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CDF99B97-394A-4682-86F1-47230A2071F0}" xr6:coauthVersionLast="47" xr6:coauthVersionMax="47" xr10:uidLastSave="{00000000-0000-0000-0000-000000000000}"/>
  <bookViews>
    <workbookView xWindow="-105" yWindow="0" windowWidth="31125" windowHeight="20985" tabRatio="693" firstSheet="3" activeTab="11"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ID Y ANUNCIAD A MIS HERMANOS" sheetId="58" r:id="rId8"/>
    <sheet name="IMPROPERIOS" sheetId="59" r:id="rId9"/>
    <sheet name="JERUSALÉN RECONSTRUIDA" sheetId="60" r:id="rId10"/>
    <sheet name="JESÚS RECORRÍA TODAS LAS " sheetId="61" r:id="rId11"/>
    <sheet name="LA CORDERA DE DIOS" sheetId="62" r:id="rId12"/>
    <sheet name="MARIA, MADRE MÍA" sheetId="7" r:id="rId13"/>
    <sheet name="boceto" sheetId="36" state="hidden" r:id="rId14"/>
  </sheets>
  <functionGroups builtInGroupCount="19"/>
  <externalReferences>
    <externalReference r:id="rId15"/>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93" i="62" l="1"/>
  <c r="AI93" i="62"/>
  <c r="AN93" i="62" s="1"/>
  <c r="AD93" i="62"/>
  <c r="AB93" i="62"/>
  <c r="AF93" i="62" s="1"/>
  <c r="W93" i="62"/>
  <c r="U93" i="62"/>
  <c r="X93" i="62" s="1"/>
  <c r="P93" i="62"/>
  <c r="N93" i="62"/>
  <c r="O93" i="62" s="1"/>
  <c r="AK97" i="62"/>
  <c r="AI97" i="62"/>
  <c r="AN97" i="62" s="1"/>
  <c r="AD97" i="62"/>
  <c r="AB97" i="62"/>
  <c r="AF97" i="62" s="1"/>
  <c r="W97" i="62"/>
  <c r="U97" i="62"/>
  <c r="Y97" i="62" s="1"/>
  <c r="P97" i="62"/>
  <c r="N97" i="62"/>
  <c r="O97" i="62" s="1"/>
  <c r="AK96" i="62"/>
  <c r="AI96" i="62"/>
  <c r="AJ96" i="62" s="1"/>
  <c r="AD96" i="62"/>
  <c r="AB96" i="62"/>
  <c r="AG96" i="62" s="1"/>
  <c r="W96" i="62"/>
  <c r="U96" i="62"/>
  <c r="T96" i="62" s="1"/>
  <c r="P96" i="62"/>
  <c r="N96" i="62"/>
  <c r="M96" i="62" s="1"/>
  <c r="AK95" i="62"/>
  <c r="AI95" i="62"/>
  <c r="AH95" i="62" s="1"/>
  <c r="AD95" i="62"/>
  <c r="AB95" i="62"/>
  <c r="AA95" i="62" s="1"/>
  <c r="W95" i="62"/>
  <c r="U95" i="62"/>
  <c r="Z95" i="62" s="1"/>
  <c r="P95" i="62"/>
  <c r="N95" i="62"/>
  <c r="S95" i="62" s="1"/>
  <c r="AK94" i="62"/>
  <c r="AI94" i="62"/>
  <c r="AN94" i="62" s="1"/>
  <c r="AD94" i="62"/>
  <c r="AB94" i="62"/>
  <c r="AF94" i="62" s="1"/>
  <c r="W94" i="62"/>
  <c r="U94" i="62"/>
  <c r="Z94" i="62" s="1"/>
  <c r="P94" i="62"/>
  <c r="N94" i="62"/>
  <c r="O94" i="62" s="1"/>
  <c r="AK92" i="62"/>
  <c r="AI92" i="62"/>
  <c r="AH92" i="62" s="1"/>
  <c r="AD92" i="62"/>
  <c r="AB92" i="62"/>
  <c r="AE92" i="62" s="1"/>
  <c r="W92" i="62"/>
  <c r="U92" i="62"/>
  <c r="Z92" i="62" s="1"/>
  <c r="P92" i="62"/>
  <c r="N92" i="62"/>
  <c r="R92" i="62" s="1"/>
  <c r="AK91" i="62"/>
  <c r="AI91" i="62"/>
  <c r="AM91" i="62" s="1"/>
  <c r="AD91" i="62"/>
  <c r="AB91" i="62"/>
  <c r="AC91" i="62" s="1"/>
  <c r="W91" i="62"/>
  <c r="U91" i="62"/>
  <c r="V91" i="62" s="1"/>
  <c r="P91" i="62"/>
  <c r="N91" i="62"/>
  <c r="O91" i="62" s="1"/>
  <c r="R90" i="62"/>
  <c r="R85" i="62"/>
  <c r="AK84" i="62"/>
  <c r="AI84" i="62"/>
  <c r="AN84" i="62" s="1"/>
  <c r="AD84" i="62"/>
  <c r="AB84" i="62"/>
  <c r="AG84" i="62" s="1"/>
  <c r="W84" i="62"/>
  <c r="U84" i="62"/>
  <c r="Y84" i="62" s="1"/>
  <c r="P84" i="62"/>
  <c r="N84" i="62"/>
  <c r="O84" i="62" s="1"/>
  <c r="AK83" i="62"/>
  <c r="AI83" i="62"/>
  <c r="AJ83" i="62" s="1"/>
  <c r="AD83" i="62"/>
  <c r="AB83" i="62"/>
  <c r="AC83" i="62" s="1"/>
  <c r="W83" i="62"/>
  <c r="U83" i="62"/>
  <c r="V83" i="62" s="1"/>
  <c r="P83" i="62"/>
  <c r="N83" i="62"/>
  <c r="M83" i="62" s="1"/>
  <c r="AK82" i="62"/>
  <c r="AJ82" i="62"/>
  <c r="AI82" i="62"/>
  <c r="AH82" i="62" s="1"/>
  <c r="AD82" i="62"/>
  <c r="AB82" i="62"/>
  <c r="AA82" i="62" s="1"/>
  <c r="W82" i="62"/>
  <c r="U82" i="62"/>
  <c r="Z82" i="62" s="1"/>
  <c r="P82" i="62"/>
  <c r="N82" i="62"/>
  <c r="S82" i="62" s="1"/>
  <c r="AK81" i="62"/>
  <c r="AI81" i="62"/>
  <c r="AN81" i="62" s="1"/>
  <c r="AH81" i="62"/>
  <c r="AD81" i="62"/>
  <c r="AB81" i="62"/>
  <c r="AF81" i="62" s="1"/>
  <c r="W81" i="62"/>
  <c r="U81" i="62"/>
  <c r="V81" i="62" s="1"/>
  <c r="P81" i="62"/>
  <c r="N81" i="62"/>
  <c r="O81" i="62" s="1"/>
  <c r="AK80" i="62"/>
  <c r="AI80" i="62"/>
  <c r="AJ80" i="62" s="1"/>
  <c r="AD80" i="62"/>
  <c r="AB80" i="62"/>
  <c r="AC80" i="62" s="1"/>
  <c r="W80" i="62"/>
  <c r="U80" i="62"/>
  <c r="T80" i="62" s="1"/>
  <c r="P80" i="62"/>
  <c r="N80" i="62"/>
  <c r="M80" i="62" s="1"/>
  <c r="AK79" i="62"/>
  <c r="AI79" i="62"/>
  <c r="AH79" i="62" s="1"/>
  <c r="AD79" i="62"/>
  <c r="AB79" i="62"/>
  <c r="AG79" i="62" s="1"/>
  <c r="W79" i="62"/>
  <c r="U79" i="62"/>
  <c r="Z79" i="62" s="1"/>
  <c r="P79" i="62"/>
  <c r="N79" i="62"/>
  <c r="R79" i="62" s="1"/>
  <c r="AK78" i="62"/>
  <c r="AI78" i="62"/>
  <c r="AM78" i="62" s="1"/>
  <c r="AD78" i="62"/>
  <c r="AB78" i="62"/>
  <c r="AF78" i="62" s="1"/>
  <c r="W78" i="62"/>
  <c r="U78" i="62"/>
  <c r="V78" i="62" s="1"/>
  <c r="P78" i="62"/>
  <c r="N78" i="62"/>
  <c r="O78" i="62" s="1"/>
  <c r="R77" i="62"/>
  <c r="R71" i="62"/>
  <c r="AK70" i="62"/>
  <c r="AI70" i="62"/>
  <c r="AN70" i="62" s="1"/>
  <c r="AD70" i="62"/>
  <c r="AB70" i="62"/>
  <c r="AG70" i="62" s="1"/>
  <c r="W70" i="62"/>
  <c r="U70" i="62"/>
  <c r="X70" i="62" s="1"/>
  <c r="P70" i="62"/>
  <c r="N70" i="62"/>
  <c r="Q70" i="62" s="1"/>
  <c r="AK69" i="62"/>
  <c r="AI69" i="62"/>
  <c r="AL69" i="62" s="1"/>
  <c r="AD69" i="62"/>
  <c r="AB69" i="62"/>
  <c r="AC69" i="62" s="1"/>
  <c r="W69" i="62"/>
  <c r="U69" i="62"/>
  <c r="X69" i="62" s="1"/>
  <c r="P69" i="62"/>
  <c r="N69" i="62"/>
  <c r="M69" i="62" s="1"/>
  <c r="AK68" i="62"/>
  <c r="AI68" i="62"/>
  <c r="AH68" i="62" s="1"/>
  <c r="AD68" i="62"/>
  <c r="AB68" i="62"/>
  <c r="AG68" i="62" s="1"/>
  <c r="W68" i="62"/>
  <c r="U68" i="62"/>
  <c r="Z68" i="62" s="1"/>
  <c r="P68" i="62"/>
  <c r="N68" i="62"/>
  <c r="S68" i="62" s="1"/>
  <c r="AK67" i="62"/>
  <c r="AI67" i="62"/>
  <c r="AN67" i="62" s="1"/>
  <c r="AD67" i="62"/>
  <c r="AB67" i="62"/>
  <c r="AE67" i="62" s="1"/>
  <c r="W67" i="62"/>
  <c r="U67" i="62"/>
  <c r="X67" i="62" s="1"/>
  <c r="P67" i="62"/>
  <c r="N67" i="62"/>
  <c r="O67" i="62" s="1"/>
  <c r="AK66" i="62"/>
  <c r="AI66" i="62"/>
  <c r="AJ66" i="62" s="1"/>
  <c r="AD66" i="62"/>
  <c r="AB66" i="62"/>
  <c r="AC66" i="62" s="1"/>
  <c r="W66" i="62"/>
  <c r="U66" i="62"/>
  <c r="T66" i="62" s="1"/>
  <c r="P66" i="62"/>
  <c r="N66" i="62"/>
  <c r="Q66" i="62" s="1"/>
  <c r="AK65" i="62"/>
  <c r="AI65" i="62"/>
  <c r="AJ65" i="62" s="1"/>
  <c r="AD65" i="62"/>
  <c r="AB65" i="62"/>
  <c r="AC65" i="62" s="1"/>
  <c r="W65" i="62"/>
  <c r="U65" i="62"/>
  <c r="Z65" i="62" s="1"/>
  <c r="P65" i="62"/>
  <c r="N65" i="62"/>
  <c r="R65" i="62" s="1"/>
  <c r="AK64" i="62"/>
  <c r="AI64" i="62"/>
  <c r="AM64" i="62" s="1"/>
  <c r="AD64" i="62"/>
  <c r="AB64" i="62"/>
  <c r="AE64" i="62" s="1"/>
  <c r="W64" i="62"/>
  <c r="U64" i="62"/>
  <c r="V64" i="62" s="1"/>
  <c r="P64" i="62"/>
  <c r="N64" i="62"/>
  <c r="S64" i="62" s="1"/>
  <c r="R63" i="62"/>
  <c r="AK57" i="62"/>
  <c r="AI57" i="62"/>
  <c r="AN57" i="62" s="1"/>
  <c r="AD57" i="62"/>
  <c r="AB57" i="62"/>
  <c r="AG57" i="62" s="1"/>
  <c r="W57" i="62"/>
  <c r="U57" i="62"/>
  <c r="Y57" i="62" s="1"/>
  <c r="P57" i="62"/>
  <c r="N57" i="62"/>
  <c r="O57" i="62" s="1"/>
  <c r="AK56" i="62"/>
  <c r="AI56" i="62"/>
  <c r="AH56" i="62" s="1"/>
  <c r="AD56" i="62"/>
  <c r="AB56" i="62"/>
  <c r="AA56" i="62" s="1"/>
  <c r="W56" i="62"/>
  <c r="U56" i="62"/>
  <c r="Z56" i="62" s="1"/>
  <c r="P56" i="62"/>
  <c r="N56" i="62"/>
  <c r="S56" i="62" s="1"/>
  <c r="AK55" i="62"/>
  <c r="AI55" i="62"/>
  <c r="AN55" i="62" s="1"/>
  <c r="AD55" i="62"/>
  <c r="AB55" i="62"/>
  <c r="AF55" i="62" s="1"/>
  <c r="W55" i="62"/>
  <c r="U55" i="62"/>
  <c r="Y55" i="62" s="1"/>
  <c r="P55" i="62"/>
  <c r="N55" i="62"/>
  <c r="O55" i="62" s="1"/>
  <c r="AK54" i="62"/>
  <c r="AI54" i="62"/>
  <c r="AJ54" i="62" s="1"/>
  <c r="AD54" i="62"/>
  <c r="AB54" i="62"/>
  <c r="AA54" i="62" s="1"/>
  <c r="W54" i="62"/>
  <c r="U54" i="62"/>
  <c r="T54" i="62" s="1"/>
  <c r="P54" i="62"/>
  <c r="N54" i="62"/>
  <c r="M54" i="62" s="1"/>
  <c r="AK53" i="62"/>
  <c r="AI53" i="62"/>
  <c r="AH53" i="62" s="1"/>
  <c r="AD53" i="62"/>
  <c r="AB53" i="62"/>
  <c r="AG53" i="62" s="1"/>
  <c r="W53" i="62"/>
  <c r="U53" i="62"/>
  <c r="Z53" i="62" s="1"/>
  <c r="P53" i="62"/>
  <c r="N53" i="62"/>
  <c r="R53" i="62" s="1"/>
  <c r="AK52" i="62"/>
  <c r="AI52" i="62"/>
  <c r="AM52" i="62" s="1"/>
  <c r="AD52" i="62"/>
  <c r="AB52" i="62"/>
  <c r="AA52" i="62" s="1"/>
  <c r="W52" i="62"/>
  <c r="U52" i="62"/>
  <c r="V52" i="62" s="1"/>
  <c r="P52" i="62"/>
  <c r="N52" i="62"/>
  <c r="O52" i="62" s="1"/>
  <c r="AK51" i="62"/>
  <c r="AI51" i="62"/>
  <c r="AJ51" i="62" s="1"/>
  <c r="AD51" i="62"/>
  <c r="AB51" i="62"/>
  <c r="AF51" i="62" s="1"/>
  <c r="W51" i="62"/>
  <c r="U51" i="62"/>
  <c r="T51" i="62" s="1"/>
  <c r="P51" i="62"/>
  <c r="N51" i="62"/>
  <c r="S51" i="62" s="1"/>
  <c r="R50" i="62"/>
  <c r="R45" i="62"/>
  <c r="R38" i="62"/>
  <c r="R34" i="62"/>
  <c r="AK89" i="62"/>
  <c r="AI89" i="62"/>
  <c r="AH89" i="62" s="1"/>
  <c r="AD89" i="62"/>
  <c r="AB89" i="62"/>
  <c r="W89" i="62"/>
  <c r="U89" i="62"/>
  <c r="T89" i="62" s="1"/>
  <c r="P89" i="62"/>
  <c r="N89" i="62"/>
  <c r="M89" i="62" s="1"/>
  <c r="AK88" i="62"/>
  <c r="AI88" i="62"/>
  <c r="AJ88" i="62" s="1"/>
  <c r="AD88" i="62"/>
  <c r="AB88" i="62"/>
  <c r="AA88" i="62" s="1"/>
  <c r="W88" i="62"/>
  <c r="U88" i="62"/>
  <c r="T88" i="62" s="1"/>
  <c r="P88" i="62"/>
  <c r="N88" i="62"/>
  <c r="O88" i="62" s="1"/>
  <c r="AK87" i="62"/>
  <c r="AI87" i="62"/>
  <c r="AJ87" i="62" s="1"/>
  <c r="AD87" i="62"/>
  <c r="AB87" i="62"/>
  <c r="AC87" i="62" s="1"/>
  <c r="W87" i="62"/>
  <c r="U87" i="62"/>
  <c r="T87" i="62" s="1"/>
  <c r="P87" i="62"/>
  <c r="N87" i="62"/>
  <c r="AK86" i="62"/>
  <c r="AI86" i="62"/>
  <c r="AL86" i="62" s="1"/>
  <c r="AD86" i="62"/>
  <c r="AB86" i="62"/>
  <c r="AA86" i="62" s="1"/>
  <c r="W86" i="62"/>
  <c r="U86" i="62"/>
  <c r="T86" i="62" s="1"/>
  <c r="P86" i="62"/>
  <c r="N86" i="62"/>
  <c r="O86" i="62" s="1"/>
  <c r="AK76" i="62"/>
  <c r="AI76" i="62"/>
  <c r="AJ76" i="62" s="1"/>
  <c r="AD76" i="62"/>
  <c r="AB76" i="62"/>
  <c r="AA76" i="62" s="1"/>
  <c r="W76" i="62"/>
  <c r="U76" i="62"/>
  <c r="X76" i="62" s="1"/>
  <c r="P76" i="62"/>
  <c r="N76" i="62"/>
  <c r="M76" i="62" s="1"/>
  <c r="AK75" i="62"/>
  <c r="AI75" i="62"/>
  <c r="AD75" i="62"/>
  <c r="AB75" i="62"/>
  <c r="AA75" i="62" s="1"/>
  <c r="W75" i="62"/>
  <c r="U75" i="62"/>
  <c r="T75" i="62" s="1"/>
  <c r="P75" i="62"/>
  <c r="N75" i="62"/>
  <c r="M75" i="62" s="1"/>
  <c r="AK74" i="62"/>
  <c r="AI74" i="62"/>
  <c r="AH74" i="62" s="1"/>
  <c r="AD74" i="62"/>
  <c r="AB74" i="62"/>
  <c r="AC74" i="62" s="1"/>
  <c r="W74" i="62"/>
  <c r="U74" i="62"/>
  <c r="V74" i="62" s="1"/>
  <c r="P74" i="62"/>
  <c r="N74" i="62"/>
  <c r="R74" i="62" s="1"/>
  <c r="AK73" i="62"/>
  <c r="AI73" i="62"/>
  <c r="AH73" i="62" s="1"/>
  <c r="AD73" i="62"/>
  <c r="AB73" i="62"/>
  <c r="AF73" i="62" s="1"/>
  <c r="W73" i="62"/>
  <c r="U73" i="62"/>
  <c r="T73" i="62" s="1"/>
  <c r="P73" i="62"/>
  <c r="N73" i="62"/>
  <c r="O73" i="62" s="1"/>
  <c r="AK72" i="62"/>
  <c r="AI72" i="62"/>
  <c r="AH72" i="62" s="1"/>
  <c r="AD72" i="62"/>
  <c r="AB72" i="62"/>
  <c r="AG72" i="62" s="1"/>
  <c r="W72" i="62"/>
  <c r="U72" i="62"/>
  <c r="T72" i="62" s="1"/>
  <c r="P72" i="62"/>
  <c r="N72" i="62"/>
  <c r="O72" i="62" s="1"/>
  <c r="AK62" i="62"/>
  <c r="AI62" i="62"/>
  <c r="AJ62" i="62" s="1"/>
  <c r="AD62" i="62"/>
  <c r="AB62" i="62"/>
  <c r="AA62" i="62" s="1"/>
  <c r="W62" i="62"/>
  <c r="U62" i="62"/>
  <c r="V62" i="62" s="1"/>
  <c r="P62" i="62"/>
  <c r="N62" i="62"/>
  <c r="M62" i="62" s="1"/>
  <c r="AK61" i="62"/>
  <c r="AI61" i="62"/>
  <c r="AH61" i="62" s="1"/>
  <c r="AD61" i="62"/>
  <c r="AB61" i="62"/>
  <c r="AA61" i="62" s="1"/>
  <c r="W61" i="62"/>
  <c r="U61" i="62"/>
  <c r="V61" i="62" s="1"/>
  <c r="P61" i="62"/>
  <c r="N61" i="62"/>
  <c r="O61" i="62" s="1"/>
  <c r="AK60" i="62"/>
  <c r="AI60" i="62"/>
  <c r="AJ60" i="62" s="1"/>
  <c r="AD60" i="62"/>
  <c r="AB60" i="62"/>
  <c r="AA60" i="62" s="1"/>
  <c r="W60" i="62"/>
  <c r="U60" i="62"/>
  <c r="P60" i="62"/>
  <c r="N60" i="62"/>
  <c r="M60" i="62" s="1"/>
  <c r="AK59" i="62"/>
  <c r="AI59" i="62"/>
  <c r="AH59" i="62" s="1"/>
  <c r="AD59" i="62"/>
  <c r="AB59" i="62"/>
  <c r="AA59" i="62" s="1"/>
  <c r="W59" i="62"/>
  <c r="U59" i="62"/>
  <c r="V59" i="62" s="1"/>
  <c r="P59" i="62"/>
  <c r="N59" i="62"/>
  <c r="R58" i="62"/>
  <c r="AK49" i="62"/>
  <c r="AI49" i="62"/>
  <c r="AM49" i="62" s="1"/>
  <c r="AD49" i="62"/>
  <c r="AB49" i="62"/>
  <c r="AF49" i="62" s="1"/>
  <c r="W49" i="62"/>
  <c r="U49" i="62"/>
  <c r="Y49" i="62" s="1"/>
  <c r="P49" i="62"/>
  <c r="N49" i="62"/>
  <c r="S49" i="62" s="1"/>
  <c r="AK48" i="62"/>
  <c r="AI48" i="62"/>
  <c r="AM48" i="62" s="1"/>
  <c r="AD48" i="62"/>
  <c r="AB48" i="62"/>
  <c r="AA48" i="62" s="1"/>
  <c r="W48" i="62"/>
  <c r="U48" i="62"/>
  <c r="X48" i="62" s="1"/>
  <c r="P48" i="62"/>
  <c r="N48" i="62"/>
  <c r="O48" i="62" s="1"/>
  <c r="AK47" i="62"/>
  <c r="AI47" i="62"/>
  <c r="AL47" i="62" s="1"/>
  <c r="AD47" i="62"/>
  <c r="AB47" i="62"/>
  <c r="AF47" i="62" s="1"/>
  <c r="W47" i="62"/>
  <c r="U47" i="62"/>
  <c r="Y47" i="62" s="1"/>
  <c r="P47" i="62"/>
  <c r="N47" i="62"/>
  <c r="M47" i="62" s="1"/>
  <c r="AK46" i="62"/>
  <c r="AI46" i="62"/>
  <c r="AH46" i="62" s="1"/>
  <c r="AD46" i="62"/>
  <c r="AB46" i="62"/>
  <c r="AF46" i="62" s="1"/>
  <c r="W46" i="62"/>
  <c r="U46" i="62"/>
  <c r="T46" i="62" s="1"/>
  <c r="P46" i="62"/>
  <c r="N46" i="62"/>
  <c r="M46" i="62" s="1"/>
  <c r="AK44" i="62"/>
  <c r="AI44" i="62"/>
  <c r="AH44" i="62" s="1"/>
  <c r="AD44" i="62"/>
  <c r="AB44" i="62"/>
  <c r="AG44" i="62" s="1"/>
  <c r="W44" i="62"/>
  <c r="U44" i="62"/>
  <c r="X44" i="62" s="1"/>
  <c r="P44" i="62"/>
  <c r="N44" i="62"/>
  <c r="AK43" i="62"/>
  <c r="AI43" i="62"/>
  <c r="AJ43" i="62" s="1"/>
  <c r="AD43" i="62"/>
  <c r="AB43" i="62"/>
  <c r="AF43" i="62" s="1"/>
  <c r="W43" i="62"/>
  <c r="U43" i="62"/>
  <c r="T43" i="62" s="1"/>
  <c r="P43" i="62"/>
  <c r="N43" i="62"/>
  <c r="R43" i="62" s="1"/>
  <c r="AK42" i="62"/>
  <c r="AI42" i="62"/>
  <c r="AM42" i="62" s="1"/>
  <c r="AD42" i="62"/>
  <c r="AB42" i="62"/>
  <c r="AG42" i="62" s="1"/>
  <c r="W42" i="62"/>
  <c r="U42" i="62"/>
  <c r="X42" i="62" s="1"/>
  <c r="P42" i="62"/>
  <c r="N42" i="62"/>
  <c r="S42" i="62" s="1"/>
  <c r="AK41" i="62"/>
  <c r="AI41" i="62"/>
  <c r="AL41" i="62" s="1"/>
  <c r="AD41" i="62"/>
  <c r="AB41" i="62"/>
  <c r="AA41" i="62" s="1"/>
  <c r="W41" i="62"/>
  <c r="U41" i="62"/>
  <c r="P41" i="62"/>
  <c r="N41" i="62"/>
  <c r="R41" i="62" s="1"/>
  <c r="AK40" i="62"/>
  <c r="AI40" i="62"/>
  <c r="AM40" i="62" s="1"/>
  <c r="AD40" i="62"/>
  <c r="AB40" i="62"/>
  <c r="AF40" i="62" s="1"/>
  <c r="W40" i="62"/>
  <c r="U40" i="62"/>
  <c r="Y40" i="62" s="1"/>
  <c r="P40" i="62"/>
  <c r="N40" i="62"/>
  <c r="M40" i="62" s="1"/>
  <c r="AK39" i="62"/>
  <c r="AI39" i="62"/>
  <c r="AD39" i="62"/>
  <c r="AB39" i="62"/>
  <c r="AE39" i="62" s="1"/>
  <c r="W39" i="62"/>
  <c r="U39" i="62"/>
  <c r="X39" i="62" s="1"/>
  <c r="P39" i="62"/>
  <c r="N39" i="62"/>
  <c r="S39" i="62" s="1"/>
  <c r="AK37" i="62"/>
  <c r="AI37" i="62"/>
  <c r="AJ37" i="62" s="1"/>
  <c r="AD37" i="62"/>
  <c r="AB37" i="62"/>
  <c r="AF37" i="62" s="1"/>
  <c r="W37" i="62"/>
  <c r="U37" i="62"/>
  <c r="Y37" i="62" s="1"/>
  <c r="P37" i="62"/>
  <c r="N37" i="62"/>
  <c r="M37" i="62" s="1"/>
  <c r="AK36" i="62"/>
  <c r="AI36" i="62"/>
  <c r="AM36" i="62" s="1"/>
  <c r="AD36" i="62"/>
  <c r="AB36" i="62"/>
  <c r="AF36" i="62" s="1"/>
  <c r="W36" i="62"/>
  <c r="U36" i="62"/>
  <c r="T36" i="62" s="1"/>
  <c r="P36" i="62"/>
  <c r="N36" i="62"/>
  <c r="Q36" i="62" s="1"/>
  <c r="AK35" i="62"/>
  <c r="AI35" i="62"/>
  <c r="AJ35" i="62" s="1"/>
  <c r="AD35" i="62"/>
  <c r="AB35" i="62"/>
  <c r="AG35" i="62" s="1"/>
  <c r="W35" i="62"/>
  <c r="U35" i="62"/>
  <c r="Z35" i="62" s="1"/>
  <c r="P35" i="62"/>
  <c r="N35" i="62"/>
  <c r="AK33" i="62"/>
  <c r="AI33" i="62"/>
  <c r="AM33" i="62" s="1"/>
  <c r="AD33" i="62"/>
  <c r="AB33" i="62"/>
  <c r="AF33" i="62" s="1"/>
  <c r="W33" i="62"/>
  <c r="U33" i="62"/>
  <c r="T33" i="62" s="1"/>
  <c r="P33" i="62"/>
  <c r="N33" i="62"/>
  <c r="R33" i="62" s="1"/>
  <c r="AK32" i="62"/>
  <c r="AI32" i="62"/>
  <c r="AM32" i="62" s="1"/>
  <c r="AD32" i="62"/>
  <c r="AB32" i="62"/>
  <c r="AE32" i="62" s="1"/>
  <c r="W32" i="62"/>
  <c r="U32" i="62"/>
  <c r="Y32" i="62" s="1"/>
  <c r="P32" i="62"/>
  <c r="N32" i="62"/>
  <c r="O32" i="62" s="1"/>
  <c r="AK31" i="62"/>
  <c r="AI31" i="62"/>
  <c r="AJ31" i="62" s="1"/>
  <c r="AD31" i="62"/>
  <c r="AB31" i="62"/>
  <c r="AA31" i="62" s="1"/>
  <c r="W31" i="62"/>
  <c r="U31" i="62"/>
  <c r="T31" i="62" s="1"/>
  <c r="P31" i="62"/>
  <c r="N31" i="62"/>
  <c r="M31" i="62" s="1"/>
  <c r="AK30" i="62"/>
  <c r="AI30" i="62"/>
  <c r="AH30" i="62" s="1"/>
  <c r="AD30" i="62"/>
  <c r="AB30" i="62"/>
  <c r="AG30" i="62" s="1"/>
  <c r="W30" i="62"/>
  <c r="U30" i="62"/>
  <c r="Y30" i="62" s="1"/>
  <c r="P30" i="62"/>
  <c r="N30" i="62"/>
  <c r="Q30" i="62" s="1"/>
  <c r="L18" i="62"/>
  <c r="L17" i="62"/>
  <c r="L15" i="62"/>
  <c r="L14" i="62"/>
  <c r="L13" i="62"/>
  <c r="R69" i="61"/>
  <c r="R58" i="61"/>
  <c r="R56" i="61"/>
  <c r="R39" i="61"/>
  <c r="R35" i="61"/>
  <c r="AK73" i="61"/>
  <c r="AI73" i="61"/>
  <c r="AD73" i="61"/>
  <c r="AB73" i="61"/>
  <c r="AE73" i="61" s="1"/>
  <c r="W73" i="61"/>
  <c r="U73" i="61"/>
  <c r="Z73" i="61" s="1"/>
  <c r="P73" i="61"/>
  <c r="N73" i="61"/>
  <c r="M73" i="61" s="1"/>
  <c r="AK72" i="61"/>
  <c r="AI72" i="61"/>
  <c r="AH72" i="61" s="1"/>
  <c r="AD72" i="61"/>
  <c r="AB72" i="61"/>
  <c r="AA72" i="61" s="1"/>
  <c r="W72" i="61"/>
  <c r="U72" i="61"/>
  <c r="V72" i="61" s="1"/>
  <c r="P72" i="61"/>
  <c r="N72" i="61"/>
  <c r="M72" i="61" s="1"/>
  <c r="AK71" i="61"/>
  <c r="AI71" i="61"/>
  <c r="AH71" i="61" s="1"/>
  <c r="AD71" i="61"/>
  <c r="AB71" i="61"/>
  <c r="AG71" i="61" s="1"/>
  <c r="W71" i="61"/>
  <c r="U71" i="61"/>
  <c r="P71" i="61"/>
  <c r="N71" i="61"/>
  <c r="O71" i="61" s="1"/>
  <c r="AK70" i="61"/>
  <c r="AI70" i="61"/>
  <c r="AJ70" i="61" s="1"/>
  <c r="AD70" i="61"/>
  <c r="AB70" i="61"/>
  <c r="AG70" i="61" s="1"/>
  <c r="W70" i="61"/>
  <c r="U70" i="61"/>
  <c r="T70" i="61" s="1"/>
  <c r="P70" i="61"/>
  <c r="N70" i="61"/>
  <c r="M70" i="61" s="1"/>
  <c r="AK68" i="61"/>
  <c r="AI68" i="61"/>
  <c r="AH68" i="61" s="1"/>
  <c r="AD68" i="61"/>
  <c r="AB68" i="61"/>
  <c r="W68" i="61"/>
  <c r="U68" i="61"/>
  <c r="T68" i="61" s="1"/>
  <c r="P68" i="61"/>
  <c r="N68" i="61"/>
  <c r="S68" i="61" s="1"/>
  <c r="AK67" i="61"/>
  <c r="AI67" i="61"/>
  <c r="AN67" i="61" s="1"/>
  <c r="AD67" i="61"/>
  <c r="AB67" i="61"/>
  <c r="W67" i="61"/>
  <c r="U67" i="61"/>
  <c r="V67" i="61" s="1"/>
  <c r="P67" i="61"/>
  <c r="N67" i="61"/>
  <c r="S67" i="61" s="1"/>
  <c r="AK66" i="61"/>
  <c r="AI66" i="61"/>
  <c r="AM66" i="61" s="1"/>
  <c r="AD66" i="61"/>
  <c r="AB66" i="61"/>
  <c r="AA66" i="61" s="1"/>
  <c r="W66" i="61"/>
  <c r="U66" i="61"/>
  <c r="T66" i="61" s="1"/>
  <c r="P66" i="61"/>
  <c r="N66" i="61"/>
  <c r="Q66" i="61" s="1"/>
  <c r="AK65" i="61"/>
  <c r="AI65" i="61"/>
  <c r="AD65" i="61"/>
  <c r="AB65" i="61"/>
  <c r="AA65" i="61" s="1"/>
  <c r="W65" i="61"/>
  <c r="U65" i="61"/>
  <c r="Z65" i="61" s="1"/>
  <c r="P65" i="61"/>
  <c r="N65" i="61"/>
  <c r="S65" i="61" s="1"/>
  <c r="AK64" i="61"/>
  <c r="AI64" i="61"/>
  <c r="AD64" i="61"/>
  <c r="AB64" i="61"/>
  <c r="AC64" i="61" s="1"/>
  <c r="W64" i="61"/>
  <c r="U64" i="61"/>
  <c r="Y64" i="61" s="1"/>
  <c r="P64" i="61"/>
  <c r="N64" i="61"/>
  <c r="M64" i="61" s="1"/>
  <c r="AK63" i="61"/>
  <c r="AI63" i="61"/>
  <c r="AH63" i="61" s="1"/>
  <c r="AD63" i="61"/>
  <c r="AB63" i="61"/>
  <c r="AA63" i="61" s="1"/>
  <c r="W63" i="61"/>
  <c r="U63" i="61"/>
  <c r="P63" i="61"/>
  <c r="N63" i="61"/>
  <c r="M63" i="61" s="1"/>
  <c r="AK62" i="61"/>
  <c r="AI62" i="61"/>
  <c r="AH62" i="61" s="1"/>
  <c r="AD62" i="61"/>
  <c r="AB62" i="61"/>
  <c r="AG62" i="61" s="1"/>
  <c r="W62" i="61"/>
  <c r="U62" i="61"/>
  <c r="P62" i="61"/>
  <c r="N62" i="61"/>
  <c r="O62" i="61" s="1"/>
  <c r="AK61" i="61"/>
  <c r="AI61" i="61"/>
  <c r="AJ61" i="61" s="1"/>
  <c r="AD61" i="61"/>
  <c r="AB61" i="61"/>
  <c r="AC61" i="61" s="1"/>
  <c r="W61" i="61"/>
  <c r="U61" i="61"/>
  <c r="T61" i="61" s="1"/>
  <c r="P61" i="61"/>
  <c r="N61" i="61"/>
  <c r="M61" i="61" s="1"/>
  <c r="AK60" i="61"/>
  <c r="AI60" i="61"/>
  <c r="AH60" i="61" s="1"/>
  <c r="AD60" i="61"/>
  <c r="AB60" i="61"/>
  <c r="W60" i="61"/>
  <c r="U60" i="61"/>
  <c r="T60" i="61" s="1"/>
  <c r="P60" i="61"/>
  <c r="N60" i="61"/>
  <c r="M60" i="61" s="1"/>
  <c r="AK59" i="61"/>
  <c r="AI59" i="61"/>
  <c r="AH59" i="61" s="1"/>
  <c r="AD59" i="61"/>
  <c r="AB59" i="61"/>
  <c r="AA59" i="61" s="1"/>
  <c r="W59" i="61"/>
  <c r="U59" i="61"/>
  <c r="V59" i="61" s="1"/>
  <c r="P59" i="61"/>
  <c r="N59" i="61"/>
  <c r="Q59" i="61" s="1"/>
  <c r="AK57" i="61"/>
  <c r="AI57" i="61"/>
  <c r="AL57" i="61" s="1"/>
  <c r="AD57" i="61"/>
  <c r="AB57" i="61"/>
  <c r="AA57" i="61" s="1"/>
  <c r="W57" i="61"/>
  <c r="U57" i="61"/>
  <c r="T57" i="61" s="1"/>
  <c r="P57" i="61"/>
  <c r="N57" i="61"/>
  <c r="O57" i="61" s="1"/>
  <c r="AK55" i="61"/>
  <c r="AI55" i="61"/>
  <c r="AL55" i="61" s="1"/>
  <c r="AD55" i="61"/>
  <c r="AB55" i="61"/>
  <c r="AA55" i="61" s="1"/>
  <c r="W55" i="61"/>
  <c r="U55" i="61"/>
  <c r="P55" i="61"/>
  <c r="N55" i="61"/>
  <c r="M55" i="61" s="1"/>
  <c r="AK54" i="61"/>
  <c r="AI54" i="61"/>
  <c r="AN54" i="61" s="1"/>
  <c r="AD54" i="61"/>
  <c r="AB54" i="61"/>
  <c r="AC54" i="61" s="1"/>
  <c r="W54" i="61"/>
  <c r="U54" i="61"/>
  <c r="V54" i="61" s="1"/>
  <c r="P54" i="61"/>
  <c r="N54" i="61"/>
  <c r="O54" i="61" s="1"/>
  <c r="AK53" i="61"/>
  <c r="AI53" i="61"/>
  <c r="AJ53" i="61" s="1"/>
  <c r="AD53" i="61"/>
  <c r="AB53" i="61"/>
  <c r="AG53" i="61" s="1"/>
  <c r="W53" i="61"/>
  <c r="U53" i="61"/>
  <c r="V53" i="61" s="1"/>
  <c r="P53" i="61"/>
  <c r="N53" i="61"/>
  <c r="M53" i="61" s="1"/>
  <c r="AK52" i="61"/>
  <c r="AI52" i="61"/>
  <c r="AH52" i="61" s="1"/>
  <c r="AD52" i="61"/>
  <c r="AB52" i="61"/>
  <c r="AA52" i="61" s="1"/>
  <c r="W52" i="61"/>
  <c r="U52" i="61"/>
  <c r="T52" i="61" s="1"/>
  <c r="P52" i="61"/>
  <c r="N52" i="61"/>
  <c r="O52" i="61" s="1"/>
  <c r="R51" i="61"/>
  <c r="AK50" i="61"/>
  <c r="AI50" i="61"/>
  <c r="AD50" i="61"/>
  <c r="AB50" i="61"/>
  <c r="AA50" i="61" s="1"/>
  <c r="W50" i="61"/>
  <c r="U50" i="61"/>
  <c r="Z50" i="61" s="1"/>
  <c r="P50" i="61"/>
  <c r="N50" i="61"/>
  <c r="R50" i="61" s="1"/>
  <c r="AK49" i="61"/>
  <c r="AI49" i="61"/>
  <c r="AM49" i="61" s="1"/>
  <c r="AD49" i="61"/>
  <c r="AB49" i="61"/>
  <c r="AE49" i="61" s="1"/>
  <c r="W49" i="61"/>
  <c r="U49" i="61"/>
  <c r="T49" i="61" s="1"/>
  <c r="P49" i="61"/>
  <c r="N49" i="61"/>
  <c r="O49" i="61" s="1"/>
  <c r="AK48" i="61"/>
  <c r="AI48" i="61"/>
  <c r="AJ48" i="61" s="1"/>
  <c r="AD48" i="61"/>
  <c r="AB48" i="61"/>
  <c r="AC48" i="61" s="1"/>
  <c r="W48" i="61"/>
  <c r="U48" i="61"/>
  <c r="V48" i="61" s="1"/>
  <c r="P48" i="61"/>
  <c r="N48" i="61"/>
  <c r="M48" i="61" s="1"/>
  <c r="AK47" i="61"/>
  <c r="AI47" i="61"/>
  <c r="AH47" i="61" s="1"/>
  <c r="AD47" i="61"/>
  <c r="AB47" i="61"/>
  <c r="AG47" i="61" s="1"/>
  <c r="W47" i="61"/>
  <c r="U47" i="61"/>
  <c r="Y47" i="61" s="1"/>
  <c r="P47" i="61"/>
  <c r="N47" i="61"/>
  <c r="Q47" i="61" s="1"/>
  <c r="AK46" i="61"/>
  <c r="AI46" i="61"/>
  <c r="AL46" i="61" s="1"/>
  <c r="AD46" i="61"/>
  <c r="AB46" i="61"/>
  <c r="AA46" i="61" s="1"/>
  <c r="W46" i="61"/>
  <c r="U46" i="61"/>
  <c r="V46" i="61" s="1"/>
  <c r="P46" i="61"/>
  <c r="N46" i="61"/>
  <c r="M46" i="61" s="1"/>
  <c r="AK45" i="61"/>
  <c r="AI45" i="61"/>
  <c r="AH45" i="61" s="1"/>
  <c r="AD45" i="61"/>
  <c r="AB45" i="61"/>
  <c r="AC45" i="61" s="1"/>
  <c r="W45" i="61"/>
  <c r="U45" i="61"/>
  <c r="T45" i="61" s="1"/>
  <c r="P45" i="61"/>
  <c r="N45" i="61"/>
  <c r="S45" i="61" s="1"/>
  <c r="AK44" i="61"/>
  <c r="AI44" i="61"/>
  <c r="AN44" i="61" s="1"/>
  <c r="AD44" i="61"/>
  <c r="AB44" i="61"/>
  <c r="AF44" i="61" s="1"/>
  <c r="W44" i="61"/>
  <c r="U44" i="61"/>
  <c r="X44" i="61" s="1"/>
  <c r="P44" i="61"/>
  <c r="N44" i="61"/>
  <c r="M44" i="61" s="1"/>
  <c r="AK43" i="61"/>
  <c r="AI43" i="61"/>
  <c r="AH43" i="61" s="1"/>
  <c r="AD43" i="61"/>
  <c r="AB43" i="61"/>
  <c r="AC43" i="61" s="1"/>
  <c r="W43" i="61"/>
  <c r="U43" i="61"/>
  <c r="Z43" i="61" s="1"/>
  <c r="P43" i="61"/>
  <c r="N43" i="61"/>
  <c r="AK42" i="61"/>
  <c r="AI42" i="61"/>
  <c r="AJ42" i="61" s="1"/>
  <c r="AD42" i="61"/>
  <c r="AB42" i="61"/>
  <c r="AA42" i="61" s="1"/>
  <c r="W42" i="61"/>
  <c r="U42" i="61"/>
  <c r="Z42" i="61" s="1"/>
  <c r="P42" i="61"/>
  <c r="N42" i="61"/>
  <c r="R42" i="61" s="1"/>
  <c r="AK41" i="61"/>
  <c r="AI41" i="61"/>
  <c r="AM41" i="61" s="1"/>
  <c r="AD41" i="61"/>
  <c r="AB41" i="61"/>
  <c r="AE41" i="61" s="1"/>
  <c r="W41" i="61"/>
  <c r="U41" i="61"/>
  <c r="T41" i="61" s="1"/>
  <c r="P41" i="61"/>
  <c r="N41" i="61"/>
  <c r="O41" i="61" s="1"/>
  <c r="AK40" i="61"/>
  <c r="AI40" i="61"/>
  <c r="AJ40" i="61" s="1"/>
  <c r="AD40" i="61"/>
  <c r="AB40" i="61"/>
  <c r="AF40" i="61" s="1"/>
  <c r="W40" i="61"/>
  <c r="U40" i="61"/>
  <c r="V40" i="61" s="1"/>
  <c r="P40" i="61"/>
  <c r="N40" i="61"/>
  <c r="M40" i="61" s="1"/>
  <c r="AK38" i="61"/>
  <c r="AI38" i="61"/>
  <c r="AH38" i="61" s="1"/>
  <c r="AD38" i="61"/>
  <c r="AB38" i="61"/>
  <c r="AG38" i="61" s="1"/>
  <c r="W38" i="61"/>
  <c r="U38" i="61"/>
  <c r="Y38" i="61" s="1"/>
  <c r="P38" i="61"/>
  <c r="N38" i="61"/>
  <c r="Q38" i="61" s="1"/>
  <c r="AK37" i="61"/>
  <c r="AI37" i="61"/>
  <c r="AL37" i="61" s="1"/>
  <c r="AD37" i="61"/>
  <c r="AB37" i="61"/>
  <c r="AA37" i="61" s="1"/>
  <c r="W37" i="61"/>
  <c r="U37" i="61"/>
  <c r="V37" i="61" s="1"/>
  <c r="P37" i="61"/>
  <c r="N37" i="61"/>
  <c r="S37" i="61" s="1"/>
  <c r="AK36" i="61"/>
  <c r="AI36" i="61"/>
  <c r="AL36" i="61" s="1"/>
  <c r="AD36" i="61"/>
  <c r="AB36" i="61"/>
  <c r="AC36" i="61" s="1"/>
  <c r="W36" i="61"/>
  <c r="U36" i="61"/>
  <c r="T36" i="61" s="1"/>
  <c r="P36" i="61"/>
  <c r="N36" i="61"/>
  <c r="S36" i="61" s="1"/>
  <c r="AK34" i="61"/>
  <c r="AI34" i="61"/>
  <c r="AN34" i="61" s="1"/>
  <c r="AD34" i="61"/>
  <c r="AB34" i="61"/>
  <c r="AF34" i="61" s="1"/>
  <c r="W34" i="61"/>
  <c r="U34" i="61"/>
  <c r="X34" i="61" s="1"/>
  <c r="P34" i="61"/>
  <c r="N34" i="61"/>
  <c r="M34" i="61" s="1"/>
  <c r="AK33" i="61"/>
  <c r="AI33" i="61"/>
  <c r="AH33" i="61" s="1"/>
  <c r="AD33" i="61"/>
  <c r="AB33" i="61"/>
  <c r="AC33" i="61" s="1"/>
  <c r="W33" i="61"/>
  <c r="U33" i="61"/>
  <c r="Z33" i="61" s="1"/>
  <c r="P33" i="61"/>
  <c r="N33" i="61"/>
  <c r="O33" i="61" s="1"/>
  <c r="AK32" i="61"/>
  <c r="AI32" i="61"/>
  <c r="AD32" i="61"/>
  <c r="AB32" i="61"/>
  <c r="AA32" i="61" s="1"/>
  <c r="W32" i="61"/>
  <c r="U32" i="61"/>
  <c r="T32" i="61" s="1"/>
  <c r="P32" i="61"/>
  <c r="N32" i="61"/>
  <c r="R32" i="61" s="1"/>
  <c r="AK31" i="61"/>
  <c r="AI31" i="61"/>
  <c r="AM31" i="61" s="1"/>
  <c r="AD31" i="61"/>
  <c r="AB31" i="61"/>
  <c r="AE31" i="61" s="1"/>
  <c r="W31" i="61"/>
  <c r="U31" i="61"/>
  <c r="T31" i="61" s="1"/>
  <c r="P31" i="61"/>
  <c r="N31" i="61"/>
  <c r="O31" i="61" s="1"/>
  <c r="AK30" i="61"/>
  <c r="AI30" i="61"/>
  <c r="AJ30" i="61" s="1"/>
  <c r="AD30" i="61"/>
  <c r="AB30" i="61"/>
  <c r="AG30" i="61" s="1"/>
  <c r="W30" i="61"/>
  <c r="U30" i="61"/>
  <c r="V30" i="61" s="1"/>
  <c r="P30" i="61"/>
  <c r="N30" i="61"/>
  <c r="O30" i="61" s="1"/>
  <c r="L18" i="61"/>
  <c r="L17" i="61"/>
  <c r="L15" i="61"/>
  <c r="L14" i="61"/>
  <c r="L13" i="61"/>
  <c r="R78" i="60"/>
  <c r="R89" i="60"/>
  <c r="AK88" i="60"/>
  <c r="AI88" i="60"/>
  <c r="AN88" i="60" s="1"/>
  <c r="AD88" i="60"/>
  <c r="AB88" i="60"/>
  <c r="AG88" i="60" s="1"/>
  <c r="AA88" i="60"/>
  <c r="Z88" i="60"/>
  <c r="W88" i="60"/>
  <c r="U88" i="60"/>
  <c r="Y88" i="60" s="1"/>
  <c r="P88" i="60"/>
  <c r="N88" i="60"/>
  <c r="O88" i="60" s="1"/>
  <c r="AK87" i="60"/>
  <c r="AI87" i="60"/>
  <c r="AJ87" i="60" s="1"/>
  <c r="AH87" i="60"/>
  <c r="AD87" i="60"/>
  <c r="AB87" i="60"/>
  <c r="AC87" i="60" s="1"/>
  <c r="X87" i="60"/>
  <c r="W87" i="60"/>
  <c r="U87" i="60"/>
  <c r="T87" i="60" s="1"/>
  <c r="P87" i="60"/>
  <c r="N87" i="60"/>
  <c r="M87" i="60" s="1"/>
  <c r="AK86" i="60"/>
  <c r="AI86" i="60"/>
  <c r="AH86" i="60" s="1"/>
  <c r="AD86" i="60"/>
  <c r="AB86" i="60"/>
  <c r="AA86" i="60" s="1"/>
  <c r="W86" i="60"/>
  <c r="U86" i="60"/>
  <c r="Z86" i="60" s="1"/>
  <c r="P86" i="60"/>
  <c r="N86" i="60"/>
  <c r="S86" i="60" s="1"/>
  <c r="AK85" i="60"/>
  <c r="AI85" i="60"/>
  <c r="AN85" i="60" s="1"/>
  <c r="AD85" i="60"/>
  <c r="AB85" i="60"/>
  <c r="AE85" i="60" s="1"/>
  <c r="W85" i="60"/>
  <c r="U85" i="60"/>
  <c r="Z85" i="60" s="1"/>
  <c r="P85" i="60"/>
  <c r="N85" i="60"/>
  <c r="O85" i="60" s="1"/>
  <c r="AK84" i="60"/>
  <c r="AI84" i="60"/>
  <c r="AJ84" i="60" s="1"/>
  <c r="AD84" i="60"/>
  <c r="AB84" i="60"/>
  <c r="AC84" i="60" s="1"/>
  <c r="W84" i="60"/>
  <c r="U84" i="60"/>
  <c r="T84" i="60" s="1"/>
  <c r="P84" i="60"/>
  <c r="N84" i="60"/>
  <c r="M84" i="60" s="1"/>
  <c r="R83" i="60"/>
  <c r="R71" i="60"/>
  <c r="AK70" i="60"/>
  <c r="AI70" i="60"/>
  <c r="AJ70" i="60" s="1"/>
  <c r="AD70" i="60"/>
  <c r="AB70" i="60"/>
  <c r="AG70" i="60" s="1"/>
  <c r="W70" i="60"/>
  <c r="U70" i="60"/>
  <c r="Y70" i="60" s="1"/>
  <c r="P70" i="60"/>
  <c r="N70" i="60"/>
  <c r="Q70" i="60" s="1"/>
  <c r="AK69" i="60"/>
  <c r="AI69" i="60"/>
  <c r="AL69" i="60" s="1"/>
  <c r="AD69" i="60"/>
  <c r="AB69" i="60"/>
  <c r="AE69" i="60" s="1"/>
  <c r="W69" i="60"/>
  <c r="U69" i="60"/>
  <c r="V69" i="60" s="1"/>
  <c r="P69" i="60"/>
  <c r="N69" i="60"/>
  <c r="M69" i="60" s="1"/>
  <c r="AK68" i="60"/>
  <c r="AI68" i="60"/>
  <c r="AH68" i="60" s="1"/>
  <c r="AD68" i="60"/>
  <c r="AB68" i="60"/>
  <c r="AA68" i="60" s="1"/>
  <c r="W68" i="60"/>
  <c r="U68" i="60"/>
  <c r="Z68" i="60" s="1"/>
  <c r="T68" i="60"/>
  <c r="P68" i="60"/>
  <c r="N68" i="60"/>
  <c r="S68" i="60" s="1"/>
  <c r="AK67" i="60"/>
  <c r="AI67" i="60"/>
  <c r="AN67" i="60" s="1"/>
  <c r="AD67" i="60"/>
  <c r="AB67" i="60"/>
  <c r="AF67" i="60" s="1"/>
  <c r="W67" i="60"/>
  <c r="U67" i="60"/>
  <c r="X67" i="60" s="1"/>
  <c r="P67" i="60"/>
  <c r="N67" i="60"/>
  <c r="O67" i="60" s="1"/>
  <c r="AK66" i="60"/>
  <c r="AI66" i="60"/>
  <c r="AJ66" i="60" s="1"/>
  <c r="AD66" i="60"/>
  <c r="AB66" i="60"/>
  <c r="AC66" i="60" s="1"/>
  <c r="Z66" i="60"/>
  <c r="X66" i="60"/>
  <c r="W66" i="60"/>
  <c r="U66" i="60"/>
  <c r="Y66" i="60" s="1"/>
  <c r="T66" i="60"/>
  <c r="P66" i="60"/>
  <c r="N66" i="60"/>
  <c r="M66" i="60" s="1"/>
  <c r="R65" i="60"/>
  <c r="R55" i="60"/>
  <c r="AK54" i="60"/>
  <c r="AI54" i="60"/>
  <c r="AN54" i="60" s="1"/>
  <c r="AD54" i="60"/>
  <c r="AB54" i="60"/>
  <c r="AG54" i="60" s="1"/>
  <c r="W54" i="60"/>
  <c r="U54" i="60"/>
  <c r="Y54" i="60" s="1"/>
  <c r="P54" i="60"/>
  <c r="N54" i="60"/>
  <c r="Q54" i="60" s="1"/>
  <c r="AK53" i="60"/>
  <c r="AI53" i="60"/>
  <c r="AJ53" i="60" s="1"/>
  <c r="AD53" i="60"/>
  <c r="AB53" i="60"/>
  <c r="AF53" i="60" s="1"/>
  <c r="W53" i="60"/>
  <c r="U53" i="60"/>
  <c r="T53" i="60" s="1"/>
  <c r="P53" i="60"/>
  <c r="N53" i="60"/>
  <c r="M53" i="60" s="1"/>
  <c r="AK52" i="60"/>
  <c r="AI52" i="60"/>
  <c r="AH52" i="60" s="1"/>
  <c r="AD52" i="60"/>
  <c r="AB52" i="60"/>
  <c r="AG52" i="60" s="1"/>
  <c r="W52" i="60"/>
  <c r="U52" i="60"/>
  <c r="Z52" i="60" s="1"/>
  <c r="P52" i="60"/>
  <c r="N52" i="60"/>
  <c r="R52" i="60" s="1"/>
  <c r="AK51" i="60"/>
  <c r="AI51" i="60"/>
  <c r="AM51" i="60" s="1"/>
  <c r="AD51" i="60"/>
  <c r="AB51" i="60"/>
  <c r="AE51" i="60" s="1"/>
  <c r="W51" i="60"/>
  <c r="U51" i="60"/>
  <c r="T51" i="60" s="1"/>
  <c r="P51" i="60"/>
  <c r="N51" i="60"/>
  <c r="O51" i="60" s="1"/>
  <c r="AK50" i="60"/>
  <c r="AI50" i="60"/>
  <c r="AJ50" i="60" s="1"/>
  <c r="AD50" i="60"/>
  <c r="AB50" i="60"/>
  <c r="AA50" i="60" s="1"/>
  <c r="W50" i="60"/>
  <c r="U50" i="60"/>
  <c r="T50" i="60" s="1"/>
  <c r="P50" i="60"/>
  <c r="N50" i="60"/>
  <c r="S50" i="60" s="1"/>
  <c r="R49" i="60"/>
  <c r="R44" i="60"/>
  <c r="R39" i="60"/>
  <c r="R34" i="60"/>
  <c r="AK91" i="60"/>
  <c r="AI91" i="60"/>
  <c r="AN91" i="60" s="1"/>
  <c r="AD91" i="60"/>
  <c r="AB91" i="60"/>
  <c r="W91" i="60"/>
  <c r="U91" i="60"/>
  <c r="Y91" i="60" s="1"/>
  <c r="P91" i="60"/>
  <c r="N91" i="60"/>
  <c r="Q91" i="60" s="1"/>
  <c r="AK90" i="60"/>
  <c r="AI90" i="60"/>
  <c r="AL90" i="60" s="1"/>
  <c r="AD90" i="60"/>
  <c r="AB90" i="60"/>
  <c r="AC90" i="60" s="1"/>
  <c r="W90" i="60"/>
  <c r="U90" i="60"/>
  <c r="V90" i="60" s="1"/>
  <c r="P90" i="60"/>
  <c r="N90" i="60"/>
  <c r="S90" i="60" s="1"/>
  <c r="AK82" i="60"/>
  <c r="AI82" i="60"/>
  <c r="AD82" i="60"/>
  <c r="AB82" i="60"/>
  <c r="AF82" i="60" s="1"/>
  <c r="W82" i="60"/>
  <c r="U82" i="60"/>
  <c r="X82" i="60" s="1"/>
  <c r="P82" i="60"/>
  <c r="N82" i="60"/>
  <c r="O82" i="60" s="1"/>
  <c r="AK81" i="60"/>
  <c r="AI81" i="60"/>
  <c r="AJ81" i="60" s="1"/>
  <c r="AD81" i="60"/>
  <c r="AB81" i="60"/>
  <c r="AC81" i="60" s="1"/>
  <c r="W81" i="60"/>
  <c r="U81" i="60"/>
  <c r="V81" i="60" s="1"/>
  <c r="P81" i="60"/>
  <c r="N81" i="60"/>
  <c r="AK80" i="60"/>
  <c r="AI80" i="60"/>
  <c r="AD80" i="60"/>
  <c r="AB80" i="60"/>
  <c r="AG80" i="60" s="1"/>
  <c r="W80" i="60"/>
  <c r="U80" i="60"/>
  <c r="P80" i="60"/>
  <c r="N80" i="60"/>
  <c r="R80" i="60" s="1"/>
  <c r="AK79" i="60"/>
  <c r="AI79" i="60"/>
  <c r="AM79" i="60" s="1"/>
  <c r="AD79" i="60"/>
  <c r="AB79" i="60"/>
  <c r="AE79" i="60" s="1"/>
  <c r="W79" i="60"/>
  <c r="U79" i="60"/>
  <c r="V79" i="60" s="1"/>
  <c r="P79" i="60"/>
  <c r="N79" i="60"/>
  <c r="O79" i="60" s="1"/>
  <c r="AK77" i="60"/>
  <c r="AI77" i="60"/>
  <c r="AJ77" i="60" s="1"/>
  <c r="AD77" i="60"/>
  <c r="AB77" i="60"/>
  <c r="AG77" i="60" s="1"/>
  <c r="W77" i="60"/>
  <c r="U77" i="60"/>
  <c r="Y77" i="60" s="1"/>
  <c r="P77" i="60"/>
  <c r="N77" i="60"/>
  <c r="M77" i="60" s="1"/>
  <c r="AK76" i="60"/>
  <c r="AI76" i="60"/>
  <c r="AM76" i="60" s="1"/>
  <c r="AD76" i="60"/>
  <c r="AB76" i="60"/>
  <c r="W76" i="60"/>
  <c r="U76" i="60"/>
  <c r="Y76" i="60" s="1"/>
  <c r="P76" i="60"/>
  <c r="N76" i="60"/>
  <c r="AK75" i="60"/>
  <c r="AI75" i="60"/>
  <c r="AD75" i="60"/>
  <c r="AB75" i="60"/>
  <c r="AC75" i="60" s="1"/>
  <c r="W75" i="60"/>
  <c r="U75" i="60"/>
  <c r="V75" i="60" s="1"/>
  <c r="P75" i="60"/>
  <c r="N75" i="60"/>
  <c r="Q75" i="60" s="1"/>
  <c r="AK74" i="60"/>
  <c r="AI74" i="60"/>
  <c r="AJ74" i="60" s="1"/>
  <c r="AD74" i="60"/>
  <c r="AB74" i="60"/>
  <c r="AF74" i="60" s="1"/>
  <c r="W74" i="60"/>
  <c r="U74" i="60"/>
  <c r="Z74" i="60" s="1"/>
  <c r="P74" i="60"/>
  <c r="N74" i="60"/>
  <c r="AK73" i="60"/>
  <c r="AI73" i="60"/>
  <c r="AD73" i="60"/>
  <c r="AB73" i="60"/>
  <c r="AF73" i="60" s="1"/>
  <c r="W73" i="60"/>
  <c r="U73" i="60"/>
  <c r="P73" i="60"/>
  <c r="N73" i="60"/>
  <c r="O73" i="60" s="1"/>
  <c r="AK72" i="60"/>
  <c r="AI72" i="60"/>
  <c r="AJ72" i="60" s="1"/>
  <c r="AD72" i="60"/>
  <c r="AB72" i="60"/>
  <c r="AC72" i="60" s="1"/>
  <c r="W72" i="60"/>
  <c r="U72" i="60"/>
  <c r="T72" i="60" s="1"/>
  <c r="P72" i="60"/>
  <c r="N72" i="60"/>
  <c r="R72" i="60" s="1"/>
  <c r="AK64" i="60"/>
  <c r="AI64" i="60"/>
  <c r="AM64" i="60" s="1"/>
  <c r="AD64" i="60"/>
  <c r="AB64" i="60"/>
  <c r="AF64" i="60" s="1"/>
  <c r="W64" i="60"/>
  <c r="U64" i="60"/>
  <c r="Y64" i="60" s="1"/>
  <c r="P64" i="60"/>
  <c r="N64" i="60"/>
  <c r="R64" i="60" s="1"/>
  <c r="AK63" i="60"/>
  <c r="AI63" i="60"/>
  <c r="AM63" i="60" s="1"/>
  <c r="AD63" i="60"/>
  <c r="AB63" i="60"/>
  <c r="AC63" i="60" s="1"/>
  <c r="W63" i="60"/>
  <c r="U63" i="60"/>
  <c r="P63" i="60"/>
  <c r="N63" i="60"/>
  <c r="O63" i="60" s="1"/>
  <c r="AK62" i="60"/>
  <c r="AI62" i="60"/>
  <c r="AN62" i="60" s="1"/>
  <c r="AD62" i="60"/>
  <c r="AB62" i="60"/>
  <c r="AE62" i="60" s="1"/>
  <c r="W62" i="60"/>
  <c r="U62" i="60"/>
  <c r="Y62" i="60" s="1"/>
  <c r="P62" i="60"/>
  <c r="N62" i="60"/>
  <c r="R62" i="60" s="1"/>
  <c r="AK61" i="60"/>
  <c r="AI61" i="60"/>
  <c r="AM61" i="60" s="1"/>
  <c r="AD61" i="60"/>
  <c r="AB61" i="60"/>
  <c r="AF61" i="60" s="1"/>
  <c r="W61" i="60"/>
  <c r="U61" i="60"/>
  <c r="T61" i="60" s="1"/>
  <c r="P61" i="60"/>
  <c r="N61" i="60"/>
  <c r="M61" i="60" s="1"/>
  <c r="AK60" i="60"/>
  <c r="AI60" i="60"/>
  <c r="AN60" i="60" s="1"/>
  <c r="AD60" i="60"/>
  <c r="AB60" i="60"/>
  <c r="AG60" i="60" s="1"/>
  <c r="W60" i="60"/>
  <c r="U60" i="60"/>
  <c r="V60" i="60" s="1"/>
  <c r="P60" i="60"/>
  <c r="N60" i="60"/>
  <c r="O60" i="60" s="1"/>
  <c r="AK59" i="60"/>
  <c r="AI59" i="60"/>
  <c r="AL59" i="60" s="1"/>
  <c r="AD59" i="60"/>
  <c r="AB59" i="60"/>
  <c r="AF59" i="60" s="1"/>
  <c r="W59" i="60"/>
  <c r="U59" i="60"/>
  <c r="Y59" i="60" s="1"/>
  <c r="P59" i="60"/>
  <c r="N59" i="60"/>
  <c r="R59" i="60" s="1"/>
  <c r="R58" i="60"/>
  <c r="AK57" i="60"/>
  <c r="AI57" i="60"/>
  <c r="AH57" i="60" s="1"/>
  <c r="AD57" i="60"/>
  <c r="AB57" i="60"/>
  <c r="AA57" i="60" s="1"/>
  <c r="W57" i="60"/>
  <c r="U57" i="60"/>
  <c r="Z57" i="60" s="1"/>
  <c r="P57" i="60"/>
  <c r="N57" i="60"/>
  <c r="R57" i="60" s="1"/>
  <c r="AK56" i="60"/>
  <c r="AI56" i="60"/>
  <c r="AM56" i="60" s="1"/>
  <c r="AD56" i="60"/>
  <c r="AB56" i="60"/>
  <c r="AE56" i="60" s="1"/>
  <c r="W56" i="60"/>
  <c r="U56" i="60"/>
  <c r="T56" i="60" s="1"/>
  <c r="P56" i="60"/>
  <c r="N56" i="60"/>
  <c r="O56" i="60" s="1"/>
  <c r="AK48" i="60"/>
  <c r="AI48" i="60"/>
  <c r="AH48" i="60" s="1"/>
  <c r="AD48" i="60"/>
  <c r="AB48" i="60"/>
  <c r="AG48" i="60" s="1"/>
  <c r="W48" i="60"/>
  <c r="U48" i="60"/>
  <c r="Y48" i="60" s="1"/>
  <c r="P48" i="60"/>
  <c r="N48" i="60"/>
  <c r="Q48" i="60" s="1"/>
  <c r="AK47" i="60"/>
  <c r="AI47" i="60"/>
  <c r="AL47" i="60" s="1"/>
  <c r="AD47" i="60"/>
  <c r="AB47" i="60"/>
  <c r="AA47" i="60" s="1"/>
  <c r="W47" i="60"/>
  <c r="U47" i="60"/>
  <c r="V47" i="60" s="1"/>
  <c r="P47" i="60"/>
  <c r="N47" i="60"/>
  <c r="O47" i="60" s="1"/>
  <c r="AK46" i="60"/>
  <c r="AI46" i="60"/>
  <c r="AN46" i="60" s="1"/>
  <c r="AD46" i="60"/>
  <c r="AB46" i="60"/>
  <c r="AA46" i="60" s="1"/>
  <c r="W46" i="60"/>
  <c r="U46" i="60"/>
  <c r="T46" i="60" s="1"/>
  <c r="P46" i="60"/>
  <c r="N46" i="60"/>
  <c r="S46" i="60" s="1"/>
  <c r="AK45" i="60"/>
  <c r="AI45" i="60"/>
  <c r="AN45" i="60" s="1"/>
  <c r="AD45" i="60"/>
  <c r="AB45" i="60"/>
  <c r="AG45" i="60" s="1"/>
  <c r="W45" i="60"/>
  <c r="U45" i="60"/>
  <c r="X45" i="60" s="1"/>
  <c r="P45" i="60"/>
  <c r="N45" i="60"/>
  <c r="M45" i="60" s="1"/>
  <c r="AK43" i="60"/>
  <c r="AI43" i="60"/>
  <c r="AH43" i="60" s="1"/>
  <c r="AD43" i="60"/>
  <c r="AB43" i="60"/>
  <c r="AC43" i="60" s="1"/>
  <c r="W43" i="60"/>
  <c r="U43" i="60"/>
  <c r="T43" i="60" s="1"/>
  <c r="P43" i="60"/>
  <c r="N43" i="60"/>
  <c r="M43" i="60" s="1"/>
  <c r="AK42" i="60"/>
  <c r="AI42" i="60"/>
  <c r="AH42" i="60" s="1"/>
  <c r="AD42" i="60"/>
  <c r="AB42" i="60"/>
  <c r="AA42" i="60" s="1"/>
  <c r="W42" i="60"/>
  <c r="U42" i="60"/>
  <c r="Z42" i="60" s="1"/>
  <c r="P42" i="60"/>
  <c r="N42" i="60"/>
  <c r="S42" i="60" s="1"/>
  <c r="AK41" i="60"/>
  <c r="AI41" i="60"/>
  <c r="AN41" i="60" s="1"/>
  <c r="AD41" i="60"/>
  <c r="AB41" i="60"/>
  <c r="AE41" i="60" s="1"/>
  <c r="W41" i="60"/>
  <c r="U41" i="60"/>
  <c r="T41" i="60" s="1"/>
  <c r="P41" i="60"/>
  <c r="N41" i="60"/>
  <c r="O41" i="60" s="1"/>
  <c r="AK40" i="60"/>
  <c r="AI40" i="60"/>
  <c r="AJ40" i="60" s="1"/>
  <c r="AD40" i="60"/>
  <c r="AB40" i="60"/>
  <c r="AF40" i="60" s="1"/>
  <c r="W40" i="60"/>
  <c r="U40" i="60"/>
  <c r="T40" i="60" s="1"/>
  <c r="P40" i="60"/>
  <c r="N40" i="60"/>
  <c r="M40" i="60" s="1"/>
  <c r="AK38" i="60"/>
  <c r="AI38" i="60"/>
  <c r="AH38" i="60" s="1"/>
  <c r="AD38" i="60"/>
  <c r="AB38" i="60"/>
  <c r="AG38" i="60" s="1"/>
  <c r="W38" i="60"/>
  <c r="U38" i="60"/>
  <c r="Z38" i="60" s="1"/>
  <c r="P38" i="60"/>
  <c r="N38" i="60"/>
  <c r="Q38" i="60" s="1"/>
  <c r="AK37" i="60"/>
  <c r="AI37" i="60"/>
  <c r="AL37" i="60" s="1"/>
  <c r="AD37" i="60"/>
  <c r="AB37" i="60"/>
  <c r="AA37" i="60" s="1"/>
  <c r="W37" i="60"/>
  <c r="U37" i="60"/>
  <c r="V37" i="60" s="1"/>
  <c r="P37" i="60"/>
  <c r="N37" i="60"/>
  <c r="S37" i="60" s="1"/>
  <c r="AK36" i="60"/>
  <c r="AI36" i="60"/>
  <c r="AH36" i="60" s="1"/>
  <c r="AD36" i="60"/>
  <c r="AB36" i="60"/>
  <c r="AA36" i="60" s="1"/>
  <c r="W36" i="60"/>
  <c r="U36" i="60"/>
  <c r="T36" i="60" s="1"/>
  <c r="P36" i="60"/>
  <c r="N36" i="60"/>
  <c r="S36" i="60" s="1"/>
  <c r="AK35" i="60"/>
  <c r="AI35" i="60"/>
  <c r="AN35" i="60" s="1"/>
  <c r="AD35" i="60"/>
  <c r="AB35" i="60"/>
  <c r="AG35" i="60" s="1"/>
  <c r="W35" i="60"/>
  <c r="U35" i="60"/>
  <c r="X35" i="60" s="1"/>
  <c r="P35" i="60"/>
  <c r="N35" i="60"/>
  <c r="O35" i="60" s="1"/>
  <c r="AK33" i="60"/>
  <c r="AI33" i="60"/>
  <c r="AL33" i="60" s="1"/>
  <c r="AD33" i="60"/>
  <c r="AB33" i="60"/>
  <c r="AC33" i="60" s="1"/>
  <c r="W33" i="60"/>
  <c r="U33" i="60"/>
  <c r="Z33" i="60" s="1"/>
  <c r="P33" i="60"/>
  <c r="N33" i="60"/>
  <c r="M33" i="60" s="1"/>
  <c r="AK32" i="60"/>
  <c r="AI32" i="60"/>
  <c r="AH32" i="60" s="1"/>
  <c r="AD32" i="60"/>
  <c r="AB32" i="60"/>
  <c r="AA32" i="60" s="1"/>
  <c r="W32" i="60"/>
  <c r="U32" i="60"/>
  <c r="Z32" i="60" s="1"/>
  <c r="P32" i="60"/>
  <c r="N32" i="60"/>
  <c r="S32" i="60" s="1"/>
  <c r="AK31" i="60"/>
  <c r="AI31" i="60"/>
  <c r="AN31" i="60" s="1"/>
  <c r="AD31" i="60"/>
  <c r="AB31" i="60"/>
  <c r="AE31" i="60" s="1"/>
  <c r="W31" i="60"/>
  <c r="U31" i="60"/>
  <c r="T31" i="60" s="1"/>
  <c r="P31" i="60"/>
  <c r="N31" i="60"/>
  <c r="O31" i="60" s="1"/>
  <c r="AK30" i="60"/>
  <c r="AI30" i="60"/>
  <c r="AJ30" i="60" s="1"/>
  <c r="AD30" i="60"/>
  <c r="AB30" i="60"/>
  <c r="AG30" i="60" s="1"/>
  <c r="W30" i="60"/>
  <c r="U30" i="60"/>
  <c r="T30" i="60" s="1"/>
  <c r="P30" i="60"/>
  <c r="N30" i="60"/>
  <c r="M30" i="60" s="1"/>
  <c r="L18" i="60"/>
  <c r="L17" i="60"/>
  <c r="L15" i="60"/>
  <c r="L14" i="60"/>
  <c r="L13" i="60"/>
  <c r="AK83" i="59"/>
  <c r="AI83" i="59"/>
  <c r="AN83" i="59" s="1"/>
  <c r="AD83" i="59"/>
  <c r="AB83" i="59"/>
  <c r="AF83" i="59" s="1"/>
  <c r="W83" i="59"/>
  <c r="V83" i="59"/>
  <c r="U83" i="59"/>
  <c r="X83" i="59" s="1"/>
  <c r="P83" i="59"/>
  <c r="N83" i="59"/>
  <c r="O83" i="59" s="1"/>
  <c r="AK82" i="59"/>
  <c r="AI82" i="59"/>
  <c r="AJ82" i="59" s="1"/>
  <c r="AD82" i="59"/>
  <c r="AC82" i="59"/>
  <c r="AB82" i="59"/>
  <c r="AF82" i="59" s="1"/>
  <c r="Y82" i="59"/>
  <c r="W82" i="59"/>
  <c r="U82" i="59"/>
  <c r="T82" i="59" s="1"/>
  <c r="P82" i="59"/>
  <c r="N82" i="59"/>
  <c r="M82" i="59" s="1"/>
  <c r="AK81" i="59"/>
  <c r="AI81" i="59"/>
  <c r="AH81" i="59" s="1"/>
  <c r="AG81" i="59"/>
  <c r="AD81" i="59"/>
  <c r="AB81" i="59"/>
  <c r="AC81" i="59" s="1"/>
  <c r="Y81" i="59"/>
  <c r="X81" i="59"/>
  <c r="W81" i="59"/>
  <c r="V81" i="59"/>
  <c r="U81" i="59"/>
  <c r="Z81" i="59" s="1"/>
  <c r="P81" i="59"/>
  <c r="N81" i="59"/>
  <c r="R81" i="59" s="1"/>
  <c r="AK80" i="59"/>
  <c r="AI80" i="59"/>
  <c r="AM80" i="59" s="1"/>
  <c r="AG80" i="59"/>
  <c r="AF80" i="59"/>
  <c r="AD80" i="59"/>
  <c r="AC80" i="59"/>
  <c r="AB80" i="59"/>
  <c r="AE80" i="59" s="1"/>
  <c r="AA80" i="59"/>
  <c r="W80" i="59"/>
  <c r="U80" i="59"/>
  <c r="T80" i="59" s="1"/>
  <c r="P80" i="59"/>
  <c r="N80" i="59"/>
  <c r="O80" i="59" s="1"/>
  <c r="AK79" i="59"/>
  <c r="AI79" i="59"/>
  <c r="AJ79" i="59" s="1"/>
  <c r="AF79" i="59"/>
  <c r="AD79" i="59"/>
  <c r="AB79" i="59"/>
  <c r="AE79" i="59" s="1"/>
  <c r="W79" i="59"/>
  <c r="U79" i="59"/>
  <c r="T79" i="59" s="1"/>
  <c r="S79" i="59"/>
  <c r="Q79" i="59"/>
  <c r="P79" i="59"/>
  <c r="N79" i="59"/>
  <c r="R79" i="59" s="1"/>
  <c r="AK78" i="59"/>
  <c r="AI78" i="59"/>
  <c r="AM78" i="59" s="1"/>
  <c r="AD78" i="59"/>
  <c r="AB78" i="59"/>
  <c r="AF78" i="59" s="1"/>
  <c r="AA78" i="59"/>
  <c r="W78" i="59"/>
  <c r="U78" i="59"/>
  <c r="Y78" i="59" s="1"/>
  <c r="P78" i="59"/>
  <c r="N78" i="59"/>
  <c r="Q78" i="59" s="1"/>
  <c r="M78" i="59"/>
  <c r="AM77" i="59"/>
  <c r="AK77" i="59"/>
  <c r="AI77" i="59"/>
  <c r="AL77" i="59" s="1"/>
  <c r="AD77" i="59"/>
  <c r="AB77" i="59"/>
  <c r="AG77" i="59" s="1"/>
  <c r="W77" i="59"/>
  <c r="U77" i="59"/>
  <c r="V77" i="59" s="1"/>
  <c r="P77" i="59"/>
  <c r="N77" i="59"/>
  <c r="Q77" i="59" s="1"/>
  <c r="R76" i="59"/>
  <c r="R67" i="59"/>
  <c r="AK61" i="59"/>
  <c r="AI61" i="59"/>
  <c r="AN61" i="59" s="1"/>
  <c r="AD61" i="59"/>
  <c r="AB61" i="59"/>
  <c r="AF61" i="59" s="1"/>
  <c r="W61" i="59"/>
  <c r="U61" i="59"/>
  <c r="Y61" i="59" s="1"/>
  <c r="P61" i="59"/>
  <c r="N61" i="59"/>
  <c r="Q61" i="59" s="1"/>
  <c r="AK60" i="59"/>
  <c r="AI60" i="59"/>
  <c r="AL60" i="59" s="1"/>
  <c r="AD60" i="59"/>
  <c r="AB60" i="59"/>
  <c r="AC60" i="59" s="1"/>
  <c r="W60" i="59"/>
  <c r="U60" i="59"/>
  <c r="T60" i="59" s="1"/>
  <c r="P60" i="59"/>
  <c r="N60" i="59"/>
  <c r="M60" i="59" s="1"/>
  <c r="AK59" i="59"/>
  <c r="AI59" i="59"/>
  <c r="AH59" i="59" s="1"/>
  <c r="AD59" i="59"/>
  <c r="AB59" i="59"/>
  <c r="AA59" i="59" s="1"/>
  <c r="W59" i="59"/>
  <c r="U59" i="59"/>
  <c r="Z59" i="59" s="1"/>
  <c r="P59" i="59"/>
  <c r="N59" i="59"/>
  <c r="S59" i="59" s="1"/>
  <c r="AK58" i="59"/>
  <c r="AI58" i="59"/>
  <c r="AN58" i="59" s="1"/>
  <c r="AD58" i="59"/>
  <c r="AB58" i="59"/>
  <c r="AF58" i="59" s="1"/>
  <c r="W58" i="59"/>
  <c r="U58" i="59"/>
  <c r="X58" i="59" s="1"/>
  <c r="P58" i="59"/>
  <c r="N58" i="59"/>
  <c r="O58" i="59" s="1"/>
  <c r="AK57" i="59"/>
  <c r="AI57" i="59"/>
  <c r="AJ57" i="59" s="1"/>
  <c r="AD57" i="59"/>
  <c r="AB57" i="59"/>
  <c r="AA57" i="59" s="1"/>
  <c r="W57" i="59"/>
  <c r="U57" i="59"/>
  <c r="T57" i="59" s="1"/>
  <c r="P57" i="59"/>
  <c r="N57" i="59"/>
  <c r="M57" i="59" s="1"/>
  <c r="AK56" i="59"/>
  <c r="AI56" i="59"/>
  <c r="AH56" i="59" s="1"/>
  <c r="AD56" i="59"/>
  <c r="AB56" i="59"/>
  <c r="AG56" i="59" s="1"/>
  <c r="W56" i="59"/>
  <c r="U56" i="59"/>
  <c r="Z56" i="59" s="1"/>
  <c r="P56" i="59"/>
  <c r="N56" i="59"/>
  <c r="R56" i="59" s="1"/>
  <c r="AK55" i="59"/>
  <c r="AI55" i="59"/>
  <c r="AM55" i="59" s="1"/>
  <c r="AD55" i="59"/>
  <c r="AB55" i="59"/>
  <c r="AE55" i="59" s="1"/>
  <c r="W55" i="59"/>
  <c r="U55" i="59"/>
  <c r="V55" i="59" s="1"/>
  <c r="P55" i="59"/>
  <c r="N55" i="59"/>
  <c r="O55" i="59" s="1"/>
  <c r="R54" i="59"/>
  <c r="R49" i="59"/>
  <c r="AK48" i="59"/>
  <c r="AI48" i="59"/>
  <c r="AN48" i="59" s="1"/>
  <c r="AD48" i="59"/>
  <c r="AB48" i="59"/>
  <c r="AF48" i="59" s="1"/>
  <c r="W48" i="59"/>
  <c r="U48" i="59"/>
  <c r="X48" i="59" s="1"/>
  <c r="P48" i="59"/>
  <c r="N48" i="59"/>
  <c r="R48" i="59" s="1"/>
  <c r="AK47" i="59"/>
  <c r="AI47" i="59"/>
  <c r="AH47" i="59" s="1"/>
  <c r="AD47" i="59"/>
  <c r="AB47" i="59"/>
  <c r="AA47" i="59" s="1"/>
  <c r="W47" i="59"/>
  <c r="U47" i="59"/>
  <c r="Z47" i="59" s="1"/>
  <c r="P47" i="59"/>
  <c r="N47" i="59"/>
  <c r="R47" i="59" s="1"/>
  <c r="AK46" i="59"/>
  <c r="AI46" i="59"/>
  <c r="AM46" i="59" s="1"/>
  <c r="AD46" i="59"/>
  <c r="AB46" i="59"/>
  <c r="AE46" i="59" s="1"/>
  <c r="W46" i="59"/>
  <c r="U46" i="59"/>
  <c r="T46" i="59" s="1"/>
  <c r="P46" i="59"/>
  <c r="N46" i="59"/>
  <c r="O46" i="59" s="1"/>
  <c r="AK45" i="59"/>
  <c r="AI45" i="59"/>
  <c r="AJ45" i="59" s="1"/>
  <c r="AD45" i="59"/>
  <c r="AB45" i="59"/>
  <c r="AA45" i="59" s="1"/>
  <c r="W45" i="59"/>
  <c r="U45" i="59"/>
  <c r="T45" i="59" s="1"/>
  <c r="P45" i="59"/>
  <c r="N45" i="59"/>
  <c r="M45" i="59" s="1"/>
  <c r="AK44" i="59"/>
  <c r="AI44" i="59"/>
  <c r="AH44" i="59" s="1"/>
  <c r="AD44" i="59"/>
  <c r="AB44" i="59"/>
  <c r="AE44" i="59" s="1"/>
  <c r="W44" i="59"/>
  <c r="U44" i="59"/>
  <c r="Y44" i="59" s="1"/>
  <c r="P44" i="59"/>
  <c r="N44" i="59"/>
  <c r="O44" i="59" s="1"/>
  <c r="AK43" i="59"/>
  <c r="AI43" i="59"/>
  <c r="AJ43" i="59" s="1"/>
  <c r="AD43" i="59"/>
  <c r="AB43" i="59"/>
  <c r="AG43" i="59" s="1"/>
  <c r="W43" i="59"/>
  <c r="U43" i="59"/>
  <c r="V43" i="59" s="1"/>
  <c r="P43" i="59"/>
  <c r="N43" i="59"/>
  <c r="S43" i="59" s="1"/>
  <c r="AK42" i="59"/>
  <c r="AI42" i="59"/>
  <c r="AN42" i="59" s="1"/>
  <c r="AD42" i="59"/>
  <c r="AB42" i="59"/>
  <c r="AA42" i="59" s="1"/>
  <c r="W42" i="59"/>
  <c r="U42" i="59"/>
  <c r="T42" i="59" s="1"/>
  <c r="P42" i="59"/>
  <c r="N42" i="59"/>
  <c r="S42" i="59" s="1"/>
  <c r="R41" i="59"/>
  <c r="R36" i="59"/>
  <c r="M93" i="62" l="1"/>
  <c r="AH93" i="62"/>
  <c r="Z96" i="62"/>
  <c r="AJ93" i="62"/>
  <c r="AA96" i="62"/>
  <c r="T93" i="62"/>
  <c r="Q93" i="62"/>
  <c r="R93" i="62"/>
  <c r="AG93" i="62"/>
  <c r="Z93" i="62"/>
  <c r="Y93" i="62"/>
  <c r="AH78" i="62"/>
  <c r="AF91" i="62"/>
  <c r="AC92" i="62"/>
  <c r="S93" i="62"/>
  <c r="AA93" i="62"/>
  <c r="V93" i="62"/>
  <c r="AL93" i="62"/>
  <c r="AC93" i="62"/>
  <c r="X91" i="62"/>
  <c r="AL95" i="62"/>
  <c r="AE93" i="62"/>
  <c r="AM93" i="62"/>
  <c r="T81" i="62"/>
  <c r="Z91" i="62"/>
  <c r="AM95" i="62"/>
  <c r="V95" i="62"/>
  <c r="AC97" i="62"/>
  <c r="T82" i="62"/>
  <c r="Y91" i="62"/>
  <c r="AG92" i="62"/>
  <c r="AC96" i="62"/>
  <c r="AL96" i="62"/>
  <c r="AH65" i="62"/>
  <c r="AA70" i="62"/>
  <c r="M79" i="62"/>
  <c r="M91" i="62"/>
  <c r="AE96" i="62"/>
  <c r="AH97" i="62"/>
  <c r="AG97" i="62"/>
  <c r="M64" i="62"/>
  <c r="AF96" i="62"/>
  <c r="AE91" i="62"/>
  <c r="AA92" i="62"/>
  <c r="AJ95" i="62"/>
  <c r="Y96" i="62"/>
  <c r="AM65" i="62"/>
  <c r="S79" i="62"/>
  <c r="T95" i="62"/>
  <c r="AH96" i="62"/>
  <c r="AA97" i="62"/>
  <c r="AF92" i="62"/>
  <c r="T94" i="62"/>
  <c r="V96" i="62"/>
  <c r="M97" i="62"/>
  <c r="AG78" i="62"/>
  <c r="T79" i="62"/>
  <c r="AA84" i="62"/>
  <c r="AG91" i="62"/>
  <c r="O96" i="62"/>
  <c r="Q97" i="62"/>
  <c r="V92" i="62"/>
  <c r="V94" i="62"/>
  <c r="AG83" i="62"/>
  <c r="X94" i="62"/>
  <c r="R97" i="62"/>
  <c r="Q91" i="62"/>
  <c r="AA91" i="62"/>
  <c r="Y94" i="62"/>
  <c r="O95" i="62"/>
  <c r="Q96" i="62"/>
  <c r="R91" i="62"/>
  <c r="AN91" i="62"/>
  <c r="Q94" i="62"/>
  <c r="R96" i="62"/>
  <c r="AJ94" i="62"/>
  <c r="S91" i="62"/>
  <c r="S94" i="62"/>
  <c r="AM96" i="62"/>
  <c r="S92" i="62"/>
  <c r="AG94" i="62"/>
  <c r="T92" i="62"/>
  <c r="AJ92" i="62"/>
  <c r="R94" i="62"/>
  <c r="AH94" i="62"/>
  <c r="M95" i="62"/>
  <c r="AC95" i="62"/>
  <c r="X96" i="62"/>
  <c r="AN96" i="62"/>
  <c r="S97" i="62"/>
  <c r="Z97" i="62"/>
  <c r="AA64" i="62"/>
  <c r="AA78" i="62"/>
  <c r="AE80" i="62"/>
  <c r="X83" i="62"/>
  <c r="AH91" i="62"/>
  <c r="M92" i="62"/>
  <c r="AA94" i="62"/>
  <c r="T97" i="62"/>
  <c r="AJ97" i="62"/>
  <c r="AC78" i="62"/>
  <c r="AN78" i="62"/>
  <c r="AA79" i="62"/>
  <c r="V80" i="62"/>
  <c r="X81" i="62"/>
  <c r="T91" i="62"/>
  <c r="AJ91" i="62"/>
  <c r="O92" i="62"/>
  <c r="AM92" i="62"/>
  <c r="M94" i="62"/>
  <c r="AC94" i="62"/>
  <c r="X95" i="62"/>
  <c r="AF95" i="62"/>
  <c r="AN95" i="62"/>
  <c r="S96" i="62"/>
  <c r="V97" i="62"/>
  <c r="AL97" i="62"/>
  <c r="AF80" i="62"/>
  <c r="Y83" i="62"/>
  <c r="AL92" i="62"/>
  <c r="AE95" i="62"/>
  <c r="Y81" i="62"/>
  <c r="X92" i="62"/>
  <c r="AN92" i="62"/>
  <c r="AL94" i="62"/>
  <c r="Q95" i="62"/>
  <c r="Y95" i="62"/>
  <c r="AG95" i="62"/>
  <c r="AE97" i="62"/>
  <c r="AM97" i="62"/>
  <c r="AE78" i="62"/>
  <c r="X80" i="62"/>
  <c r="AL80" i="62"/>
  <c r="AL91" i="62"/>
  <c r="Q92" i="62"/>
  <c r="Y92" i="62"/>
  <c r="AE94" i="62"/>
  <c r="AM94" i="62"/>
  <c r="R95" i="62"/>
  <c r="X97" i="62"/>
  <c r="AE68" i="62"/>
  <c r="R78" i="62"/>
  <c r="Y80" i="62"/>
  <c r="T83" i="62"/>
  <c r="AH83" i="62"/>
  <c r="AG80" i="62"/>
  <c r="Q81" i="62"/>
  <c r="Q84" i="62"/>
  <c r="AC84" i="62"/>
  <c r="X78" i="62"/>
  <c r="R81" i="62"/>
  <c r="Z81" i="62"/>
  <c r="M82" i="62"/>
  <c r="Q83" i="62"/>
  <c r="Z83" i="62"/>
  <c r="R84" i="62"/>
  <c r="AL65" i="62"/>
  <c r="Y70" i="62"/>
  <c r="M78" i="62"/>
  <c r="Y78" i="62"/>
  <c r="AA80" i="62"/>
  <c r="S81" i="62"/>
  <c r="AA81" i="62"/>
  <c r="R83" i="62"/>
  <c r="AL83" i="62"/>
  <c r="S84" i="62"/>
  <c r="AH84" i="62"/>
  <c r="Z78" i="62"/>
  <c r="AM83" i="62"/>
  <c r="O83" i="62"/>
  <c r="AN65" i="62"/>
  <c r="AM80" i="62"/>
  <c r="AL82" i="62"/>
  <c r="AE83" i="62"/>
  <c r="AN83" i="62"/>
  <c r="Q78" i="62"/>
  <c r="AN80" i="62"/>
  <c r="AG81" i="62"/>
  <c r="AM82" i="62"/>
  <c r="AF83" i="62"/>
  <c r="M84" i="62"/>
  <c r="Z84" i="62"/>
  <c r="AJ79" i="62"/>
  <c r="O80" i="62"/>
  <c r="AC82" i="62"/>
  <c r="AC79" i="62"/>
  <c r="V82" i="62"/>
  <c r="T84" i="62"/>
  <c r="AJ84" i="62"/>
  <c r="AE66" i="62"/>
  <c r="S78" i="62"/>
  <c r="V79" i="62"/>
  <c r="AL79" i="62"/>
  <c r="Q80" i="62"/>
  <c r="AJ81" i="62"/>
  <c r="O82" i="62"/>
  <c r="AE82" i="62"/>
  <c r="M66" i="62"/>
  <c r="AG66" i="62"/>
  <c r="T78" i="62"/>
  <c r="AJ78" i="62"/>
  <c r="O79" i="62"/>
  <c r="AE79" i="62"/>
  <c r="AM79" i="62"/>
  <c r="R80" i="62"/>
  <c r="Z80" i="62"/>
  <c r="AH80" i="62"/>
  <c r="M81" i="62"/>
  <c r="AC81" i="62"/>
  <c r="X82" i="62"/>
  <c r="AF82" i="62"/>
  <c r="AN82" i="62"/>
  <c r="S83" i="62"/>
  <c r="AA83" i="62"/>
  <c r="V84" i="62"/>
  <c r="AL84" i="62"/>
  <c r="X79" i="62"/>
  <c r="AF79" i="62"/>
  <c r="AN79" i="62"/>
  <c r="S80" i="62"/>
  <c r="AL81" i="62"/>
  <c r="Q82" i="62"/>
  <c r="Y82" i="62"/>
  <c r="AG82" i="62"/>
  <c r="AE84" i="62"/>
  <c r="AM84" i="62"/>
  <c r="AL78" i="62"/>
  <c r="Q79" i="62"/>
  <c r="Y79" i="62"/>
  <c r="AE81" i="62"/>
  <c r="AM81" i="62"/>
  <c r="R82" i="62"/>
  <c r="X84" i="62"/>
  <c r="AF84" i="62"/>
  <c r="M68" i="62"/>
  <c r="AH64" i="62"/>
  <c r="AC68" i="62"/>
  <c r="T69" i="62"/>
  <c r="M65" i="62"/>
  <c r="AF66" i="62"/>
  <c r="AA67" i="62"/>
  <c r="AF68" i="62"/>
  <c r="AN69" i="62"/>
  <c r="R66" i="62"/>
  <c r="Y69" i="62"/>
  <c r="V69" i="62"/>
  <c r="S66" i="62"/>
  <c r="Z69" i="62"/>
  <c r="AH67" i="62"/>
  <c r="AA68" i="62"/>
  <c r="AA69" i="62"/>
  <c r="T70" i="62"/>
  <c r="AG64" i="62"/>
  <c r="Y64" i="62"/>
  <c r="R67" i="62"/>
  <c r="AC67" i="62"/>
  <c r="Q69" i="62"/>
  <c r="O64" i="62"/>
  <c r="Z64" i="62"/>
  <c r="S67" i="62"/>
  <c r="X66" i="62"/>
  <c r="AF67" i="62"/>
  <c r="S70" i="62"/>
  <c r="Q64" i="62"/>
  <c r="O66" i="62"/>
  <c r="AA66" i="62"/>
  <c r="V67" i="62"/>
  <c r="AG67" i="62"/>
  <c r="AF69" i="62"/>
  <c r="R64" i="62"/>
  <c r="AC64" i="62"/>
  <c r="AM66" i="62"/>
  <c r="AG69" i="62"/>
  <c r="T65" i="62"/>
  <c r="AN66" i="62"/>
  <c r="Z67" i="62"/>
  <c r="AL68" i="62"/>
  <c r="V70" i="62"/>
  <c r="X64" i="62"/>
  <c r="AF64" i="62"/>
  <c r="AN64" i="62"/>
  <c r="S65" i="62"/>
  <c r="AA65" i="62"/>
  <c r="V66" i="62"/>
  <c r="AL66" i="62"/>
  <c r="Q67" i="62"/>
  <c r="Y67" i="62"/>
  <c r="T68" i="62"/>
  <c r="AJ68" i="62"/>
  <c r="O69" i="62"/>
  <c r="AE69" i="62"/>
  <c r="AM69" i="62"/>
  <c r="R70" i="62"/>
  <c r="Z70" i="62"/>
  <c r="AH70" i="62"/>
  <c r="AJ70" i="62"/>
  <c r="V65" i="62"/>
  <c r="Y66" i="62"/>
  <c r="T67" i="62"/>
  <c r="AJ67" i="62"/>
  <c r="O68" i="62"/>
  <c r="AM68" i="62"/>
  <c r="R69" i="62"/>
  <c r="AH69" i="62"/>
  <c r="M70" i="62"/>
  <c r="AC70" i="62"/>
  <c r="T64" i="62"/>
  <c r="AJ64" i="62"/>
  <c r="O65" i="62"/>
  <c r="AE65" i="62"/>
  <c r="Z66" i="62"/>
  <c r="AH66" i="62"/>
  <c r="M67" i="62"/>
  <c r="X68" i="62"/>
  <c r="AN68" i="62"/>
  <c r="S69" i="62"/>
  <c r="AL70" i="62"/>
  <c r="X65" i="62"/>
  <c r="AF65" i="62"/>
  <c r="AL67" i="62"/>
  <c r="Q68" i="62"/>
  <c r="Y68" i="62"/>
  <c r="AJ69" i="62"/>
  <c r="O70" i="62"/>
  <c r="AE70" i="62"/>
  <c r="AM70" i="62"/>
  <c r="V68" i="62"/>
  <c r="AL64" i="62"/>
  <c r="Q65" i="62"/>
  <c r="Y65" i="62"/>
  <c r="AG65" i="62"/>
  <c r="AM67" i="62"/>
  <c r="R68" i="62"/>
  <c r="AF70" i="62"/>
  <c r="T55" i="62"/>
  <c r="X54" i="62"/>
  <c r="T57" i="62"/>
  <c r="AM46" i="62"/>
  <c r="AA51" i="62"/>
  <c r="V54" i="62"/>
  <c r="Z55" i="62"/>
  <c r="T56" i="62"/>
  <c r="AH55" i="62"/>
  <c r="AG51" i="62"/>
  <c r="AE54" i="62"/>
  <c r="AJ56" i="62"/>
  <c r="AA57" i="62"/>
  <c r="AH47" i="62"/>
  <c r="AH52" i="62"/>
  <c r="AA53" i="62"/>
  <c r="AG54" i="62"/>
  <c r="AL56" i="62"/>
  <c r="AC54" i="62"/>
  <c r="M53" i="62"/>
  <c r="Y54" i="62"/>
  <c r="AM54" i="62"/>
  <c r="AA74" i="62"/>
  <c r="AH51" i="62"/>
  <c r="S52" i="62"/>
  <c r="AC52" i="62"/>
  <c r="AN52" i="62"/>
  <c r="AF54" i="62"/>
  <c r="AA55" i="62"/>
  <c r="Z57" i="62"/>
  <c r="AC41" i="62"/>
  <c r="AA87" i="62"/>
  <c r="AE52" i="62"/>
  <c r="AM56" i="62"/>
  <c r="AM35" i="62"/>
  <c r="AJ47" i="62"/>
  <c r="AL73" i="62"/>
  <c r="AE74" i="62"/>
  <c r="AC51" i="62"/>
  <c r="AL51" i="62"/>
  <c r="X52" i="62"/>
  <c r="AF52" i="62"/>
  <c r="V55" i="62"/>
  <c r="AG55" i="62"/>
  <c r="AE41" i="62"/>
  <c r="T47" i="62"/>
  <c r="M51" i="62"/>
  <c r="AM51" i="62"/>
  <c r="Y52" i="62"/>
  <c r="AG52" i="62"/>
  <c r="T53" i="62"/>
  <c r="AL54" i="62"/>
  <c r="AH57" i="62"/>
  <c r="AF41" i="62"/>
  <c r="AE51" i="62"/>
  <c r="AN51" i="62"/>
  <c r="Z52" i="62"/>
  <c r="X55" i="62"/>
  <c r="T37" i="62"/>
  <c r="AN54" i="62"/>
  <c r="Q57" i="62"/>
  <c r="R57" i="62"/>
  <c r="S57" i="62"/>
  <c r="M57" i="62"/>
  <c r="Q55" i="62"/>
  <c r="M52" i="62"/>
  <c r="R55" i="62"/>
  <c r="M56" i="62"/>
  <c r="S53" i="62"/>
  <c r="S55" i="62"/>
  <c r="Q52" i="62"/>
  <c r="R52" i="62"/>
  <c r="AE62" i="62"/>
  <c r="O51" i="62"/>
  <c r="AC53" i="62"/>
  <c r="V56" i="62"/>
  <c r="AJ57" i="62"/>
  <c r="V51" i="62"/>
  <c r="O54" i="62"/>
  <c r="AJ30" i="62"/>
  <c r="AH31" i="62"/>
  <c r="AL76" i="62"/>
  <c r="X51" i="62"/>
  <c r="V53" i="62"/>
  <c r="AL53" i="62"/>
  <c r="Q54" i="62"/>
  <c r="AJ55" i="62"/>
  <c r="O56" i="62"/>
  <c r="AE56" i="62"/>
  <c r="AC57" i="62"/>
  <c r="AC56" i="62"/>
  <c r="Q51" i="62"/>
  <c r="Y51" i="62"/>
  <c r="T52" i="62"/>
  <c r="AJ52" i="62"/>
  <c r="O53" i="62"/>
  <c r="AE53" i="62"/>
  <c r="AM53" i="62"/>
  <c r="R54" i="62"/>
  <c r="Z54" i="62"/>
  <c r="AH54" i="62"/>
  <c r="M55" i="62"/>
  <c r="AC55" i="62"/>
  <c r="X56" i="62"/>
  <c r="AF56" i="62"/>
  <c r="AN56" i="62"/>
  <c r="V57" i="62"/>
  <c r="AL57" i="62"/>
  <c r="R51" i="62"/>
  <c r="Z51" i="62"/>
  <c r="X53" i="62"/>
  <c r="AF53" i="62"/>
  <c r="AN53" i="62"/>
  <c r="S54" i="62"/>
  <c r="AL55" i="62"/>
  <c r="Q56" i="62"/>
  <c r="Y56" i="62"/>
  <c r="AG56" i="62"/>
  <c r="AE57" i="62"/>
  <c r="AM57" i="62"/>
  <c r="AL52" i="62"/>
  <c r="Q53" i="62"/>
  <c r="Y53" i="62"/>
  <c r="AE55" i="62"/>
  <c r="AM55" i="62"/>
  <c r="R56" i="62"/>
  <c r="X57" i="62"/>
  <c r="AF57" i="62"/>
  <c r="AJ53" i="62"/>
  <c r="AN35" i="62"/>
  <c r="R46" i="62"/>
  <c r="M73" i="62"/>
  <c r="AA30" i="62"/>
  <c r="AN31" i="62"/>
  <c r="AH40" i="62"/>
  <c r="AM89" i="62"/>
  <c r="AH36" i="62"/>
  <c r="AA72" i="62"/>
  <c r="M74" i="62"/>
  <c r="AM76" i="62"/>
  <c r="AE31" i="62"/>
  <c r="Q61" i="62"/>
  <c r="Y76" i="62"/>
  <c r="AN76" i="62"/>
  <c r="R30" i="62"/>
  <c r="AJ36" i="62"/>
  <c r="AC72" i="62"/>
  <c r="O74" i="62"/>
  <c r="AG87" i="62"/>
  <c r="S36" i="62"/>
  <c r="AE37" i="62"/>
  <c r="AN41" i="62"/>
  <c r="AM47" i="62"/>
  <c r="AE48" i="62"/>
  <c r="AH32" i="62"/>
  <c r="AH37" i="62"/>
  <c r="AN47" i="62"/>
  <c r="AH60" i="62"/>
  <c r="S74" i="62"/>
  <c r="AH76" i="62"/>
  <c r="AC76" i="62"/>
  <c r="AF31" i="62"/>
  <c r="AL33" i="62"/>
  <c r="AE35" i="62"/>
  <c r="AG41" i="62"/>
  <c r="Q43" i="62"/>
  <c r="Q48" i="62"/>
  <c r="AF48" i="62"/>
  <c r="T61" i="62"/>
  <c r="AC73" i="62"/>
  <c r="AM73" i="62"/>
  <c r="AN89" i="62"/>
  <c r="AC88" i="62"/>
  <c r="AG31" i="62"/>
  <c r="S33" i="62"/>
  <c r="AF35" i="62"/>
  <c r="AL37" i="62"/>
  <c r="AL44" i="62"/>
  <c r="R48" i="62"/>
  <c r="AG48" i="62"/>
  <c r="AE60" i="62"/>
  <c r="AN73" i="62"/>
  <c r="AG88" i="62"/>
  <c r="X89" i="62"/>
  <c r="AC37" i="62"/>
  <c r="AM37" i="62"/>
  <c r="AM44" i="62"/>
  <c r="AE73" i="62"/>
  <c r="AM86" i="62"/>
  <c r="AE87" i="62"/>
  <c r="Q88" i="62"/>
  <c r="AH88" i="62"/>
  <c r="AJ44" i="62"/>
  <c r="AH35" i="62"/>
  <c r="M39" i="62"/>
  <c r="AG39" i="62"/>
  <c r="AM41" i="62"/>
  <c r="Z44" i="62"/>
  <c r="AN44" i="62"/>
  <c r="Y61" i="62"/>
  <c r="V75" i="62"/>
  <c r="AF87" i="62"/>
  <c r="S88" i="62"/>
  <c r="AC31" i="62"/>
  <c r="AJ46" i="62"/>
  <c r="AC48" i="62"/>
  <c r="AC62" i="62"/>
  <c r="AJ73" i="62"/>
  <c r="AG74" i="62"/>
  <c r="AH87" i="62"/>
  <c r="AJ89" i="62"/>
  <c r="Q33" i="62"/>
  <c r="AL35" i="62"/>
  <c r="R36" i="62"/>
  <c r="AF39" i="62"/>
  <c r="AN40" i="62"/>
  <c r="Z42" i="62"/>
  <c r="AG60" i="62"/>
  <c r="T62" i="62"/>
  <c r="AL89" i="62"/>
  <c r="AC47" i="62"/>
  <c r="M36" i="62"/>
  <c r="AN37" i="62"/>
  <c r="AA39" i="62"/>
  <c r="Q41" i="62"/>
  <c r="AH42" i="62"/>
  <c r="AL43" i="62"/>
  <c r="S48" i="62"/>
  <c r="T49" i="62"/>
  <c r="AH49" i="62"/>
  <c r="AM74" i="62"/>
  <c r="AE76" i="62"/>
  <c r="AL32" i="62"/>
  <c r="S41" i="62"/>
  <c r="AM43" i="62"/>
  <c r="AE44" i="62"/>
  <c r="AE47" i="62"/>
  <c r="AC60" i="62"/>
  <c r="AL60" i="62"/>
  <c r="AJ61" i="62"/>
  <c r="AN74" i="62"/>
  <c r="AC75" i="62"/>
  <c r="AF76" i="62"/>
  <c r="AL87" i="62"/>
  <c r="AN32" i="62"/>
  <c r="AC33" i="62"/>
  <c r="O36" i="62"/>
  <c r="AC39" i="62"/>
  <c r="AF44" i="62"/>
  <c r="M48" i="62"/>
  <c r="V49" i="62"/>
  <c r="AJ49" i="62"/>
  <c r="AM60" i="62"/>
  <c r="AG76" i="62"/>
  <c r="AM87" i="62"/>
  <c r="X31" i="62"/>
  <c r="S40" i="62"/>
  <c r="AL42" i="62"/>
  <c r="AN60" i="62"/>
  <c r="AN87" i="62"/>
  <c r="AC32" i="62"/>
  <c r="R39" i="62"/>
  <c r="T40" i="62"/>
  <c r="AL40" i="62"/>
  <c r="AN42" i="62"/>
  <c r="AC43" i="62"/>
  <c r="O46" i="62"/>
  <c r="Z49" i="62"/>
  <c r="AN49" i="62"/>
  <c r="AF60" i="62"/>
  <c r="M61" i="62"/>
  <c r="Z61" i="62"/>
  <c r="Q74" i="62"/>
  <c r="AF74" i="62"/>
  <c r="X61" i="62"/>
  <c r="V73" i="62"/>
  <c r="X87" i="62"/>
  <c r="M88" i="62"/>
  <c r="M72" i="62"/>
  <c r="Y72" i="62"/>
  <c r="X74" i="62"/>
  <c r="R75" i="62"/>
  <c r="Y87" i="62"/>
  <c r="Y74" i="62"/>
  <c r="S75" i="62"/>
  <c r="Z87" i="62"/>
  <c r="R61" i="62"/>
  <c r="Z74" i="62"/>
  <c r="S61" i="62"/>
  <c r="S62" i="62"/>
  <c r="Q72" i="62"/>
  <c r="R88" i="62"/>
  <c r="R72" i="62"/>
  <c r="O60" i="62"/>
  <c r="S72" i="62"/>
  <c r="T74" i="62"/>
  <c r="V87" i="62"/>
  <c r="T30" i="62"/>
  <c r="M32" i="62"/>
  <c r="T35" i="62"/>
  <c r="R37" i="62"/>
  <c r="R40" i="62"/>
  <c r="Y42" i="62"/>
  <c r="Y44" i="62"/>
  <c r="X49" i="62"/>
  <c r="V30" i="62"/>
  <c r="Y31" i="62"/>
  <c r="V35" i="62"/>
  <c r="M30" i="62"/>
  <c r="Z31" i="62"/>
  <c r="Q32" i="62"/>
  <c r="O39" i="62"/>
  <c r="T42" i="62"/>
  <c r="T44" i="62"/>
  <c r="Q46" i="62"/>
  <c r="R47" i="62"/>
  <c r="Z30" i="62"/>
  <c r="X35" i="62"/>
  <c r="O31" i="62"/>
  <c r="Y35" i="62"/>
  <c r="Q39" i="62"/>
  <c r="V42" i="62"/>
  <c r="S43" i="62"/>
  <c r="V44" i="62"/>
  <c r="S46" i="62"/>
  <c r="S30" i="62"/>
  <c r="T32" i="62"/>
  <c r="AA36" i="62"/>
  <c r="AL39" i="62"/>
  <c r="AJ39" i="62"/>
  <c r="AA40" i="62"/>
  <c r="AA42" i="62"/>
  <c r="AA46" i="62"/>
  <c r="AL48" i="62"/>
  <c r="AJ48" i="62"/>
  <c r="AG49" i="62"/>
  <c r="AE49" i="62"/>
  <c r="AC49" i="62"/>
  <c r="Y59" i="62"/>
  <c r="X59" i="62"/>
  <c r="T59" i="62"/>
  <c r="AN75" i="62"/>
  <c r="AM75" i="62"/>
  <c r="AL75" i="62"/>
  <c r="AJ75" i="62"/>
  <c r="AH75" i="62"/>
  <c r="T41" i="62"/>
  <c r="Z41" i="62"/>
  <c r="AC46" i="62"/>
  <c r="M87" i="62"/>
  <c r="S87" i="62"/>
  <c r="R87" i="62"/>
  <c r="Q87" i="62"/>
  <c r="O87" i="62"/>
  <c r="AC30" i="62"/>
  <c r="AL30" i="62"/>
  <c r="Q31" i="62"/>
  <c r="AF32" i="62"/>
  <c r="Z33" i="62"/>
  <c r="X33" i="62"/>
  <c r="AE33" i="62"/>
  <c r="M35" i="62"/>
  <c r="S35" i="62"/>
  <c r="V37" i="62"/>
  <c r="V39" i="62"/>
  <c r="T39" i="62"/>
  <c r="AN39" i="62"/>
  <c r="V41" i="62"/>
  <c r="AF42" i="62"/>
  <c r="Z43" i="62"/>
  <c r="X43" i="62"/>
  <c r="AE43" i="62"/>
  <c r="M44" i="62"/>
  <c r="S44" i="62"/>
  <c r="V47" i="62"/>
  <c r="V48" i="62"/>
  <c r="T48" i="62"/>
  <c r="AN48" i="62"/>
  <c r="Z59" i="62"/>
  <c r="AG86" i="62"/>
  <c r="AF86" i="62"/>
  <c r="AE86" i="62"/>
  <c r="AC86" i="62"/>
  <c r="AM30" i="62"/>
  <c r="R31" i="62"/>
  <c r="X32" i="62"/>
  <c r="AG32" i="62"/>
  <c r="M33" i="62"/>
  <c r="V33" i="62"/>
  <c r="AG33" i="62"/>
  <c r="O35" i="62"/>
  <c r="X36" i="62"/>
  <c r="V36" i="62"/>
  <c r="AE36" i="62"/>
  <c r="V40" i="62"/>
  <c r="M41" i="62"/>
  <c r="O42" i="62"/>
  <c r="M42" i="62"/>
  <c r="M43" i="62"/>
  <c r="V43" i="62"/>
  <c r="AG43" i="62"/>
  <c r="O44" i="62"/>
  <c r="X46" i="62"/>
  <c r="V46" i="62"/>
  <c r="AE46" i="62"/>
  <c r="S76" i="62"/>
  <c r="R76" i="62"/>
  <c r="Q76" i="62"/>
  <c r="O76" i="62"/>
  <c r="R86" i="62"/>
  <c r="Q86" i="62"/>
  <c r="M86" i="62"/>
  <c r="AG40" i="62"/>
  <c r="AE40" i="62"/>
  <c r="AM39" i="62"/>
  <c r="AC40" i="62"/>
  <c r="S89" i="62"/>
  <c r="R89" i="62"/>
  <c r="Q89" i="62"/>
  <c r="O89" i="62"/>
  <c r="AN30" i="62"/>
  <c r="AH33" i="62"/>
  <c r="AN33" i="62"/>
  <c r="S37" i="62"/>
  <c r="Q37" i="62"/>
  <c r="X37" i="62"/>
  <c r="X41" i="62"/>
  <c r="S47" i="62"/>
  <c r="Q47" i="62"/>
  <c r="T60" i="62"/>
  <c r="Z60" i="62"/>
  <c r="Y60" i="62"/>
  <c r="X60" i="62"/>
  <c r="V60" i="62"/>
  <c r="AF30" i="62"/>
  <c r="AL31" i="62"/>
  <c r="R32" i="62"/>
  <c r="Z32" i="62"/>
  <c r="O33" i="62"/>
  <c r="Y33" i="62"/>
  <c r="AJ33" i="62"/>
  <c r="Q35" i="62"/>
  <c r="Y36" i="62"/>
  <c r="O37" i="62"/>
  <c r="Z37" i="62"/>
  <c r="Y39" i="62"/>
  <c r="Q40" i="62"/>
  <c r="O40" i="62"/>
  <c r="X40" i="62"/>
  <c r="O41" i="62"/>
  <c r="Y41" i="62"/>
  <c r="AJ41" i="62"/>
  <c r="AH41" i="62"/>
  <c r="Q42" i="62"/>
  <c r="O43" i="62"/>
  <c r="Y43" i="62"/>
  <c r="Q44" i="62"/>
  <c r="Y46" i="62"/>
  <c r="O47" i="62"/>
  <c r="Z47" i="62"/>
  <c r="Y48" i="62"/>
  <c r="Q59" i="62"/>
  <c r="O59" i="62"/>
  <c r="S59" i="62"/>
  <c r="R59" i="62"/>
  <c r="M59" i="62"/>
  <c r="AE42" i="62"/>
  <c r="AC42" i="62"/>
  <c r="V32" i="62"/>
  <c r="AC36" i="62"/>
  <c r="AE30" i="62"/>
  <c r="S31" i="62"/>
  <c r="AG36" i="62"/>
  <c r="AH43" i="62"/>
  <c r="AN43" i="62"/>
  <c r="AG46" i="62"/>
  <c r="X47" i="62"/>
  <c r="Q49" i="62"/>
  <c r="O49" i="62"/>
  <c r="M49" i="62"/>
  <c r="AN72" i="62"/>
  <c r="AM72" i="62"/>
  <c r="AL72" i="62"/>
  <c r="AJ72" i="62"/>
  <c r="O30" i="62"/>
  <c r="X30" i="62"/>
  <c r="V31" i="62"/>
  <c r="AM31" i="62"/>
  <c r="S32" i="62"/>
  <c r="AA32" i="62"/>
  <c r="AJ32" i="62"/>
  <c r="AA33" i="62"/>
  <c r="R35" i="62"/>
  <c r="AC35" i="62"/>
  <c r="AA35" i="62"/>
  <c r="Z36" i="62"/>
  <c r="AN36" i="62"/>
  <c r="AL36" i="62"/>
  <c r="AA37" i="62"/>
  <c r="AG37" i="62"/>
  <c r="Z39" i="62"/>
  <c r="AH39" i="62"/>
  <c r="Z40" i="62"/>
  <c r="AJ40" i="62"/>
  <c r="R42" i="62"/>
  <c r="AJ42" i="62"/>
  <c r="AA43" i="62"/>
  <c r="R44" i="62"/>
  <c r="AC44" i="62"/>
  <c r="AA44" i="62"/>
  <c r="Z46" i="62"/>
  <c r="AN46" i="62"/>
  <c r="AL46" i="62"/>
  <c r="AA47" i="62"/>
  <c r="AG47" i="62"/>
  <c r="Z48" i="62"/>
  <c r="AH48" i="62"/>
  <c r="R49" i="62"/>
  <c r="AA49" i="62"/>
  <c r="AL49" i="62"/>
  <c r="AN59" i="62"/>
  <c r="AM59" i="62"/>
  <c r="AL59" i="62"/>
  <c r="AJ59" i="62"/>
  <c r="S86" i="62"/>
  <c r="AA89" i="62"/>
  <c r="AG89" i="62"/>
  <c r="AF89" i="62"/>
  <c r="AE89" i="62"/>
  <c r="AC89" i="62"/>
  <c r="Q60" i="62"/>
  <c r="AE61" i="62"/>
  <c r="AC61" i="62"/>
  <c r="AN61" i="62"/>
  <c r="Z62" i="62"/>
  <c r="Y62" i="62"/>
  <c r="X62" i="62"/>
  <c r="AH62" i="62"/>
  <c r="AN62" i="62"/>
  <c r="Z72" i="62"/>
  <c r="Z73" i="62"/>
  <c r="Y73" i="62"/>
  <c r="Y75" i="62"/>
  <c r="X75" i="62"/>
  <c r="X88" i="62"/>
  <c r="V88" i="62"/>
  <c r="AF61" i="62"/>
  <c r="AF72" i="62"/>
  <c r="AE72" i="62"/>
  <c r="Y88" i="62"/>
  <c r="AN88" i="62"/>
  <c r="AM88" i="62"/>
  <c r="AL88" i="62"/>
  <c r="AG59" i="62"/>
  <c r="AF59" i="62"/>
  <c r="AE59" i="62"/>
  <c r="AG61" i="62"/>
  <c r="R62" i="62"/>
  <c r="Q62" i="62"/>
  <c r="AL62" i="62"/>
  <c r="X73" i="62"/>
  <c r="Q75" i="62"/>
  <c r="O75" i="62"/>
  <c r="Z75" i="62"/>
  <c r="T76" i="62"/>
  <c r="Z76" i="62"/>
  <c r="Z86" i="62"/>
  <c r="Y86" i="62"/>
  <c r="X86" i="62"/>
  <c r="AH86" i="62"/>
  <c r="AN86" i="62"/>
  <c r="Z88" i="62"/>
  <c r="Z89" i="62"/>
  <c r="Y89" i="62"/>
  <c r="AC59" i="62"/>
  <c r="O62" i="62"/>
  <c r="AG62" i="62"/>
  <c r="AF62" i="62"/>
  <c r="AM62" i="62"/>
  <c r="S73" i="62"/>
  <c r="R73" i="62"/>
  <c r="Q73" i="62"/>
  <c r="AA73" i="62"/>
  <c r="AG73" i="62"/>
  <c r="V76" i="62"/>
  <c r="V86" i="62"/>
  <c r="AJ86" i="62"/>
  <c r="V89" i="62"/>
  <c r="S60" i="62"/>
  <c r="R60" i="62"/>
  <c r="AM61" i="62"/>
  <c r="AL61" i="62"/>
  <c r="X72" i="62"/>
  <c r="V72" i="62"/>
  <c r="AL74" i="62"/>
  <c r="AJ74" i="62"/>
  <c r="AG75" i="62"/>
  <c r="AF75" i="62"/>
  <c r="AE75" i="62"/>
  <c r="AF88" i="62"/>
  <c r="AE88" i="62"/>
  <c r="T65" i="61"/>
  <c r="AJ60" i="61"/>
  <c r="AC53" i="61"/>
  <c r="AM60" i="61"/>
  <c r="AJ45" i="61"/>
  <c r="AG73" i="61"/>
  <c r="AM68" i="61"/>
  <c r="AN45" i="61"/>
  <c r="AA64" i="61"/>
  <c r="Z64" i="61"/>
  <c r="AN46" i="61"/>
  <c r="AF52" i="61"/>
  <c r="AL61" i="61"/>
  <c r="AF63" i="61"/>
  <c r="AN61" i="61"/>
  <c r="T73" i="61"/>
  <c r="AH34" i="61"/>
  <c r="AM33" i="61"/>
  <c r="AH41" i="61"/>
  <c r="AG57" i="61"/>
  <c r="AM36" i="61"/>
  <c r="AE61" i="61"/>
  <c r="AN66" i="61"/>
  <c r="AF61" i="61"/>
  <c r="AN63" i="61"/>
  <c r="V65" i="61"/>
  <c r="AN52" i="61"/>
  <c r="AC55" i="61"/>
  <c r="AA62" i="61"/>
  <c r="AE64" i="61"/>
  <c r="O67" i="61"/>
  <c r="M68" i="61"/>
  <c r="AA73" i="61"/>
  <c r="AN33" i="61"/>
  <c r="AH36" i="61"/>
  <c r="AA38" i="61"/>
  <c r="AH49" i="61"/>
  <c r="AA61" i="61"/>
  <c r="AE63" i="61"/>
  <c r="AF66" i="61"/>
  <c r="AF73" i="61"/>
  <c r="AL45" i="61"/>
  <c r="O47" i="61"/>
  <c r="AE53" i="61"/>
  <c r="AM57" i="61"/>
  <c r="AG61" i="61"/>
  <c r="S62" i="61"/>
  <c r="AG66" i="61"/>
  <c r="AH31" i="61"/>
  <c r="AJ43" i="61"/>
  <c r="AM45" i="61"/>
  <c r="AH46" i="61"/>
  <c r="AL49" i="61"/>
  <c r="AF53" i="61"/>
  <c r="X54" i="61"/>
  <c r="AJ55" i="61"/>
  <c r="AC57" i="61"/>
  <c r="AN57" i="61"/>
  <c r="AE72" i="61"/>
  <c r="AN49" i="61"/>
  <c r="Y54" i="61"/>
  <c r="AF72" i="61"/>
  <c r="AC72" i="61"/>
  <c r="AL43" i="61"/>
  <c r="AJ46" i="61"/>
  <c r="AE57" i="61"/>
  <c r="O59" i="61"/>
  <c r="AC31" i="61"/>
  <c r="AA30" i="61"/>
  <c r="AL31" i="61"/>
  <c r="AN36" i="61"/>
  <c r="AJ37" i="61"/>
  <c r="X41" i="61"/>
  <c r="AM43" i="61"/>
  <c r="AA53" i="61"/>
  <c r="AN53" i="61"/>
  <c r="AF57" i="61"/>
  <c r="AL60" i="61"/>
  <c r="AM61" i="61"/>
  <c r="M67" i="61"/>
  <c r="AA70" i="61"/>
  <c r="AJ72" i="61"/>
  <c r="Z31" i="61"/>
  <c r="AN31" i="61"/>
  <c r="AN43" i="61"/>
  <c r="AM46" i="61"/>
  <c r="AH54" i="61"/>
  <c r="AJ67" i="61"/>
  <c r="M37" i="61"/>
  <c r="AH37" i="61"/>
  <c r="AL40" i="61"/>
  <c r="Z44" i="61"/>
  <c r="AA54" i="61"/>
  <c r="M59" i="61"/>
  <c r="AH66" i="61"/>
  <c r="X67" i="61"/>
  <c r="AC70" i="61"/>
  <c r="AL70" i="61"/>
  <c r="AA71" i="61"/>
  <c r="O73" i="61"/>
  <c r="AL30" i="61"/>
  <c r="M32" i="61"/>
  <c r="AF33" i="61"/>
  <c r="AM40" i="61"/>
  <c r="AE48" i="61"/>
  <c r="Q54" i="61"/>
  <c r="AH57" i="61"/>
  <c r="M62" i="61"/>
  <c r="Q64" i="61"/>
  <c r="X66" i="61"/>
  <c r="Y67" i="61"/>
  <c r="AM70" i="61"/>
  <c r="AM30" i="61"/>
  <c r="R54" i="61"/>
  <c r="AJ63" i="61"/>
  <c r="R64" i="61"/>
  <c r="AJ66" i="61"/>
  <c r="Z67" i="61"/>
  <c r="AE70" i="61"/>
  <c r="AN70" i="61"/>
  <c r="AC71" i="61"/>
  <c r="AG31" i="61"/>
  <c r="AJ33" i="61"/>
  <c r="AJ36" i="61"/>
  <c r="Q37" i="61"/>
  <c r="AH44" i="61"/>
  <c r="S47" i="61"/>
  <c r="T50" i="61"/>
  <c r="S54" i="61"/>
  <c r="AE54" i="61"/>
  <c r="AJ57" i="61"/>
  <c r="AJ59" i="61"/>
  <c r="AH61" i="61"/>
  <c r="AC62" i="61"/>
  <c r="S64" i="61"/>
  <c r="AF64" i="61"/>
  <c r="AC66" i="61"/>
  <c r="Q67" i="61"/>
  <c r="O68" i="61"/>
  <c r="AJ68" i="61"/>
  <c r="X70" i="61"/>
  <c r="AF70" i="61"/>
  <c r="M71" i="61"/>
  <c r="AL72" i="61"/>
  <c r="V66" i="61"/>
  <c r="Q32" i="61"/>
  <c r="Z34" i="61"/>
  <c r="AM37" i="61"/>
  <c r="AL41" i="61"/>
  <c r="AL48" i="61"/>
  <c r="R52" i="61"/>
  <c r="AL53" i="61"/>
  <c r="AF54" i="61"/>
  <c r="S55" i="61"/>
  <c r="R59" i="61"/>
  <c r="Q62" i="61"/>
  <c r="AL63" i="61"/>
  <c r="AG64" i="61"/>
  <c r="AL66" i="61"/>
  <c r="R67" i="61"/>
  <c r="Y70" i="61"/>
  <c r="AM72" i="61"/>
  <c r="AL33" i="61"/>
  <c r="AN37" i="61"/>
  <c r="AN41" i="61"/>
  <c r="Q44" i="61"/>
  <c r="R46" i="61"/>
  <c r="AM48" i="61"/>
  <c r="S52" i="61"/>
  <c r="AM53" i="61"/>
  <c r="AG54" i="61"/>
  <c r="S59" i="61"/>
  <c r="R62" i="61"/>
  <c r="AC63" i="61"/>
  <c r="AM63" i="61"/>
  <c r="AE66" i="61"/>
  <c r="AH67" i="61"/>
  <c r="AL68" i="61"/>
  <c r="Z70" i="61"/>
  <c r="AH70" i="61"/>
  <c r="AN72" i="61"/>
  <c r="V61" i="61"/>
  <c r="V57" i="61"/>
  <c r="O70" i="61"/>
  <c r="Z54" i="61"/>
  <c r="T59" i="61"/>
  <c r="T64" i="61"/>
  <c r="V73" i="61"/>
  <c r="X57" i="61"/>
  <c r="X61" i="61"/>
  <c r="M52" i="61"/>
  <c r="T54" i="61"/>
  <c r="Y57" i="61"/>
  <c r="O61" i="61"/>
  <c r="Y61" i="61"/>
  <c r="V64" i="61"/>
  <c r="T67" i="61"/>
  <c r="R70" i="61"/>
  <c r="Q71" i="61"/>
  <c r="X73" i="61"/>
  <c r="X59" i="61"/>
  <c r="Z61" i="61"/>
  <c r="O64" i="61"/>
  <c r="R71" i="61"/>
  <c r="Q73" i="61"/>
  <c r="Y73" i="61"/>
  <c r="Y59" i="61"/>
  <c r="Q61" i="61"/>
  <c r="X64" i="61"/>
  <c r="Y66" i="61"/>
  <c r="V70" i="61"/>
  <c r="S71" i="61"/>
  <c r="R73" i="61"/>
  <c r="Q70" i="61"/>
  <c r="Q52" i="61"/>
  <c r="Z59" i="61"/>
  <c r="R61" i="61"/>
  <c r="S73" i="61"/>
  <c r="S32" i="61"/>
  <c r="V34" i="61"/>
  <c r="O37" i="61"/>
  <c r="AF37" i="61"/>
  <c r="AE40" i="61"/>
  <c r="AG41" i="61"/>
  <c r="R47" i="61"/>
  <c r="V33" i="61"/>
  <c r="Q50" i="61"/>
  <c r="Z38" i="61"/>
  <c r="AA41" i="61"/>
  <c r="S50" i="61"/>
  <c r="Y37" i="61"/>
  <c r="AC41" i="61"/>
  <c r="AE43" i="61"/>
  <c r="AE44" i="61"/>
  <c r="AF46" i="61"/>
  <c r="Q31" i="61"/>
  <c r="Q41" i="61"/>
  <c r="AF41" i="61"/>
  <c r="R44" i="61"/>
  <c r="O46" i="61"/>
  <c r="V49" i="61"/>
  <c r="O38" i="61"/>
  <c r="AC30" i="61"/>
  <c r="AA31" i="61"/>
  <c r="T33" i="61"/>
  <c r="T34" i="61"/>
  <c r="AG34" i="61"/>
  <c r="R37" i="61"/>
  <c r="AA40" i="61"/>
  <c r="Y43" i="61"/>
  <c r="T44" i="61"/>
  <c r="AG44" i="61"/>
  <c r="Y46" i="61"/>
  <c r="X49" i="61"/>
  <c r="R38" i="61"/>
  <c r="Z47" i="61"/>
  <c r="Y49" i="61"/>
  <c r="AE30" i="61"/>
  <c r="S38" i="61"/>
  <c r="AA47" i="61"/>
  <c r="Z49" i="61"/>
  <c r="M50" i="61"/>
  <c r="AF30" i="61"/>
  <c r="R31" i="61"/>
  <c r="AF31" i="61"/>
  <c r="Y33" i="61"/>
  <c r="Y34" i="61"/>
  <c r="M36" i="61"/>
  <c r="AG40" i="61"/>
  <c r="AF43" i="61"/>
  <c r="O44" i="61"/>
  <c r="AA44" i="61"/>
  <c r="Q46" i="61"/>
  <c r="M38" i="61"/>
  <c r="T43" i="61"/>
  <c r="Y31" i="61"/>
  <c r="AE33" i="61"/>
  <c r="AE34" i="61"/>
  <c r="X37" i="61"/>
  <c r="X38" i="61"/>
  <c r="AC40" i="61"/>
  <c r="M42" i="61"/>
  <c r="S44" i="61"/>
  <c r="M45" i="61"/>
  <c r="X46" i="61"/>
  <c r="X47" i="61"/>
  <c r="AG49" i="61"/>
  <c r="O34" i="61"/>
  <c r="Y41" i="61"/>
  <c r="AF48" i="61"/>
  <c r="X33" i="61"/>
  <c r="AC37" i="61"/>
  <c r="Z41" i="61"/>
  <c r="Q42" i="61"/>
  <c r="V43" i="61"/>
  <c r="V44" i="61"/>
  <c r="AC46" i="61"/>
  <c r="AG48" i="61"/>
  <c r="Q49" i="61"/>
  <c r="AA49" i="61"/>
  <c r="Q34" i="61"/>
  <c r="S42" i="61"/>
  <c r="R49" i="61"/>
  <c r="M30" i="61"/>
  <c r="V31" i="61"/>
  <c r="R34" i="61"/>
  <c r="AA34" i="61"/>
  <c r="AE37" i="61"/>
  <c r="T38" i="61"/>
  <c r="R41" i="61"/>
  <c r="T42" i="61"/>
  <c r="X43" i="61"/>
  <c r="Y44" i="61"/>
  <c r="S46" i="61"/>
  <c r="AE46" i="61"/>
  <c r="T47" i="61"/>
  <c r="AA48" i="61"/>
  <c r="AC49" i="61"/>
  <c r="S34" i="61"/>
  <c r="X31" i="61"/>
  <c r="AC32" i="61"/>
  <c r="AG37" i="61"/>
  <c r="V41" i="61"/>
  <c r="AG46" i="61"/>
  <c r="M47" i="61"/>
  <c r="AF49" i="61"/>
  <c r="M43" i="61"/>
  <c r="S43" i="61"/>
  <c r="R43" i="61"/>
  <c r="Q43" i="61"/>
  <c r="Z36" i="61"/>
  <c r="Y36" i="61"/>
  <c r="X36" i="61"/>
  <c r="V36" i="61"/>
  <c r="S40" i="61"/>
  <c r="R40" i="61"/>
  <c r="Q40" i="61"/>
  <c r="O40" i="61"/>
  <c r="AG42" i="61"/>
  <c r="AF42" i="61"/>
  <c r="AE42" i="61"/>
  <c r="AC42" i="61"/>
  <c r="AN47" i="61"/>
  <c r="AM47" i="61"/>
  <c r="AL47" i="61"/>
  <c r="AJ47" i="61"/>
  <c r="S53" i="61"/>
  <c r="R53" i="61"/>
  <c r="Q53" i="61"/>
  <c r="O53" i="61"/>
  <c r="T72" i="61"/>
  <c r="Z72" i="61"/>
  <c r="Y72" i="61"/>
  <c r="X72" i="61"/>
  <c r="AH32" i="61"/>
  <c r="AN32" i="61"/>
  <c r="AM32" i="61"/>
  <c r="AL32" i="61"/>
  <c r="AH50" i="61"/>
  <c r="AN50" i="61"/>
  <c r="AM50" i="61"/>
  <c r="AL50" i="61"/>
  <c r="AJ32" i="61"/>
  <c r="O43" i="61"/>
  <c r="AH65" i="61"/>
  <c r="AN65" i="61"/>
  <c r="AM65" i="61"/>
  <c r="AL65" i="61"/>
  <c r="AJ65" i="61"/>
  <c r="AA60" i="61"/>
  <c r="AG60" i="61"/>
  <c r="AF60" i="61"/>
  <c r="AE60" i="61"/>
  <c r="AC60" i="61"/>
  <c r="Z32" i="61"/>
  <c r="Y32" i="61"/>
  <c r="X32" i="61"/>
  <c r="V32" i="61"/>
  <c r="S30" i="61"/>
  <c r="R30" i="61"/>
  <c r="Q30" i="61"/>
  <c r="M33" i="61"/>
  <c r="S33" i="61"/>
  <c r="R33" i="61"/>
  <c r="Q33" i="61"/>
  <c r="AA36" i="61"/>
  <c r="AG36" i="61"/>
  <c r="AF36" i="61"/>
  <c r="AE36" i="61"/>
  <c r="T40" i="61"/>
  <c r="Z40" i="61"/>
  <c r="Y40" i="61"/>
  <c r="X40" i="61"/>
  <c r="AH42" i="61"/>
  <c r="AN42" i="61"/>
  <c r="AM42" i="61"/>
  <c r="AL42" i="61"/>
  <c r="T63" i="61"/>
  <c r="Z63" i="61"/>
  <c r="Y63" i="61"/>
  <c r="X63" i="61"/>
  <c r="AJ50" i="61"/>
  <c r="AG32" i="61"/>
  <c r="AF32" i="61"/>
  <c r="AE32" i="61"/>
  <c r="V63" i="61"/>
  <c r="T48" i="61"/>
  <c r="Z48" i="61"/>
  <c r="Y48" i="61"/>
  <c r="X48" i="61"/>
  <c r="AN38" i="61"/>
  <c r="AM38" i="61"/>
  <c r="AL38" i="61"/>
  <c r="AJ38" i="61"/>
  <c r="Z45" i="61"/>
  <c r="Y45" i="61"/>
  <c r="X45" i="61"/>
  <c r="V45" i="61"/>
  <c r="S48" i="61"/>
  <c r="R48" i="61"/>
  <c r="Q48" i="61"/>
  <c r="O48" i="61"/>
  <c r="AG50" i="61"/>
  <c r="AF50" i="61"/>
  <c r="AE50" i="61"/>
  <c r="AC50" i="61"/>
  <c r="Z55" i="61"/>
  <c r="Y55" i="61"/>
  <c r="X55" i="61"/>
  <c r="T55" i="61"/>
  <c r="AF59" i="61"/>
  <c r="AE59" i="61"/>
  <c r="AC59" i="61"/>
  <c r="AG59" i="61"/>
  <c r="AA45" i="61"/>
  <c r="AG45" i="61"/>
  <c r="AF45" i="61"/>
  <c r="AE45" i="61"/>
  <c r="T30" i="61"/>
  <c r="Z30" i="61"/>
  <c r="Y30" i="61"/>
  <c r="X30" i="61"/>
  <c r="Y52" i="61"/>
  <c r="V52" i="61"/>
  <c r="Z52" i="61"/>
  <c r="X52" i="61"/>
  <c r="V55" i="61"/>
  <c r="AA68" i="61"/>
  <c r="AG68" i="61"/>
  <c r="AF68" i="61"/>
  <c r="AE68" i="61"/>
  <c r="AC68" i="61"/>
  <c r="S60" i="61"/>
  <c r="R60" i="61"/>
  <c r="Q60" i="61"/>
  <c r="Y62" i="61"/>
  <c r="X62" i="61"/>
  <c r="V62" i="61"/>
  <c r="T62" i="61"/>
  <c r="AN62" i="61"/>
  <c r="AM62" i="61"/>
  <c r="AL62" i="61"/>
  <c r="AJ62" i="61"/>
  <c r="AF67" i="61"/>
  <c r="AE67" i="61"/>
  <c r="AC67" i="61"/>
  <c r="AA67" i="61"/>
  <c r="Y71" i="61"/>
  <c r="X71" i="61"/>
  <c r="V71" i="61"/>
  <c r="T71" i="61"/>
  <c r="AN71" i="61"/>
  <c r="AM71" i="61"/>
  <c r="AL71" i="61"/>
  <c r="AJ71" i="61"/>
  <c r="AM73" i="61"/>
  <c r="AL73" i="61"/>
  <c r="AJ73" i="61"/>
  <c r="AH73" i="61"/>
  <c r="AN30" i="61"/>
  <c r="S31" i="61"/>
  <c r="AG33" i="61"/>
  <c r="AJ34" i="61"/>
  <c r="O36" i="61"/>
  <c r="Z37" i="61"/>
  <c r="AC38" i="61"/>
  <c r="AN40" i="61"/>
  <c r="S41" i="61"/>
  <c r="V42" i="61"/>
  <c r="AG43" i="61"/>
  <c r="AJ44" i="61"/>
  <c r="O45" i="61"/>
  <c r="Z46" i="61"/>
  <c r="AC47" i="61"/>
  <c r="AN48" i="61"/>
  <c r="S49" i="61"/>
  <c r="V50" i="61"/>
  <c r="AM52" i="61"/>
  <c r="AL52" i="61"/>
  <c r="O60" i="61"/>
  <c r="AM64" i="61"/>
  <c r="AL64" i="61"/>
  <c r="AJ64" i="61"/>
  <c r="AH64" i="61"/>
  <c r="AJ31" i="61"/>
  <c r="O32" i="61"/>
  <c r="AC34" i="61"/>
  <c r="V38" i="61"/>
  <c r="AJ41" i="61"/>
  <c r="O42" i="61"/>
  <c r="AC44" i="61"/>
  <c r="V47" i="61"/>
  <c r="AJ49" i="61"/>
  <c r="O50" i="61"/>
  <c r="AJ52" i="61"/>
  <c r="T53" i="61"/>
  <c r="Z53" i="61"/>
  <c r="Y53" i="61"/>
  <c r="R55" i="61"/>
  <c r="Q55" i="61"/>
  <c r="O55" i="61"/>
  <c r="AG55" i="61"/>
  <c r="AF55" i="61"/>
  <c r="AE55" i="61"/>
  <c r="M57" i="61"/>
  <c r="S57" i="61"/>
  <c r="R57" i="61"/>
  <c r="Z62" i="61"/>
  <c r="AG67" i="61"/>
  <c r="Z71" i="61"/>
  <c r="AN73" i="61"/>
  <c r="AH30" i="61"/>
  <c r="M31" i="61"/>
  <c r="AA33" i="61"/>
  <c r="AL34" i="61"/>
  <c r="Q36" i="61"/>
  <c r="T37" i="61"/>
  <c r="AE38" i="61"/>
  <c r="AH40" i="61"/>
  <c r="M41" i="61"/>
  <c r="X42" i="61"/>
  <c r="AA43" i="61"/>
  <c r="AL44" i="61"/>
  <c r="Q45" i="61"/>
  <c r="T46" i="61"/>
  <c r="AE47" i="61"/>
  <c r="AH48" i="61"/>
  <c r="M49" i="61"/>
  <c r="X50" i="61"/>
  <c r="AN59" i="61"/>
  <c r="AM59" i="61"/>
  <c r="AL59" i="61"/>
  <c r="AN64" i="61"/>
  <c r="AM34" i="61"/>
  <c r="R36" i="61"/>
  <c r="AF38" i="61"/>
  <c r="Y42" i="61"/>
  <c r="AM44" i="61"/>
  <c r="R45" i="61"/>
  <c r="AF47" i="61"/>
  <c r="Y50" i="61"/>
  <c r="AG52" i="61"/>
  <c r="AE52" i="61"/>
  <c r="Z60" i="61"/>
  <c r="Y60" i="61"/>
  <c r="X60" i="61"/>
  <c r="S63" i="61"/>
  <c r="R63" i="61"/>
  <c r="Q63" i="61"/>
  <c r="O63" i="61"/>
  <c r="M66" i="61"/>
  <c r="S66" i="61"/>
  <c r="R66" i="61"/>
  <c r="S72" i="61"/>
  <c r="R72" i="61"/>
  <c r="Q72" i="61"/>
  <c r="O72" i="61"/>
  <c r="AC52" i="61"/>
  <c r="X53" i="61"/>
  <c r="AM54" i="61"/>
  <c r="AL54" i="61"/>
  <c r="AJ54" i="61"/>
  <c r="AH55" i="61"/>
  <c r="AN55" i="61"/>
  <c r="AM55" i="61"/>
  <c r="Q57" i="61"/>
  <c r="V60" i="61"/>
  <c r="R65" i="61"/>
  <c r="Q65" i="61"/>
  <c r="O65" i="61"/>
  <c r="M65" i="61"/>
  <c r="AG65" i="61"/>
  <c r="AF65" i="61"/>
  <c r="AE65" i="61"/>
  <c r="AC65" i="61"/>
  <c r="O66" i="61"/>
  <c r="Z68" i="61"/>
  <c r="Y68" i="61"/>
  <c r="X68" i="61"/>
  <c r="V68" i="61"/>
  <c r="Z57" i="61"/>
  <c r="AN60" i="61"/>
  <c r="S61" i="61"/>
  <c r="AG63" i="61"/>
  <c r="Z66" i="61"/>
  <c r="AN68" i="61"/>
  <c r="S70" i="61"/>
  <c r="AG72" i="61"/>
  <c r="AH53" i="61"/>
  <c r="M54" i="61"/>
  <c r="AE62" i="61"/>
  <c r="X65" i="61"/>
  <c r="AL67" i="61"/>
  <c r="Q68" i="61"/>
  <c r="AE71" i="61"/>
  <c r="AC73" i="61"/>
  <c r="AF62" i="61"/>
  <c r="Y65" i="61"/>
  <c r="AM67" i="61"/>
  <c r="R68" i="61"/>
  <c r="AF71" i="61"/>
  <c r="Y87" i="60"/>
  <c r="T70" i="60"/>
  <c r="AE66" i="60"/>
  <c r="AL84" i="60"/>
  <c r="X85" i="60"/>
  <c r="M88" i="60"/>
  <c r="AM84" i="60"/>
  <c r="AN84" i="60"/>
  <c r="V85" i="60"/>
  <c r="AJ68" i="60"/>
  <c r="AH70" i="60"/>
  <c r="AL86" i="60"/>
  <c r="AA87" i="60"/>
  <c r="Y69" i="60"/>
  <c r="AE84" i="60"/>
  <c r="AF85" i="60"/>
  <c r="AE87" i="60"/>
  <c r="V66" i="60"/>
  <c r="AA69" i="60"/>
  <c r="AF84" i="60"/>
  <c r="T85" i="60"/>
  <c r="AG85" i="60"/>
  <c r="V87" i="60"/>
  <c r="AF87" i="60"/>
  <c r="AH85" i="60"/>
  <c r="AG87" i="60"/>
  <c r="O69" i="60"/>
  <c r="R70" i="60"/>
  <c r="V84" i="60"/>
  <c r="O87" i="60"/>
  <c r="AL66" i="60"/>
  <c r="Q69" i="60"/>
  <c r="AF69" i="60"/>
  <c r="S70" i="60"/>
  <c r="AG84" i="60"/>
  <c r="Q85" i="60"/>
  <c r="Y85" i="60"/>
  <c r="AC86" i="60"/>
  <c r="Z87" i="60"/>
  <c r="Q88" i="60"/>
  <c r="AG69" i="60"/>
  <c r="X84" i="60"/>
  <c r="R85" i="60"/>
  <c r="Q87" i="60"/>
  <c r="R88" i="60"/>
  <c r="AA66" i="60"/>
  <c r="AH69" i="60"/>
  <c r="AA84" i="60"/>
  <c r="S85" i="60"/>
  <c r="AA85" i="60"/>
  <c r="M86" i="60"/>
  <c r="AL87" i="60"/>
  <c r="S88" i="60"/>
  <c r="S67" i="60"/>
  <c r="AJ86" i="60"/>
  <c r="AM87" i="60"/>
  <c r="T88" i="60"/>
  <c r="T67" i="60"/>
  <c r="Z69" i="60"/>
  <c r="O84" i="60"/>
  <c r="AN87" i="60"/>
  <c r="R67" i="60"/>
  <c r="AA67" i="60"/>
  <c r="T86" i="60"/>
  <c r="AH88" i="60"/>
  <c r="V86" i="60"/>
  <c r="AJ88" i="60"/>
  <c r="AM66" i="60"/>
  <c r="AG67" i="60"/>
  <c r="AL68" i="60"/>
  <c r="R69" i="60"/>
  <c r="Q84" i="60"/>
  <c r="Y84" i="60"/>
  <c r="AJ85" i="60"/>
  <c r="O86" i="60"/>
  <c r="AE86" i="60"/>
  <c r="AM86" i="60"/>
  <c r="R87" i="60"/>
  <c r="AC88" i="60"/>
  <c r="AN66" i="60"/>
  <c r="V67" i="60"/>
  <c r="AH67" i="60"/>
  <c r="AM68" i="60"/>
  <c r="S69" i="60"/>
  <c r="AC69" i="60"/>
  <c r="AM69" i="60"/>
  <c r="R84" i="60"/>
  <c r="Z84" i="60"/>
  <c r="AH84" i="60"/>
  <c r="M85" i="60"/>
  <c r="AC85" i="60"/>
  <c r="X86" i="60"/>
  <c r="AF86" i="60"/>
  <c r="AN86" i="60"/>
  <c r="S87" i="60"/>
  <c r="V88" i="60"/>
  <c r="AL88" i="60"/>
  <c r="AN68" i="60"/>
  <c r="AN69" i="60"/>
  <c r="S84" i="60"/>
  <c r="AL85" i="60"/>
  <c r="Q86" i="60"/>
  <c r="Y86" i="60"/>
  <c r="AG86" i="60"/>
  <c r="AE88" i="60"/>
  <c r="AM88" i="60"/>
  <c r="AF66" i="60"/>
  <c r="Y67" i="60"/>
  <c r="M70" i="60"/>
  <c r="Z70" i="60"/>
  <c r="AM85" i="60"/>
  <c r="R86" i="60"/>
  <c r="X88" i="60"/>
  <c r="AF88" i="60"/>
  <c r="AG66" i="60"/>
  <c r="Q67" i="60"/>
  <c r="Z67" i="60"/>
  <c r="M68" i="60"/>
  <c r="X69" i="60"/>
  <c r="AA70" i="60"/>
  <c r="O66" i="60"/>
  <c r="AE75" i="60"/>
  <c r="Q66" i="60"/>
  <c r="AJ67" i="60"/>
  <c r="O68" i="60"/>
  <c r="AE68" i="60"/>
  <c r="AC70" i="60"/>
  <c r="V68" i="60"/>
  <c r="M50" i="60"/>
  <c r="R66" i="60"/>
  <c r="AH66" i="60"/>
  <c r="M67" i="60"/>
  <c r="AC67" i="60"/>
  <c r="X68" i="60"/>
  <c r="AF68" i="60"/>
  <c r="V70" i="60"/>
  <c r="AL70" i="60"/>
  <c r="AC68" i="60"/>
  <c r="S66" i="60"/>
  <c r="AL67" i="60"/>
  <c r="Q68" i="60"/>
  <c r="Y68" i="60"/>
  <c r="AG68" i="60"/>
  <c r="T69" i="60"/>
  <c r="AJ69" i="60"/>
  <c r="O70" i="60"/>
  <c r="AE70" i="60"/>
  <c r="AM70" i="60"/>
  <c r="AE67" i="60"/>
  <c r="AM67" i="60"/>
  <c r="R68" i="60"/>
  <c r="X70" i="60"/>
  <c r="AF70" i="60"/>
  <c r="AN70" i="60"/>
  <c r="AC50" i="60"/>
  <c r="AJ51" i="60"/>
  <c r="AE53" i="60"/>
  <c r="AF50" i="60"/>
  <c r="AF37" i="60"/>
  <c r="V54" i="60"/>
  <c r="AG53" i="60"/>
  <c r="AN36" i="60"/>
  <c r="AL50" i="60"/>
  <c r="AF51" i="60"/>
  <c r="AG37" i="60"/>
  <c r="AG56" i="60"/>
  <c r="AM50" i="60"/>
  <c r="AG51" i="60"/>
  <c r="AA53" i="60"/>
  <c r="AH41" i="60"/>
  <c r="AG50" i="60"/>
  <c r="AL53" i="60"/>
  <c r="AL51" i="60"/>
  <c r="AC53" i="60"/>
  <c r="AM53" i="60"/>
  <c r="Z54" i="60"/>
  <c r="R54" i="60"/>
  <c r="AJ42" i="60"/>
  <c r="AH91" i="60"/>
  <c r="AH51" i="60"/>
  <c r="AH53" i="60"/>
  <c r="S54" i="60"/>
  <c r="AA52" i="60"/>
  <c r="AJ36" i="60"/>
  <c r="S63" i="60"/>
  <c r="AE50" i="60"/>
  <c r="AA54" i="60"/>
  <c r="AA56" i="60"/>
  <c r="AH62" i="60"/>
  <c r="AA63" i="60"/>
  <c r="AC54" i="60"/>
  <c r="AA35" i="60"/>
  <c r="T79" i="60"/>
  <c r="AN51" i="60"/>
  <c r="AH54" i="60"/>
  <c r="M52" i="60"/>
  <c r="AG75" i="60"/>
  <c r="AN53" i="60"/>
  <c r="O52" i="60"/>
  <c r="X51" i="60"/>
  <c r="X53" i="60"/>
  <c r="Y51" i="60"/>
  <c r="Q52" i="60"/>
  <c r="Y53" i="60"/>
  <c r="V51" i="60"/>
  <c r="V53" i="60"/>
  <c r="Q51" i="60"/>
  <c r="Z51" i="60"/>
  <c r="S52" i="60"/>
  <c r="Z53" i="60"/>
  <c r="R51" i="60"/>
  <c r="T52" i="60"/>
  <c r="V64" i="60"/>
  <c r="AJ52" i="60"/>
  <c r="O50" i="60"/>
  <c r="AC52" i="60"/>
  <c r="T54" i="60"/>
  <c r="AJ54" i="60"/>
  <c r="O53" i="60"/>
  <c r="Z64" i="60"/>
  <c r="AH81" i="60"/>
  <c r="AA90" i="60"/>
  <c r="X50" i="60"/>
  <c r="AN50" i="60"/>
  <c r="S51" i="60"/>
  <c r="AA51" i="60"/>
  <c r="V52" i="60"/>
  <c r="AL52" i="60"/>
  <c r="Q53" i="60"/>
  <c r="M54" i="60"/>
  <c r="Q50" i="60"/>
  <c r="Y50" i="60"/>
  <c r="AE52" i="60"/>
  <c r="AM52" i="60"/>
  <c r="R53" i="60"/>
  <c r="AL54" i="60"/>
  <c r="V50" i="60"/>
  <c r="AF56" i="60"/>
  <c r="R63" i="60"/>
  <c r="R50" i="60"/>
  <c r="Z50" i="60"/>
  <c r="AH50" i="60"/>
  <c r="M51" i="60"/>
  <c r="AC51" i="60"/>
  <c r="X52" i="60"/>
  <c r="AF52" i="60"/>
  <c r="AN52" i="60"/>
  <c r="S53" i="60"/>
  <c r="O54" i="60"/>
  <c r="AE54" i="60"/>
  <c r="AM54" i="60"/>
  <c r="Y52" i="60"/>
  <c r="X54" i="60"/>
  <c r="AF54" i="60"/>
  <c r="AA38" i="60"/>
  <c r="AM33" i="60"/>
  <c r="AM46" i="60"/>
  <c r="AH60" i="60"/>
  <c r="AF63" i="60"/>
  <c r="O77" i="60"/>
  <c r="AM77" i="60"/>
  <c r="Q82" i="60"/>
  <c r="AG90" i="60"/>
  <c r="AA40" i="60"/>
  <c r="AL43" i="60"/>
  <c r="AE45" i="60"/>
  <c r="AH76" i="60"/>
  <c r="R79" i="60"/>
  <c r="AM90" i="60"/>
  <c r="AJ60" i="60"/>
  <c r="AE33" i="60"/>
  <c r="AN43" i="60"/>
  <c r="AH46" i="60"/>
  <c r="R56" i="60"/>
  <c r="AL60" i="60"/>
  <c r="AL81" i="60"/>
  <c r="AJ57" i="60"/>
  <c r="AM60" i="60"/>
  <c r="AC73" i="60"/>
  <c r="AJ76" i="60"/>
  <c r="AN81" i="60"/>
  <c r="AJ33" i="60"/>
  <c r="AF41" i="60"/>
  <c r="AJ46" i="60"/>
  <c r="AA75" i="60"/>
  <c r="AG47" i="60"/>
  <c r="AE73" i="60"/>
  <c r="T33" i="60"/>
  <c r="AG40" i="60"/>
  <c r="AF47" i="60"/>
  <c r="Y60" i="60"/>
  <c r="AH72" i="60"/>
  <c r="AM74" i="60"/>
  <c r="AJ32" i="60"/>
  <c r="AJ62" i="60"/>
  <c r="AN72" i="60"/>
  <c r="S75" i="60"/>
  <c r="AF79" i="60"/>
  <c r="AJ91" i="60"/>
  <c r="AL30" i="60"/>
  <c r="AN33" i="60"/>
  <c r="AC40" i="60"/>
  <c r="AH74" i="60"/>
  <c r="AH79" i="60"/>
  <c r="R91" i="60"/>
  <c r="O61" i="60"/>
  <c r="Z37" i="60"/>
  <c r="AE43" i="60"/>
  <c r="AL62" i="60"/>
  <c r="AL91" i="60"/>
  <c r="AG33" i="60"/>
  <c r="AE40" i="60"/>
  <c r="AC47" i="60"/>
  <c r="AM62" i="60"/>
  <c r="AJ79" i="60"/>
  <c r="AL32" i="60"/>
  <c r="AH33" i="60"/>
  <c r="AL36" i="60"/>
  <c r="AC37" i="60"/>
  <c r="AA41" i="60"/>
  <c r="AJ43" i="60"/>
  <c r="AA45" i="60"/>
  <c r="AL46" i="60"/>
  <c r="AC56" i="60"/>
  <c r="T57" i="60"/>
  <c r="AL74" i="60"/>
  <c r="AN76" i="60"/>
  <c r="AH77" i="60"/>
  <c r="AA30" i="60"/>
  <c r="AA31" i="60"/>
  <c r="X37" i="60"/>
  <c r="AH37" i="60"/>
  <c r="R38" i="60"/>
  <c r="AG41" i="60"/>
  <c r="AH47" i="60"/>
  <c r="Q56" i="60"/>
  <c r="X60" i="60"/>
  <c r="AH64" i="60"/>
  <c r="T75" i="60"/>
  <c r="AC82" i="60"/>
  <c r="AC30" i="60"/>
  <c r="AM30" i="60"/>
  <c r="AF33" i="60"/>
  <c r="AH35" i="60"/>
  <c r="AC36" i="60"/>
  <c r="AM36" i="60"/>
  <c r="AJ37" i="60"/>
  <c r="AM43" i="60"/>
  <c r="AJ47" i="60"/>
  <c r="AA48" i="60"/>
  <c r="AH56" i="60"/>
  <c r="Z60" i="60"/>
  <c r="Q63" i="60"/>
  <c r="AE63" i="60"/>
  <c r="AJ64" i="60"/>
  <c r="AF72" i="60"/>
  <c r="Q73" i="60"/>
  <c r="AN74" i="60"/>
  <c r="S79" i="60"/>
  <c r="S82" i="60"/>
  <c r="AG82" i="60"/>
  <c r="M90" i="60"/>
  <c r="AE90" i="60"/>
  <c r="T91" i="60"/>
  <c r="AF31" i="60"/>
  <c r="Y75" i="60"/>
  <c r="X81" i="60"/>
  <c r="AN30" i="60"/>
  <c r="AE30" i="60"/>
  <c r="AG31" i="60"/>
  <c r="AE36" i="60"/>
  <c r="AM37" i="60"/>
  <c r="AM47" i="60"/>
  <c r="AL64" i="60"/>
  <c r="O75" i="60"/>
  <c r="Y81" i="60"/>
  <c r="AM91" i="60"/>
  <c r="AF30" i="60"/>
  <c r="AH31" i="60"/>
  <c r="AE37" i="60"/>
  <c r="AN37" i="60"/>
  <c r="AL40" i="60"/>
  <c r="AC41" i="60"/>
  <c r="AL42" i="60"/>
  <c r="AF43" i="60"/>
  <c r="AH45" i="60"/>
  <c r="AC46" i="60"/>
  <c r="AE47" i="60"/>
  <c r="AN47" i="60"/>
  <c r="AL56" i="60"/>
  <c r="AF60" i="60"/>
  <c r="X62" i="60"/>
  <c r="AN64" i="60"/>
  <c r="AA73" i="60"/>
  <c r="AL76" i="60"/>
  <c r="AN77" i="60"/>
  <c r="AN79" i="60"/>
  <c r="Z81" i="60"/>
  <c r="Y82" i="60"/>
  <c r="AM40" i="60"/>
  <c r="T45" i="60"/>
  <c r="AN56" i="60"/>
  <c r="Z62" i="60"/>
  <c r="V72" i="60"/>
  <c r="AL72" i="60"/>
  <c r="T74" i="60"/>
  <c r="R75" i="60"/>
  <c r="AA77" i="60"/>
  <c r="M79" i="60"/>
  <c r="M80" i="60"/>
  <c r="AA81" i="60"/>
  <c r="M82" i="60"/>
  <c r="AA82" i="60"/>
  <c r="T76" i="60"/>
  <c r="AA80" i="60"/>
  <c r="T90" i="60"/>
  <c r="Q61" i="60"/>
  <c r="AE61" i="60"/>
  <c r="AG63" i="60"/>
  <c r="T64" i="60"/>
  <c r="X72" i="60"/>
  <c r="S73" i="60"/>
  <c r="AG73" i="60"/>
  <c r="V74" i="60"/>
  <c r="M75" i="60"/>
  <c r="Q77" i="60"/>
  <c r="AC77" i="60"/>
  <c r="O80" i="60"/>
  <c r="O90" i="60"/>
  <c r="Y90" i="60"/>
  <c r="V91" i="60"/>
  <c r="O62" i="60"/>
  <c r="M59" i="60"/>
  <c r="AE59" i="60"/>
  <c r="T60" i="60"/>
  <c r="R61" i="60"/>
  <c r="AG61" i="60"/>
  <c r="T62" i="60"/>
  <c r="M63" i="60"/>
  <c r="Y72" i="60"/>
  <c r="Z76" i="60"/>
  <c r="R77" i="60"/>
  <c r="AE80" i="60"/>
  <c r="T81" i="60"/>
  <c r="Z90" i="60"/>
  <c r="AG59" i="60"/>
  <c r="S61" i="60"/>
  <c r="Z72" i="60"/>
  <c r="X74" i="60"/>
  <c r="S77" i="60"/>
  <c r="AE77" i="60"/>
  <c r="S80" i="60"/>
  <c r="AF80" i="60"/>
  <c r="Q90" i="60"/>
  <c r="Z91" i="60"/>
  <c r="V76" i="60"/>
  <c r="AC80" i="60"/>
  <c r="V62" i="60"/>
  <c r="Y74" i="60"/>
  <c r="AF77" i="60"/>
  <c r="X79" i="60"/>
  <c r="AF81" i="60"/>
  <c r="R90" i="60"/>
  <c r="Q59" i="60"/>
  <c r="X64" i="60"/>
  <c r="M73" i="60"/>
  <c r="Z79" i="60"/>
  <c r="AG81" i="60"/>
  <c r="T35" i="60"/>
  <c r="M37" i="60"/>
  <c r="R35" i="60"/>
  <c r="X40" i="60"/>
  <c r="X41" i="60"/>
  <c r="Z45" i="60"/>
  <c r="Q47" i="60"/>
  <c r="V56" i="60"/>
  <c r="V45" i="60"/>
  <c r="R47" i="60"/>
  <c r="Q35" i="60"/>
  <c r="Y37" i="60"/>
  <c r="O38" i="60"/>
  <c r="V41" i="60"/>
  <c r="T42" i="60"/>
  <c r="Y45" i="60"/>
  <c r="S57" i="60"/>
  <c r="Y41" i="60"/>
  <c r="R48" i="60"/>
  <c r="Z41" i="60"/>
  <c r="V43" i="60"/>
  <c r="S48" i="60"/>
  <c r="Q31" i="60"/>
  <c r="O33" i="60"/>
  <c r="V40" i="60"/>
  <c r="Q41" i="60"/>
  <c r="R31" i="60"/>
  <c r="M38" i="60"/>
  <c r="R41" i="60"/>
  <c r="Y43" i="60"/>
  <c r="S31" i="60"/>
  <c r="Z43" i="60"/>
  <c r="V31" i="60"/>
  <c r="O45" i="60"/>
  <c r="V30" i="60"/>
  <c r="T32" i="60"/>
  <c r="V33" i="60"/>
  <c r="S35" i="60"/>
  <c r="O37" i="60"/>
  <c r="X43" i="60"/>
  <c r="S47" i="60"/>
  <c r="T48" i="60"/>
  <c r="X30" i="60"/>
  <c r="Y31" i="60"/>
  <c r="X33" i="60"/>
  <c r="M35" i="60"/>
  <c r="Q37" i="60"/>
  <c r="O43" i="60"/>
  <c r="R45" i="60"/>
  <c r="M46" i="60"/>
  <c r="M47" i="60"/>
  <c r="M48" i="60"/>
  <c r="M57" i="60"/>
  <c r="X31" i="60"/>
  <c r="Z31" i="60"/>
  <c r="Y33" i="60"/>
  <c r="R37" i="60"/>
  <c r="S45" i="60"/>
  <c r="X47" i="60"/>
  <c r="X48" i="60"/>
  <c r="X56" i="60"/>
  <c r="Q45" i="60"/>
  <c r="Y35" i="60"/>
  <c r="S38" i="60"/>
  <c r="M42" i="60"/>
  <c r="Y47" i="60"/>
  <c r="O48" i="60"/>
  <c r="Z48" i="60"/>
  <c r="Y56" i="60"/>
  <c r="M32" i="60"/>
  <c r="Q33" i="60"/>
  <c r="Z35" i="60"/>
  <c r="M36" i="60"/>
  <c r="T38" i="60"/>
  <c r="Z56" i="60"/>
  <c r="Q57" i="60"/>
  <c r="X73" i="60"/>
  <c r="V73" i="60"/>
  <c r="T73" i="60"/>
  <c r="Z73" i="60"/>
  <c r="AL75" i="60"/>
  <c r="AJ75" i="60"/>
  <c r="AH75" i="60"/>
  <c r="AN75" i="60"/>
  <c r="V61" i="60"/>
  <c r="Z61" i="60"/>
  <c r="X61" i="60"/>
  <c r="AN73" i="60"/>
  <c r="AM73" i="60"/>
  <c r="AL73" i="60"/>
  <c r="AJ73" i="60"/>
  <c r="AH73" i="60"/>
  <c r="M81" i="60"/>
  <c r="S81" i="60"/>
  <c r="R81" i="60"/>
  <c r="Q81" i="60"/>
  <c r="O81" i="60"/>
  <c r="V32" i="60"/>
  <c r="AC38" i="60"/>
  <c r="AN40" i="60"/>
  <c r="S41" i="60"/>
  <c r="V42" i="60"/>
  <c r="Q43" i="60"/>
  <c r="AG43" i="60"/>
  <c r="AJ45" i="60"/>
  <c r="O46" i="60"/>
  <c r="AE46" i="60"/>
  <c r="Z47" i="60"/>
  <c r="AC48" i="60"/>
  <c r="S56" i="60"/>
  <c r="V57" i="60"/>
  <c r="AL57" i="60"/>
  <c r="AN59" i="60"/>
  <c r="AH59" i="60"/>
  <c r="AL61" i="60"/>
  <c r="AH61" i="60"/>
  <c r="AN61" i="60"/>
  <c r="O64" i="60"/>
  <c r="M64" i="60"/>
  <c r="S64" i="60"/>
  <c r="Q64" i="60"/>
  <c r="Y73" i="60"/>
  <c r="AM75" i="60"/>
  <c r="AN82" i="60"/>
  <c r="AM82" i="60"/>
  <c r="AL82" i="60"/>
  <c r="AJ82" i="60"/>
  <c r="AH82" i="60"/>
  <c r="S60" i="60"/>
  <c r="M60" i="60"/>
  <c r="V36" i="60"/>
  <c r="O40" i="60"/>
  <c r="O36" i="60"/>
  <c r="Q30" i="60"/>
  <c r="Y30" i="60"/>
  <c r="AJ31" i="60"/>
  <c r="O32" i="60"/>
  <c r="AE32" i="60"/>
  <c r="AM32" i="60"/>
  <c r="R33" i="60"/>
  <c r="AC35" i="60"/>
  <c r="X36" i="60"/>
  <c r="AF36" i="60"/>
  <c r="V38" i="60"/>
  <c r="AL38" i="60"/>
  <c r="Q40" i="60"/>
  <c r="Y40" i="60"/>
  <c r="AJ41" i="60"/>
  <c r="O42" i="60"/>
  <c r="AE42" i="60"/>
  <c r="AM42" i="60"/>
  <c r="R43" i="60"/>
  <c r="AC45" i="60"/>
  <c r="X46" i="60"/>
  <c r="AF46" i="60"/>
  <c r="V48" i="60"/>
  <c r="AL48" i="60"/>
  <c r="AJ56" i="60"/>
  <c r="O57" i="60"/>
  <c r="AE57" i="60"/>
  <c r="AM57" i="60"/>
  <c r="O59" i="60"/>
  <c r="AJ59" i="60"/>
  <c r="Q60" i="60"/>
  <c r="Y61" i="60"/>
  <c r="AJ61" i="60"/>
  <c r="AE64" i="60"/>
  <c r="AC64" i="60"/>
  <c r="AA64" i="60"/>
  <c r="AG64" i="60"/>
  <c r="X59" i="60"/>
  <c r="Z59" i="60"/>
  <c r="O30" i="60"/>
  <c r="AC32" i="60"/>
  <c r="AJ38" i="60"/>
  <c r="AC42" i="60"/>
  <c r="AJ48" i="60"/>
  <c r="AC57" i="60"/>
  <c r="AG62" i="60"/>
  <c r="AC62" i="60"/>
  <c r="AA62" i="60"/>
  <c r="AJ35" i="60"/>
  <c r="R30" i="60"/>
  <c r="Z30" i="60"/>
  <c r="AH30" i="60"/>
  <c r="M31" i="60"/>
  <c r="AC31" i="60"/>
  <c r="X32" i="60"/>
  <c r="AF32" i="60"/>
  <c r="AN32" i="60"/>
  <c r="S33" i="60"/>
  <c r="AA33" i="60"/>
  <c r="V35" i="60"/>
  <c r="AL35" i="60"/>
  <c r="Q36" i="60"/>
  <c r="Y36" i="60"/>
  <c r="AG36" i="60"/>
  <c r="T37" i="60"/>
  <c r="AE38" i="60"/>
  <c r="AM38" i="60"/>
  <c r="R40" i="60"/>
  <c r="Z40" i="60"/>
  <c r="AH40" i="60"/>
  <c r="M41" i="60"/>
  <c r="X42" i="60"/>
  <c r="AF42" i="60"/>
  <c r="AN42" i="60"/>
  <c r="S43" i="60"/>
  <c r="AA43" i="60"/>
  <c r="AL45" i="60"/>
  <c r="Q46" i="60"/>
  <c r="Y46" i="60"/>
  <c r="AG46" i="60"/>
  <c r="T47" i="60"/>
  <c r="AE48" i="60"/>
  <c r="AM48" i="60"/>
  <c r="M56" i="60"/>
  <c r="X57" i="60"/>
  <c r="AF57" i="60"/>
  <c r="AN57" i="60"/>
  <c r="AA59" i="60"/>
  <c r="R60" i="60"/>
  <c r="AA60" i="60"/>
  <c r="AC60" i="60"/>
  <c r="AA61" i="60"/>
  <c r="AF62" i="60"/>
  <c r="T63" i="60"/>
  <c r="Z63" i="60"/>
  <c r="X63" i="60"/>
  <c r="V63" i="60"/>
  <c r="S74" i="60"/>
  <c r="R74" i="60"/>
  <c r="Q74" i="60"/>
  <c r="O74" i="60"/>
  <c r="M74" i="60"/>
  <c r="Q76" i="60"/>
  <c r="O76" i="60"/>
  <c r="M76" i="60"/>
  <c r="S76" i="60"/>
  <c r="AG76" i="60"/>
  <c r="AF76" i="60"/>
  <c r="AE76" i="60"/>
  <c r="AC76" i="60"/>
  <c r="AA76" i="60"/>
  <c r="V46" i="60"/>
  <c r="S30" i="60"/>
  <c r="AL31" i="60"/>
  <c r="AG32" i="60"/>
  <c r="X38" i="60"/>
  <c r="AF38" i="60"/>
  <c r="AN38" i="60"/>
  <c r="AL41" i="60"/>
  <c r="Q42" i="60"/>
  <c r="Y42" i="60"/>
  <c r="AG42" i="60"/>
  <c r="AM45" i="60"/>
  <c r="R46" i="60"/>
  <c r="Z46" i="60"/>
  <c r="AF48" i="60"/>
  <c r="AN48" i="60"/>
  <c r="Y57" i="60"/>
  <c r="AG57" i="60"/>
  <c r="AA74" i="60"/>
  <c r="AG74" i="60"/>
  <c r="AE74" i="60"/>
  <c r="AC74" i="60"/>
  <c r="T77" i="60"/>
  <c r="Z77" i="60"/>
  <c r="X77" i="60"/>
  <c r="V77" i="60"/>
  <c r="Z80" i="60"/>
  <c r="Y80" i="60"/>
  <c r="X80" i="60"/>
  <c r="V80" i="60"/>
  <c r="T80" i="60"/>
  <c r="AG91" i="60"/>
  <c r="AF91" i="60"/>
  <c r="AE91" i="60"/>
  <c r="AC91" i="60"/>
  <c r="AA91" i="60"/>
  <c r="Q32" i="60"/>
  <c r="Y32" i="60"/>
  <c r="AE35" i="60"/>
  <c r="AM35" i="60"/>
  <c r="R36" i="60"/>
  <c r="Z36" i="60"/>
  <c r="S40" i="60"/>
  <c r="AM31" i="60"/>
  <c r="R32" i="60"/>
  <c r="AF35" i="60"/>
  <c r="Y38" i="60"/>
  <c r="AM41" i="60"/>
  <c r="R42" i="60"/>
  <c r="AF45" i="60"/>
  <c r="S59" i="60"/>
  <c r="AC59" i="60"/>
  <c r="AM59" i="60"/>
  <c r="AE60" i="60"/>
  <c r="AC61" i="60"/>
  <c r="Y63" i="60"/>
  <c r="AJ63" i="60"/>
  <c r="AH63" i="60"/>
  <c r="AN63" i="60"/>
  <c r="AL63" i="60"/>
  <c r="R76" i="60"/>
  <c r="AH80" i="60"/>
  <c r="AN80" i="60"/>
  <c r="AM80" i="60"/>
  <c r="AL80" i="60"/>
  <c r="AJ80" i="60"/>
  <c r="M72" i="60"/>
  <c r="S72" i="60"/>
  <c r="Q72" i="60"/>
  <c r="O72" i="60"/>
  <c r="V59" i="60"/>
  <c r="T59" i="60"/>
  <c r="Q62" i="60"/>
  <c r="M62" i="60"/>
  <c r="S62" i="60"/>
  <c r="AE72" i="60"/>
  <c r="AM72" i="60"/>
  <c r="R73" i="60"/>
  <c r="X75" i="60"/>
  <c r="AF75" i="60"/>
  <c r="AL77" i="60"/>
  <c r="Q79" i="60"/>
  <c r="Y79" i="60"/>
  <c r="AG79" i="60"/>
  <c r="AE81" i="60"/>
  <c r="AM81" i="60"/>
  <c r="R82" i="60"/>
  <c r="Z82" i="60"/>
  <c r="X90" i="60"/>
  <c r="AF90" i="60"/>
  <c r="AN90" i="60"/>
  <c r="S91" i="60"/>
  <c r="AG72" i="60"/>
  <c r="Z75" i="60"/>
  <c r="AA79" i="60"/>
  <c r="T82" i="60"/>
  <c r="AH90" i="60"/>
  <c r="M91" i="60"/>
  <c r="AA72" i="60"/>
  <c r="AC79" i="60"/>
  <c r="V82" i="60"/>
  <c r="AJ90" i="60"/>
  <c r="O91" i="60"/>
  <c r="X76" i="60"/>
  <c r="AL79" i="60"/>
  <c r="Q80" i="60"/>
  <c r="AE82" i="60"/>
  <c r="X91" i="60"/>
  <c r="Z78" i="59"/>
  <c r="S80" i="59"/>
  <c r="AG79" i="59"/>
  <c r="Y83" i="59"/>
  <c r="Z77" i="59"/>
  <c r="AH78" i="59"/>
  <c r="AE81" i="59"/>
  <c r="V82" i="59"/>
  <c r="AA77" i="59"/>
  <c r="AA79" i="59"/>
  <c r="AN79" i="59"/>
  <c r="AF81" i="59"/>
  <c r="AL82" i="59"/>
  <c r="AC79" i="59"/>
  <c r="AA82" i="59"/>
  <c r="AC57" i="59"/>
  <c r="M77" i="59"/>
  <c r="AG78" i="59"/>
  <c r="AC77" i="59"/>
  <c r="O77" i="59"/>
  <c r="R77" i="59"/>
  <c r="AC78" i="59"/>
  <c r="AL78" i="59"/>
  <c r="X80" i="59"/>
  <c r="AA81" i="59"/>
  <c r="S77" i="59"/>
  <c r="AE77" i="59"/>
  <c r="AN78" i="59"/>
  <c r="Q83" i="59"/>
  <c r="V80" i="59"/>
  <c r="AF77" i="59"/>
  <c r="R78" i="59"/>
  <c r="AE78" i="59"/>
  <c r="M79" i="59"/>
  <c r="T83" i="59"/>
  <c r="AJ83" i="59"/>
  <c r="AH77" i="59"/>
  <c r="AG82" i="59"/>
  <c r="AG83" i="59"/>
  <c r="X77" i="59"/>
  <c r="AN77" i="59"/>
  <c r="S78" i="59"/>
  <c r="V79" i="59"/>
  <c r="AL79" i="59"/>
  <c r="Q80" i="59"/>
  <c r="Y80" i="59"/>
  <c r="T81" i="59"/>
  <c r="AJ81" i="59"/>
  <c r="O82" i="59"/>
  <c r="AE82" i="59"/>
  <c r="AM82" i="59"/>
  <c r="R83" i="59"/>
  <c r="Z83" i="59"/>
  <c r="AH83" i="59"/>
  <c r="AN80" i="59"/>
  <c r="S81" i="59"/>
  <c r="T58" i="59"/>
  <c r="Y77" i="59"/>
  <c r="T78" i="59"/>
  <c r="AJ78" i="59"/>
  <c r="O79" i="59"/>
  <c r="AM79" i="59"/>
  <c r="R80" i="59"/>
  <c r="Z80" i="59"/>
  <c r="AH80" i="59"/>
  <c r="M81" i="59"/>
  <c r="X82" i="59"/>
  <c r="AN82" i="59"/>
  <c r="S83" i="59"/>
  <c r="AA83" i="59"/>
  <c r="AL81" i="59"/>
  <c r="V78" i="59"/>
  <c r="Y79" i="59"/>
  <c r="AJ80" i="59"/>
  <c r="O81" i="59"/>
  <c r="AM81" i="59"/>
  <c r="R82" i="59"/>
  <c r="Z82" i="59"/>
  <c r="AH82" i="59"/>
  <c r="M83" i="59"/>
  <c r="AC83" i="59"/>
  <c r="X79" i="59"/>
  <c r="Q82" i="59"/>
  <c r="AA44" i="59"/>
  <c r="Z58" i="59"/>
  <c r="V60" i="59"/>
  <c r="T77" i="59"/>
  <c r="AJ77" i="59"/>
  <c r="O78" i="59"/>
  <c r="Z79" i="59"/>
  <c r="AH79" i="59"/>
  <c r="M80" i="59"/>
  <c r="AN81" i="59"/>
  <c r="S82" i="59"/>
  <c r="AL83" i="59"/>
  <c r="X78" i="59"/>
  <c r="AL80" i="59"/>
  <c r="Q81" i="59"/>
  <c r="AE83" i="59"/>
  <c r="AM83" i="59"/>
  <c r="AC44" i="59"/>
  <c r="R55" i="59"/>
  <c r="AL57" i="59"/>
  <c r="X60" i="59"/>
  <c r="AE60" i="59"/>
  <c r="AF60" i="59"/>
  <c r="Q55" i="59"/>
  <c r="Y58" i="59"/>
  <c r="AG60" i="59"/>
  <c r="AC61" i="59"/>
  <c r="AN57" i="59"/>
  <c r="M42" i="59"/>
  <c r="AA56" i="59"/>
  <c r="X55" i="59"/>
  <c r="AN55" i="59"/>
  <c r="Y55" i="59"/>
  <c r="AE57" i="59"/>
  <c r="AJ58" i="59"/>
  <c r="Y60" i="59"/>
  <c r="Z55" i="59"/>
  <c r="V58" i="59"/>
  <c r="Z60" i="59"/>
  <c r="AA55" i="59"/>
  <c r="AA48" i="59"/>
  <c r="AN59" i="59"/>
  <c r="M61" i="59"/>
  <c r="V57" i="59"/>
  <c r="O60" i="59"/>
  <c r="AN46" i="59"/>
  <c r="AC56" i="59"/>
  <c r="O59" i="59"/>
  <c r="AH60" i="59"/>
  <c r="R61" i="59"/>
  <c r="AG61" i="59"/>
  <c r="S55" i="59"/>
  <c r="AC55" i="59"/>
  <c r="X57" i="59"/>
  <c r="AF57" i="59"/>
  <c r="Q58" i="59"/>
  <c r="AJ59" i="59"/>
  <c r="Q60" i="59"/>
  <c r="AH61" i="59"/>
  <c r="AH42" i="59"/>
  <c r="S56" i="59"/>
  <c r="Y57" i="59"/>
  <c r="AG57" i="59"/>
  <c r="S58" i="59"/>
  <c r="T59" i="59"/>
  <c r="R60" i="59"/>
  <c r="AA60" i="59"/>
  <c r="Z46" i="59"/>
  <c r="AF55" i="59"/>
  <c r="Z57" i="59"/>
  <c r="AG58" i="59"/>
  <c r="AL59" i="59"/>
  <c r="S60" i="59"/>
  <c r="AM60" i="59"/>
  <c r="Z61" i="59"/>
  <c r="M55" i="59"/>
  <c r="AG55" i="59"/>
  <c r="V56" i="59"/>
  <c r="V59" i="59"/>
  <c r="AM59" i="59"/>
  <c r="AN60" i="59"/>
  <c r="AA61" i="59"/>
  <c r="T56" i="59"/>
  <c r="AJ56" i="59"/>
  <c r="O57" i="59"/>
  <c r="AM57" i="59"/>
  <c r="R58" i="59"/>
  <c r="AH58" i="59"/>
  <c r="M59" i="59"/>
  <c r="AC59" i="59"/>
  <c r="S61" i="59"/>
  <c r="AH55" i="59"/>
  <c r="M56" i="59"/>
  <c r="AA58" i="59"/>
  <c r="T61" i="59"/>
  <c r="AJ61" i="59"/>
  <c r="AE59" i="59"/>
  <c r="AA43" i="59"/>
  <c r="AG45" i="59"/>
  <c r="AA46" i="59"/>
  <c r="T55" i="59"/>
  <c r="AJ55" i="59"/>
  <c r="O56" i="59"/>
  <c r="AE56" i="59"/>
  <c r="AM56" i="59"/>
  <c r="R57" i="59"/>
  <c r="AH57" i="59"/>
  <c r="M58" i="59"/>
  <c r="AC58" i="59"/>
  <c r="X59" i="59"/>
  <c r="AF59" i="59"/>
  <c r="V61" i="59"/>
  <c r="AL61" i="59"/>
  <c r="AL56" i="59"/>
  <c r="X56" i="59"/>
  <c r="AF56" i="59"/>
  <c r="AN56" i="59"/>
  <c r="S57" i="59"/>
  <c r="AL58" i="59"/>
  <c r="Q59" i="59"/>
  <c r="Y59" i="59"/>
  <c r="AG59" i="59"/>
  <c r="AJ60" i="59"/>
  <c r="O61" i="59"/>
  <c r="AE61" i="59"/>
  <c r="AM61" i="59"/>
  <c r="X44" i="59"/>
  <c r="AL55" i="59"/>
  <c r="Q56" i="59"/>
  <c r="Y56" i="59"/>
  <c r="AE58" i="59"/>
  <c r="AM58" i="59"/>
  <c r="R59" i="59"/>
  <c r="X61" i="59"/>
  <c r="Q57" i="59"/>
  <c r="AH43" i="59"/>
  <c r="Z44" i="59"/>
  <c r="AJ42" i="59"/>
  <c r="AC43" i="59"/>
  <c r="AN43" i="59"/>
  <c r="AL45" i="59"/>
  <c r="T47" i="59"/>
  <c r="AE48" i="59"/>
  <c r="AF46" i="59"/>
  <c r="AG48" i="59"/>
  <c r="AE43" i="59"/>
  <c r="AC45" i="59"/>
  <c r="V47" i="59"/>
  <c r="R42" i="59"/>
  <c r="AF43" i="59"/>
  <c r="AF45" i="59"/>
  <c r="AL46" i="59"/>
  <c r="Y47" i="59"/>
  <c r="Z48" i="59"/>
  <c r="AM43" i="59"/>
  <c r="Y46" i="59"/>
  <c r="AE45" i="59"/>
  <c r="Q46" i="59"/>
  <c r="Y48" i="59"/>
  <c r="AH48" i="59"/>
  <c r="Q44" i="59"/>
  <c r="V45" i="59"/>
  <c r="V46" i="59"/>
  <c r="AF44" i="59"/>
  <c r="AG46" i="59"/>
  <c r="AM48" i="59"/>
  <c r="R44" i="59"/>
  <c r="AJ47" i="59"/>
  <c r="AL43" i="59"/>
  <c r="AG44" i="59"/>
  <c r="X46" i="59"/>
  <c r="AC48" i="59"/>
  <c r="S48" i="59"/>
  <c r="M48" i="59"/>
  <c r="O48" i="59"/>
  <c r="Q48" i="59"/>
  <c r="S47" i="59"/>
  <c r="O43" i="59"/>
  <c r="M43" i="59"/>
  <c r="S44" i="59"/>
  <c r="Q47" i="59"/>
  <c r="M44" i="59"/>
  <c r="V42" i="59"/>
  <c r="AL42" i="59"/>
  <c r="Q43" i="59"/>
  <c r="Y43" i="59"/>
  <c r="T44" i="59"/>
  <c r="AJ44" i="59"/>
  <c r="O45" i="59"/>
  <c r="AM45" i="59"/>
  <c r="R46" i="59"/>
  <c r="AH46" i="59"/>
  <c r="M47" i="59"/>
  <c r="AC47" i="59"/>
  <c r="AM42" i="59"/>
  <c r="Z43" i="59"/>
  <c r="AN45" i="59"/>
  <c r="S46" i="59"/>
  <c r="AL47" i="59"/>
  <c r="T48" i="59"/>
  <c r="AJ48" i="59"/>
  <c r="AC42" i="59"/>
  <c r="X43" i="59"/>
  <c r="O42" i="59"/>
  <c r="AE42" i="59"/>
  <c r="R43" i="59"/>
  <c r="X45" i="59"/>
  <c r="X42" i="59"/>
  <c r="AF42" i="59"/>
  <c r="V44" i="59"/>
  <c r="AL44" i="59"/>
  <c r="Q45" i="59"/>
  <c r="Y45" i="59"/>
  <c r="AJ46" i="59"/>
  <c r="O47" i="59"/>
  <c r="AE47" i="59"/>
  <c r="AM47" i="59"/>
  <c r="Q42" i="59"/>
  <c r="Y42" i="59"/>
  <c r="AG42" i="59"/>
  <c r="T43" i="59"/>
  <c r="AM44" i="59"/>
  <c r="R45" i="59"/>
  <c r="Z45" i="59"/>
  <c r="AH45" i="59"/>
  <c r="M46" i="59"/>
  <c r="AC46" i="59"/>
  <c r="X47" i="59"/>
  <c r="AF47" i="59"/>
  <c r="AN47" i="59"/>
  <c r="V48" i="59"/>
  <c r="AL48" i="59"/>
  <c r="Z42" i="59"/>
  <c r="AN44" i="59"/>
  <c r="AG47" i="59"/>
  <c r="S45" i="59"/>
  <c r="AK75" i="59"/>
  <c r="AI75" i="59"/>
  <c r="AJ75" i="59" s="1"/>
  <c r="AD75" i="59"/>
  <c r="AB75" i="59"/>
  <c r="W75" i="59"/>
  <c r="U75" i="59"/>
  <c r="Z75" i="59" s="1"/>
  <c r="P75" i="59"/>
  <c r="N75" i="59"/>
  <c r="S75" i="59" s="1"/>
  <c r="AK74" i="59"/>
  <c r="AI74" i="59"/>
  <c r="AD74" i="59"/>
  <c r="AB74" i="59"/>
  <c r="AA74" i="59" s="1"/>
  <c r="W74" i="59"/>
  <c r="U74" i="59"/>
  <c r="V74" i="59" s="1"/>
  <c r="P74" i="59"/>
  <c r="N74" i="59"/>
  <c r="R74" i="59" s="1"/>
  <c r="AK73" i="59"/>
  <c r="AI73" i="59"/>
  <c r="AM73" i="59" s="1"/>
  <c r="AD73" i="59"/>
  <c r="AB73" i="59"/>
  <c r="AA73" i="59" s="1"/>
  <c r="W73" i="59"/>
  <c r="U73" i="59"/>
  <c r="P73" i="59"/>
  <c r="N73" i="59"/>
  <c r="M73" i="59" s="1"/>
  <c r="AK72" i="59"/>
  <c r="AI72" i="59"/>
  <c r="AH72" i="59" s="1"/>
  <c r="AD72" i="59"/>
  <c r="AB72" i="59"/>
  <c r="AG72" i="59" s="1"/>
  <c r="W72" i="59"/>
  <c r="U72" i="59"/>
  <c r="Z72" i="59" s="1"/>
  <c r="P72" i="59"/>
  <c r="N72" i="59"/>
  <c r="R72" i="59" s="1"/>
  <c r="AK71" i="59"/>
  <c r="AI71" i="59"/>
  <c r="AJ71" i="59" s="1"/>
  <c r="AD71" i="59"/>
  <c r="AB71" i="59"/>
  <c r="AC71" i="59" s="1"/>
  <c r="W71" i="59"/>
  <c r="U71" i="59"/>
  <c r="Y71" i="59" s="1"/>
  <c r="P71" i="59"/>
  <c r="N71" i="59"/>
  <c r="M71" i="59" s="1"/>
  <c r="AK70" i="59"/>
  <c r="AI70" i="59"/>
  <c r="AH70" i="59" s="1"/>
  <c r="AD70" i="59"/>
  <c r="AB70" i="59"/>
  <c r="AE70" i="59" s="1"/>
  <c r="W70" i="59"/>
  <c r="U70" i="59"/>
  <c r="T70" i="59" s="1"/>
  <c r="P70" i="59"/>
  <c r="N70" i="59"/>
  <c r="S70" i="59" s="1"/>
  <c r="AK69" i="59"/>
  <c r="AI69" i="59"/>
  <c r="AN69" i="59" s="1"/>
  <c r="AD69" i="59"/>
  <c r="AB69" i="59"/>
  <c r="AG69" i="59" s="1"/>
  <c r="W69" i="59"/>
  <c r="U69" i="59"/>
  <c r="Y69" i="59" s="1"/>
  <c r="P69" i="59"/>
  <c r="N69" i="59"/>
  <c r="Q69" i="59" s="1"/>
  <c r="AK68" i="59"/>
  <c r="AI68" i="59"/>
  <c r="AM68" i="59" s="1"/>
  <c r="AD68" i="59"/>
  <c r="AB68" i="59"/>
  <c r="AG68" i="59" s="1"/>
  <c r="W68" i="59"/>
  <c r="U68" i="59"/>
  <c r="T68" i="59" s="1"/>
  <c r="P68" i="59"/>
  <c r="N68" i="59"/>
  <c r="S68" i="59" s="1"/>
  <c r="AK66" i="59"/>
  <c r="AI66" i="59"/>
  <c r="AN66" i="59" s="1"/>
  <c r="AD66" i="59"/>
  <c r="AB66" i="59"/>
  <c r="W66" i="59"/>
  <c r="U66" i="59"/>
  <c r="Z66" i="59" s="1"/>
  <c r="P66" i="59"/>
  <c r="N66" i="59"/>
  <c r="S66" i="59" s="1"/>
  <c r="AK65" i="59"/>
  <c r="AI65" i="59"/>
  <c r="AN65" i="59" s="1"/>
  <c r="AD65" i="59"/>
  <c r="AB65" i="59"/>
  <c r="AE65" i="59" s="1"/>
  <c r="W65" i="59"/>
  <c r="U65" i="59"/>
  <c r="P65" i="59"/>
  <c r="N65" i="59"/>
  <c r="S65" i="59" s="1"/>
  <c r="AK64" i="59"/>
  <c r="AI64" i="59"/>
  <c r="AH64" i="59" s="1"/>
  <c r="AD64" i="59"/>
  <c r="AB64" i="59"/>
  <c r="AA64" i="59" s="1"/>
  <c r="W64" i="59"/>
  <c r="U64" i="59"/>
  <c r="V64" i="59" s="1"/>
  <c r="P64" i="59"/>
  <c r="N64" i="59"/>
  <c r="M64" i="59" s="1"/>
  <c r="AK63" i="59"/>
  <c r="AI63" i="59"/>
  <c r="AM63" i="59" s="1"/>
  <c r="AD63" i="59"/>
  <c r="AB63" i="59"/>
  <c r="AG63" i="59" s="1"/>
  <c r="W63" i="59"/>
  <c r="U63" i="59"/>
  <c r="Z63" i="59" s="1"/>
  <c r="P63" i="59"/>
  <c r="N63" i="59"/>
  <c r="S63" i="59" s="1"/>
  <c r="R62" i="59"/>
  <c r="AK53" i="59"/>
  <c r="AI53" i="59"/>
  <c r="AH53" i="59" s="1"/>
  <c r="AD53" i="59"/>
  <c r="AB53" i="59"/>
  <c r="AA53" i="59" s="1"/>
  <c r="W53" i="59"/>
  <c r="U53" i="59"/>
  <c r="P53" i="59"/>
  <c r="N53" i="59"/>
  <c r="M53" i="59" s="1"/>
  <c r="AK52" i="59"/>
  <c r="AI52" i="59"/>
  <c r="AH52" i="59" s="1"/>
  <c r="AD52" i="59"/>
  <c r="AB52" i="59"/>
  <c r="AE52" i="59" s="1"/>
  <c r="W52" i="59"/>
  <c r="U52" i="59"/>
  <c r="Z52" i="59" s="1"/>
  <c r="P52" i="59"/>
  <c r="N52" i="59"/>
  <c r="O52" i="59" s="1"/>
  <c r="AK51" i="59"/>
  <c r="AI51" i="59"/>
  <c r="AJ51" i="59" s="1"/>
  <c r="AD51" i="59"/>
  <c r="AB51" i="59"/>
  <c r="AG51" i="59" s="1"/>
  <c r="W51" i="59"/>
  <c r="U51" i="59"/>
  <c r="T51" i="59" s="1"/>
  <c r="P51" i="59"/>
  <c r="N51" i="59"/>
  <c r="M51" i="59" s="1"/>
  <c r="AK50" i="59"/>
  <c r="AI50" i="59"/>
  <c r="AH50" i="59" s="1"/>
  <c r="AD50" i="59"/>
  <c r="AB50" i="59"/>
  <c r="AE50" i="59" s="1"/>
  <c r="W50" i="59"/>
  <c r="U50" i="59"/>
  <c r="T50" i="59" s="1"/>
  <c r="P50" i="59"/>
  <c r="N50" i="59"/>
  <c r="Q50" i="59" s="1"/>
  <c r="AK40" i="59"/>
  <c r="AI40" i="59"/>
  <c r="AN40" i="59" s="1"/>
  <c r="AD40" i="59"/>
  <c r="AB40" i="59"/>
  <c r="AA40" i="59" s="1"/>
  <c r="W40" i="59"/>
  <c r="U40" i="59"/>
  <c r="T40" i="59" s="1"/>
  <c r="P40" i="59"/>
  <c r="N40" i="59"/>
  <c r="O40" i="59" s="1"/>
  <c r="AK39" i="59"/>
  <c r="AI39" i="59"/>
  <c r="AL39" i="59" s="1"/>
  <c r="AD39" i="59"/>
  <c r="AB39" i="59"/>
  <c r="AA39" i="59" s="1"/>
  <c r="W39" i="59"/>
  <c r="U39" i="59"/>
  <c r="Z39" i="59" s="1"/>
  <c r="P39" i="59"/>
  <c r="N39" i="59"/>
  <c r="S39" i="59" s="1"/>
  <c r="AK38" i="59"/>
  <c r="AI38" i="59"/>
  <c r="AN38" i="59" s="1"/>
  <c r="AD38" i="59"/>
  <c r="AB38" i="59"/>
  <c r="AC38" i="59" s="1"/>
  <c r="W38" i="59"/>
  <c r="U38" i="59"/>
  <c r="Z38" i="59" s="1"/>
  <c r="P38" i="59"/>
  <c r="N38" i="59"/>
  <c r="M38" i="59" s="1"/>
  <c r="AK37" i="59"/>
  <c r="AI37" i="59"/>
  <c r="AH37" i="59" s="1"/>
  <c r="AD37" i="59"/>
  <c r="AB37" i="59"/>
  <c r="AA37" i="59" s="1"/>
  <c r="W37" i="59"/>
  <c r="U37" i="59"/>
  <c r="V37" i="59" s="1"/>
  <c r="P37" i="59"/>
  <c r="N37" i="59"/>
  <c r="M37" i="59" s="1"/>
  <c r="AK35" i="59"/>
  <c r="AI35" i="59"/>
  <c r="AD35" i="59"/>
  <c r="AB35" i="59"/>
  <c r="AA35" i="59" s="1"/>
  <c r="W35" i="59"/>
  <c r="U35" i="59"/>
  <c r="Z35" i="59" s="1"/>
  <c r="P35" i="59"/>
  <c r="N35" i="59"/>
  <c r="O35" i="59" s="1"/>
  <c r="AK34" i="59"/>
  <c r="AI34" i="59"/>
  <c r="AJ34" i="59" s="1"/>
  <c r="AD34" i="59"/>
  <c r="AB34" i="59"/>
  <c r="AC34" i="59" s="1"/>
  <c r="W34" i="59"/>
  <c r="U34" i="59"/>
  <c r="T34" i="59" s="1"/>
  <c r="P34" i="59"/>
  <c r="N34" i="59"/>
  <c r="M34" i="59" s="1"/>
  <c r="AK33" i="59"/>
  <c r="AI33" i="59"/>
  <c r="AH33" i="59" s="1"/>
  <c r="AD33" i="59"/>
  <c r="AB33" i="59"/>
  <c r="W33" i="59"/>
  <c r="U33" i="59"/>
  <c r="T33" i="59" s="1"/>
  <c r="P33" i="59"/>
  <c r="N33" i="59"/>
  <c r="R33" i="59" s="1"/>
  <c r="AK32" i="59"/>
  <c r="AI32" i="59"/>
  <c r="AJ32" i="59" s="1"/>
  <c r="AD32" i="59"/>
  <c r="AB32" i="59"/>
  <c r="W32" i="59"/>
  <c r="U32" i="59"/>
  <c r="V32" i="59" s="1"/>
  <c r="P32" i="59"/>
  <c r="N32" i="59"/>
  <c r="O32" i="59" s="1"/>
  <c r="AK31" i="59"/>
  <c r="AI31" i="59"/>
  <c r="AJ31" i="59" s="1"/>
  <c r="AD31" i="59"/>
  <c r="AB31" i="59"/>
  <c r="AF31" i="59" s="1"/>
  <c r="W31" i="59"/>
  <c r="U31" i="59"/>
  <c r="T31" i="59" s="1"/>
  <c r="P31" i="59"/>
  <c r="N31" i="59"/>
  <c r="Q31" i="59" s="1"/>
  <c r="AK30" i="59"/>
  <c r="AI30" i="59"/>
  <c r="AJ30" i="59" s="1"/>
  <c r="AD30" i="59"/>
  <c r="AB30" i="59"/>
  <c r="AA30" i="59" s="1"/>
  <c r="W30" i="59"/>
  <c r="U30" i="59"/>
  <c r="Y30" i="59" s="1"/>
  <c r="P30" i="59"/>
  <c r="N30" i="59"/>
  <c r="S30" i="59" s="1"/>
  <c r="L18" i="59"/>
  <c r="L17" i="59"/>
  <c r="L15" i="59"/>
  <c r="L14" i="59"/>
  <c r="L13" i="59"/>
  <c r="R63" i="58"/>
  <c r="R67" i="58"/>
  <c r="AK69" i="58"/>
  <c r="AI69" i="58"/>
  <c r="AM69" i="58" s="1"/>
  <c r="AD69" i="58"/>
  <c r="AC69" i="58"/>
  <c r="AB69" i="58"/>
  <c r="AE69" i="58" s="1"/>
  <c r="W69" i="58"/>
  <c r="U69" i="58"/>
  <c r="T69" i="58" s="1"/>
  <c r="P69" i="58"/>
  <c r="N69" i="58"/>
  <c r="O69" i="58" s="1"/>
  <c r="R74" i="58"/>
  <c r="AK73" i="58"/>
  <c r="AI73" i="58"/>
  <c r="AN73" i="58" s="1"/>
  <c r="AD73" i="58"/>
  <c r="AB73" i="58"/>
  <c r="AG73" i="58" s="1"/>
  <c r="W73" i="58"/>
  <c r="U73" i="58"/>
  <c r="Y73" i="58" s="1"/>
  <c r="P73" i="58"/>
  <c r="N73" i="58"/>
  <c r="Q73" i="58" s="1"/>
  <c r="AK72" i="58"/>
  <c r="AI72" i="58"/>
  <c r="AL72" i="58" s="1"/>
  <c r="AD72" i="58"/>
  <c r="AB72" i="58"/>
  <c r="AC72" i="58" s="1"/>
  <c r="W72" i="58"/>
  <c r="U72" i="58"/>
  <c r="Y72" i="58" s="1"/>
  <c r="P72" i="58"/>
  <c r="N72" i="58"/>
  <c r="M72" i="58" s="1"/>
  <c r="AK71" i="58"/>
  <c r="AI71" i="58"/>
  <c r="AH71" i="58" s="1"/>
  <c r="AD71" i="58"/>
  <c r="AB71" i="58"/>
  <c r="AA71" i="58" s="1"/>
  <c r="W71" i="58"/>
  <c r="U71" i="58"/>
  <c r="Z71" i="58" s="1"/>
  <c r="P71" i="58"/>
  <c r="N71" i="58"/>
  <c r="S71" i="58" s="1"/>
  <c r="R70" i="58"/>
  <c r="R59" i="58"/>
  <c r="AK58" i="58"/>
  <c r="AI58" i="58"/>
  <c r="AN58" i="58" s="1"/>
  <c r="AD58" i="58"/>
  <c r="AB58" i="58"/>
  <c r="AG58" i="58" s="1"/>
  <c r="W58" i="58"/>
  <c r="U58" i="58"/>
  <c r="Y58" i="58" s="1"/>
  <c r="P58" i="58"/>
  <c r="N58" i="58"/>
  <c r="M58" i="58" s="1"/>
  <c r="AK57" i="58"/>
  <c r="AI57" i="58"/>
  <c r="AM57" i="58" s="1"/>
  <c r="AD57" i="58"/>
  <c r="AB57" i="58"/>
  <c r="AC57" i="58" s="1"/>
  <c r="W57" i="58"/>
  <c r="U57" i="58"/>
  <c r="V57" i="58" s="1"/>
  <c r="P57" i="58"/>
  <c r="N57" i="58"/>
  <c r="O57" i="58" s="1"/>
  <c r="AK56" i="58"/>
  <c r="AI56" i="58"/>
  <c r="AJ56" i="58" s="1"/>
  <c r="AD56" i="58"/>
  <c r="AB56" i="58"/>
  <c r="AA56" i="58" s="1"/>
  <c r="W56" i="58"/>
  <c r="U56" i="58"/>
  <c r="T56" i="58" s="1"/>
  <c r="P56" i="58"/>
  <c r="N56" i="58"/>
  <c r="S56" i="58" s="1"/>
  <c r="R55" i="58"/>
  <c r="R47" i="58"/>
  <c r="R44" i="58"/>
  <c r="R41" i="58"/>
  <c r="R39" i="58"/>
  <c r="R35" i="58"/>
  <c r="R32" i="58"/>
  <c r="AK68" i="58"/>
  <c r="AI68" i="58"/>
  <c r="AJ68" i="58" s="1"/>
  <c r="AD68" i="58"/>
  <c r="AB68" i="58"/>
  <c r="AA68" i="58" s="1"/>
  <c r="W68" i="58"/>
  <c r="U68" i="58"/>
  <c r="V68" i="58" s="1"/>
  <c r="P68" i="58"/>
  <c r="N68" i="58"/>
  <c r="M68" i="58" s="1"/>
  <c r="AK66" i="58"/>
  <c r="AI66" i="58"/>
  <c r="AJ66" i="58" s="1"/>
  <c r="AD66" i="58"/>
  <c r="AB66" i="58"/>
  <c r="AA66" i="58" s="1"/>
  <c r="W66" i="58"/>
  <c r="U66" i="58"/>
  <c r="X66" i="58" s="1"/>
  <c r="P66" i="58"/>
  <c r="N66" i="58"/>
  <c r="O66" i="58" s="1"/>
  <c r="AK65" i="58"/>
  <c r="AI65" i="58"/>
  <c r="AJ65" i="58" s="1"/>
  <c r="AD65" i="58"/>
  <c r="AB65" i="58"/>
  <c r="AC65" i="58" s="1"/>
  <c r="W65" i="58"/>
  <c r="U65" i="58"/>
  <c r="V65" i="58" s="1"/>
  <c r="P65" i="58"/>
  <c r="N65" i="58"/>
  <c r="M65" i="58" s="1"/>
  <c r="AK64" i="58"/>
  <c r="AI64" i="58"/>
  <c r="AH64" i="58" s="1"/>
  <c r="AD64" i="58"/>
  <c r="AB64" i="58"/>
  <c r="W64" i="58"/>
  <c r="U64" i="58"/>
  <c r="P64" i="58"/>
  <c r="N64" i="58"/>
  <c r="AK62" i="58"/>
  <c r="AI62" i="58"/>
  <c r="AH62" i="58" s="1"/>
  <c r="AD62" i="58"/>
  <c r="AB62" i="58"/>
  <c r="AE62" i="58" s="1"/>
  <c r="W62" i="58"/>
  <c r="U62" i="58"/>
  <c r="V62" i="58" s="1"/>
  <c r="P62" i="58"/>
  <c r="N62" i="58"/>
  <c r="O62" i="58" s="1"/>
  <c r="AK61" i="58"/>
  <c r="AI61" i="58"/>
  <c r="AJ61" i="58" s="1"/>
  <c r="AD61" i="58"/>
  <c r="AB61" i="58"/>
  <c r="AE61" i="58" s="1"/>
  <c r="W61" i="58"/>
  <c r="U61" i="58"/>
  <c r="X61" i="58" s="1"/>
  <c r="P61" i="58"/>
  <c r="N61" i="58"/>
  <c r="O61" i="58" s="1"/>
  <c r="AK60" i="58"/>
  <c r="AI60" i="58"/>
  <c r="AJ60" i="58" s="1"/>
  <c r="AD60" i="58"/>
  <c r="AB60" i="58"/>
  <c r="AA60" i="58" s="1"/>
  <c r="W60" i="58"/>
  <c r="U60" i="58"/>
  <c r="T60" i="58" s="1"/>
  <c r="P60" i="58"/>
  <c r="N60" i="58"/>
  <c r="Q60" i="58" s="1"/>
  <c r="AK54" i="58"/>
  <c r="AI54" i="58"/>
  <c r="AJ54" i="58" s="1"/>
  <c r="AD54" i="58"/>
  <c r="AB54" i="58"/>
  <c r="AE54" i="58" s="1"/>
  <c r="W54" i="58"/>
  <c r="U54" i="58"/>
  <c r="Z54" i="58" s="1"/>
  <c r="P54" i="58"/>
  <c r="N54" i="58"/>
  <c r="M54" i="58" s="1"/>
  <c r="AK53" i="58"/>
  <c r="AI53" i="58"/>
  <c r="AH53" i="58" s="1"/>
  <c r="AD53" i="58"/>
  <c r="AB53" i="58"/>
  <c r="AA53" i="58" s="1"/>
  <c r="W53" i="58"/>
  <c r="U53" i="58"/>
  <c r="X53" i="58" s="1"/>
  <c r="P53" i="58"/>
  <c r="N53" i="58"/>
  <c r="M53" i="58" s="1"/>
  <c r="R52" i="58"/>
  <c r="AK51" i="58"/>
  <c r="AI51" i="58"/>
  <c r="AN51" i="58" s="1"/>
  <c r="AD51" i="58"/>
  <c r="AB51" i="58"/>
  <c r="AG51" i="58" s="1"/>
  <c r="W51" i="58"/>
  <c r="U51" i="58"/>
  <c r="X51" i="58" s="1"/>
  <c r="P51" i="58"/>
  <c r="N51" i="58"/>
  <c r="M51" i="58" s="1"/>
  <c r="AK50" i="58"/>
  <c r="AI50" i="58"/>
  <c r="AH50" i="58" s="1"/>
  <c r="AD50" i="58"/>
  <c r="AB50" i="58"/>
  <c r="AC50" i="58" s="1"/>
  <c r="W50" i="58"/>
  <c r="U50" i="58"/>
  <c r="Z50" i="58" s="1"/>
  <c r="P50" i="58"/>
  <c r="N50" i="58"/>
  <c r="AK49" i="58"/>
  <c r="AI49" i="58"/>
  <c r="AJ49" i="58" s="1"/>
  <c r="AD49" i="58"/>
  <c r="AB49" i="58"/>
  <c r="AA49" i="58" s="1"/>
  <c r="W49" i="58"/>
  <c r="U49" i="58"/>
  <c r="Z49" i="58" s="1"/>
  <c r="P49" i="58"/>
  <c r="N49" i="58"/>
  <c r="S49" i="58" s="1"/>
  <c r="AK48" i="58"/>
  <c r="AI48" i="58"/>
  <c r="AD48" i="58"/>
  <c r="AB48" i="58"/>
  <c r="AE48" i="58" s="1"/>
  <c r="W48" i="58"/>
  <c r="U48" i="58"/>
  <c r="T48" i="58" s="1"/>
  <c r="P48" i="58"/>
  <c r="N48" i="58"/>
  <c r="O48" i="58" s="1"/>
  <c r="AK46" i="58"/>
  <c r="AI46" i="58"/>
  <c r="AJ46" i="58" s="1"/>
  <c r="AD46" i="58"/>
  <c r="AB46" i="58"/>
  <c r="AG46" i="58" s="1"/>
  <c r="W46" i="58"/>
  <c r="U46" i="58"/>
  <c r="V46" i="58" s="1"/>
  <c r="P46" i="58"/>
  <c r="N46" i="58"/>
  <c r="M46" i="58" s="1"/>
  <c r="AK45" i="58"/>
  <c r="AI45" i="58"/>
  <c r="AD45" i="58"/>
  <c r="AB45" i="58"/>
  <c r="AG45" i="58" s="1"/>
  <c r="W45" i="58"/>
  <c r="U45" i="58"/>
  <c r="Z45" i="58" s="1"/>
  <c r="P45" i="58"/>
  <c r="N45" i="58"/>
  <c r="Q45" i="58" s="1"/>
  <c r="AK43" i="58"/>
  <c r="AI43" i="58"/>
  <c r="AL43" i="58" s="1"/>
  <c r="AD43" i="58"/>
  <c r="AB43" i="58"/>
  <c r="AA43" i="58" s="1"/>
  <c r="W43" i="58"/>
  <c r="U43" i="58"/>
  <c r="V43" i="58" s="1"/>
  <c r="P43" i="58"/>
  <c r="N43" i="58"/>
  <c r="S43" i="58" s="1"/>
  <c r="AK42" i="58"/>
  <c r="AI42" i="58"/>
  <c r="AN42" i="58" s="1"/>
  <c r="AD42" i="58"/>
  <c r="AB42" i="58"/>
  <c r="AE42" i="58" s="1"/>
  <c r="W42" i="58"/>
  <c r="U42" i="58"/>
  <c r="T42" i="58" s="1"/>
  <c r="P42" i="58"/>
  <c r="N42" i="58"/>
  <c r="S42" i="58" s="1"/>
  <c r="AK40" i="58"/>
  <c r="AI40" i="58"/>
  <c r="AN40" i="58" s="1"/>
  <c r="AD40" i="58"/>
  <c r="AB40" i="58"/>
  <c r="AG40" i="58" s="1"/>
  <c r="W40" i="58"/>
  <c r="U40" i="58"/>
  <c r="X40" i="58" s="1"/>
  <c r="P40" i="58"/>
  <c r="N40" i="58"/>
  <c r="M40" i="58" s="1"/>
  <c r="AK38" i="58"/>
  <c r="AI38" i="58"/>
  <c r="AH38" i="58" s="1"/>
  <c r="AD38" i="58"/>
  <c r="AB38" i="58"/>
  <c r="AC38" i="58" s="1"/>
  <c r="W38" i="58"/>
  <c r="U38" i="58"/>
  <c r="Z38" i="58" s="1"/>
  <c r="P38" i="58"/>
  <c r="N38" i="58"/>
  <c r="Q38" i="58" s="1"/>
  <c r="AK37" i="58"/>
  <c r="AI37" i="58"/>
  <c r="AL37" i="58" s="1"/>
  <c r="AD37" i="58"/>
  <c r="AB37" i="58"/>
  <c r="AA37" i="58" s="1"/>
  <c r="W37" i="58"/>
  <c r="U37" i="58"/>
  <c r="Z37" i="58" s="1"/>
  <c r="P37" i="58"/>
  <c r="N37" i="58"/>
  <c r="AK36" i="58"/>
  <c r="AI36" i="58"/>
  <c r="AN36" i="58" s="1"/>
  <c r="AD36" i="58"/>
  <c r="AB36" i="58"/>
  <c r="AE36" i="58" s="1"/>
  <c r="W36" i="58"/>
  <c r="U36" i="58"/>
  <c r="T36" i="58" s="1"/>
  <c r="P36" i="58"/>
  <c r="N36" i="58"/>
  <c r="O36" i="58" s="1"/>
  <c r="AK34" i="58"/>
  <c r="AI34" i="58"/>
  <c r="AJ34" i="58" s="1"/>
  <c r="AD34" i="58"/>
  <c r="AB34" i="58"/>
  <c r="AG34" i="58" s="1"/>
  <c r="W34" i="58"/>
  <c r="U34" i="58"/>
  <c r="P34" i="58"/>
  <c r="N34" i="58"/>
  <c r="AK33" i="58"/>
  <c r="AI33" i="58"/>
  <c r="AH33" i="58" s="1"/>
  <c r="AD33" i="58"/>
  <c r="AB33" i="58"/>
  <c r="AG33" i="58" s="1"/>
  <c r="W33" i="58"/>
  <c r="U33" i="58"/>
  <c r="P33" i="58"/>
  <c r="N33" i="58"/>
  <c r="Q33" i="58" s="1"/>
  <c r="AK31" i="58"/>
  <c r="AI31" i="58"/>
  <c r="AL31" i="58" s="1"/>
  <c r="AD31" i="58"/>
  <c r="AB31" i="58"/>
  <c r="AA31" i="58" s="1"/>
  <c r="W31" i="58"/>
  <c r="U31" i="58"/>
  <c r="V31" i="58" s="1"/>
  <c r="P31" i="58"/>
  <c r="N31" i="58"/>
  <c r="S31" i="58" s="1"/>
  <c r="AK30" i="58"/>
  <c r="AI30" i="58"/>
  <c r="AN30" i="58" s="1"/>
  <c r="AD30" i="58"/>
  <c r="AB30" i="58"/>
  <c r="W30" i="58"/>
  <c r="U30" i="58"/>
  <c r="P30" i="58"/>
  <c r="N30" i="58"/>
  <c r="S30" i="58" s="1"/>
  <c r="L18" i="58"/>
  <c r="L17" i="58"/>
  <c r="L15" i="58"/>
  <c r="L14" i="58"/>
  <c r="L13" i="58"/>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58" a="1"/>
  <c r="L93" i="62" l="1"/>
  <c r="L96" i="62"/>
  <c r="L97" i="62"/>
  <c r="L94" i="62"/>
  <c r="L95" i="62"/>
  <c r="L92" i="62"/>
  <c r="L84" i="62"/>
  <c r="L83" i="62"/>
  <c r="L80" i="62"/>
  <c r="L79" i="62"/>
  <c r="L81" i="62"/>
  <c r="L82" i="62"/>
  <c r="L65" i="62"/>
  <c r="L66" i="62"/>
  <c r="L68" i="62"/>
  <c r="L69" i="62"/>
  <c r="L67" i="62"/>
  <c r="L70" i="62"/>
  <c r="L57" i="62"/>
  <c r="L56" i="62"/>
  <c r="L52" i="62"/>
  <c r="L54" i="62"/>
  <c r="L53" i="62"/>
  <c r="L55" i="62"/>
  <c r="L36" i="62"/>
  <c r="L59" i="62"/>
  <c r="L74" i="62"/>
  <c r="L47" i="62"/>
  <c r="L61" i="62"/>
  <c r="L62" i="62"/>
  <c r="L75" i="62"/>
  <c r="L40" i="62"/>
  <c r="L60" i="62"/>
  <c r="L88" i="62"/>
  <c r="L49" i="62"/>
  <c r="L76" i="62"/>
  <c r="L89" i="62"/>
  <c r="L46" i="62"/>
  <c r="L73" i="62"/>
  <c r="L37" i="62"/>
  <c r="L48" i="62"/>
  <c r="L31" i="62"/>
  <c r="L39" i="62"/>
  <c r="L72" i="62"/>
  <c r="L87" i="62"/>
  <c r="L86" i="62"/>
  <c r="L42" i="62"/>
  <c r="L41" i="62"/>
  <c r="L33" i="62"/>
  <c r="L44" i="62"/>
  <c r="L30" i="62"/>
  <c r="L32" i="62"/>
  <c r="L43" i="62"/>
  <c r="L35" i="62"/>
  <c r="L60" i="61"/>
  <c r="L70" i="61"/>
  <c r="L62" i="61"/>
  <c r="L54" i="61"/>
  <c r="L31" i="61"/>
  <c r="L65" i="61"/>
  <c r="L67" i="61"/>
  <c r="L61" i="61"/>
  <c r="L59" i="61"/>
  <c r="L55" i="61"/>
  <c r="L53" i="61"/>
  <c r="L57" i="61"/>
  <c r="L73" i="61"/>
  <c r="L68" i="61"/>
  <c r="L63" i="61"/>
  <c r="L64" i="61"/>
  <c r="L66" i="61"/>
  <c r="L72" i="61"/>
  <c r="L71" i="61"/>
  <c r="L52" i="61"/>
  <c r="L32" i="61"/>
  <c r="L38" i="61"/>
  <c r="L37" i="61"/>
  <c r="L48" i="61"/>
  <c r="L40" i="61"/>
  <c r="L46" i="61"/>
  <c r="L36" i="61"/>
  <c r="L44" i="61"/>
  <c r="L34" i="61"/>
  <c r="L41" i="61"/>
  <c r="L30" i="61"/>
  <c r="L42" i="61"/>
  <c r="L43" i="61"/>
  <c r="L50" i="61"/>
  <c r="L47" i="61"/>
  <c r="L49" i="61"/>
  <c r="L33" i="61"/>
  <c r="L45" i="61"/>
  <c r="L87" i="60"/>
  <c r="L86" i="60"/>
  <c r="L88" i="60"/>
  <c r="L85" i="60"/>
  <c r="L69" i="60"/>
  <c r="L68" i="60"/>
  <c r="L67" i="60"/>
  <c r="L70" i="60"/>
  <c r="L53" i="60"/>
  <c r="L52" i="60"/>
  <c r="L51" i="60"/>
  <c r="L54" i="60"/>
  <c r="L77" i="60"/>
  <c r="L80" i="60"/>
  <c r="L79" i="60"/>
  <c r="L61" i="60"/>
  <c r="L62" i="60"/>
  <c r="L82" i="60"/>
  <c r="L90" i="60"/>
  <c r="L74" i="60"/>
  <c r="L72" i="60"/>
  <c r="L60" i="60"/>
  <c r="L75" i="60"/>
  <c r="L91" i="60"/>
  <c r="L63" i="60"/>
  <c r="L59" i="60"/>
  <c r="L64" i="60"/>
  <c r="L81" i="60"/>
  <c r="L73" i="60"/>
  <c r="L76" i="60"/>
  <c r="L56" i="60"/>
  <c r="L35" i="60"/>
  <c r="L43" i="60"/>
  <c r="L40" i="60"/>
  <c r="L46" i="60"/>
  <c r="L45" i="60"/>
  <c r="L37" i="60"/>
  <c r="L36" i="60"/>
  <c r="L42" i="60"/>
  <c r="L47" i="60"/>
  <c r="L38" i="60"/>
  <c r="L33" i="60"/>
  <c r="L41" i="60"/>
  <c r="L30" i="60"/>
  <c r="L32" i="60"/>
  <c r="L57" i="60"/>
  <c r="L31" i="60"/>
  <c r="L48" i="60"/>
  <c r="L79" i="59"/>
  <c r="L82" i="59"/>
  <c r="L78" i="59"/>
  <c r="L81" i="59"/>
  <c r="L83" i="59"/>
  <c r="L80" i="59"/>
  <c r="L60" i="59"/>
  <c r="L57" i="59"/>
  <c r="L61" i="59"/>
  <c r="T71" i="59"/>
  <c r="AM33" i="59"/>
  <c r="Q33" i="59"/>
  <c r="AN37" i="59"/>
  <c r="AH51" i="59"/>
  <c r="AH63" i="59"/>
  <c r="L56" i="59"/>
  <c r="L58" i="59"/>
  <c r="AH73" i="59"/>
  <c r="L59" i="59"/>
  <c r="T69" i="59"/>
  <c r="Z64" i="59"/>
  <c r="AH34" i="59"/>
  <c r="AL51" i="59"/>
  <c r="X69" i="59"/>
  <c r="R71" i="59"/>
  <c r="M72" i="59"/>
  <c r="AM40" i="59"/>
  <c r="AL37" i="59"/>
  <c r="Z69" i="59"/>
  <c r="Q71" i="59"/>
  <c r="AN73" i="59"/>
  <c r="S33" i="59"/>
  <c r="X38" i="59"/>
  <c r="O72" i="59"/>
  <c r="AE72" i="59"/>
  <c r="AH31" i="59"/>
  <c r="AA38" i="59"/>
  <c r="AF65" i="59"/>
  <c r="V69" i="59"/>
  <c r="Q72" i="59"/>
  <c r="L45" i="59"/>
  <c r="S72" i="59"/>
  <c r="M33" i="59"/>
  <c r="AL66" i="59"/>
  <c r="L48" i="59"/>
  <c r="L44" i="59"/>
  <c r="L47" i="59"/>
  <c r="L43" i="59"/>
  <c r="Q35" i="59"/>
  <c r="AL32" i="59"/>
  <c r="X37" i="59"/>
  <c r="AG70" i="59"/>
  <c r="Q74" i="59"/>
  <c r="L46" i="59"/>
  <c r="AM32" i="59"/>
  <c r="Q70" i="59"/>
  <c r="V71" i="59"/>
  <c r="AL71" i="59"/>
  <c r="AJ73" i="59"/>
  <c r="S74" i="59"/>
  <c r="AM71" i="59"/>
  <c r="AC70" i="59"/>
  <c r="AF51" i="59"/>
  <c r="S35" i="59"/>
  <c r="V38" i="59"/>
  <c r="M65" i="59"/>
  <c r="AG65" i="59"/>
  <c r="Y68" i="59"/>
  <c r="X71" i="59"/>
  <c r="AL73" i="59"/>
  <c r="O33" i="59"/>
  <c r="AJ37" i="59"/>
  <c r="AL40" i="59"/>
  <c r="AM51" i="59"/>
  <c r="AA68" i="59"/>
  <c r="AH69" i="59"/>
  <c r="Z71" i="59"/>
  <c r="Y74" i="59"/>
  <c r="AJ64" i="59"/>
  <c r="V66" i="59"/>
  <c r="Y32" i="59"/>
  <c r="AL68" i="59"/>
  <c r="AJ69" i="59"/>
  <c r="AL31" i="59"/>
  <c r="AN32" i="59"/>
  <c r="AL34" i="59"/>
  <c r="O38" i="59"/>
  <c r="AJ39" i="59"/>
  <c r="R51" i="59"/>
  <c r="AA63" i="59"/>
  <c r="AC64" i="59"/>
  <c r="AL64" i="59"/>
  <c r="AA65" i="59"/>
  <c r="X66" i="59"/>
  <c r="AC68" i="59"/>
  <c r="AE71" i="59"/>
  <c r="AN71" i="59"/>
  <c r="AE74" i="59"/>
  <c r="T75" i="59"/>
  <c r="AC74" i="59"/>
  <c r="V31" i="59"/>
  <c r="Q52" i="59"/>
  <c r="AJ70" i="59"/>
  <c r="Y31" i="59"/>
  <c r="AM31" i="59"/>
  <c r="AM34" i="59"/>
  <c r="AF37" i="59"/>
  <c r="AE38" i="59"/>
  <c r="AG40" i="59"/>
  <c r="AL53" i="59"/>
  <c r="AM64" i="59"/>
  <c r="AL69" i="59"/>
  <c r="AL70" i="59"/>
  <c r="AF71" i="59"/>
  <c r="AE73" i="59"/>
  <c r="AF74" i="59"/>
  <c r="AC37" i="59"/>
  <c r="AJ53" i="59"/>
  <c r="AC73" i="59"/>
  <c r="AH32" i="59"/>
  <c r="AN34" i="59"/>
  <c r="AC35" i="59"/>
  <c r="AF38" i="59"/>
  <c r="AH40" i="59"/>
  <c r="AJ50" i="59"/>
  <c r="AN53" i="59"/>
  <c r="M63" i="59"/>
  <c r="AC63" i="59"/>
  <c r="AE64" i="59"/>
  <c r="AN64" i="59"/>
  <c r="AC65" i="59"/>
  <c r="V68" i="59"/>
  <c r="AE68" i="59"/>
  <c r="M70" i="59"/>
  <c r="AM70" i="59"/>
  <c r="AH71" i="59"/>
  <c r="AA72" i="59"/>
  <c r="AF73" i="59"/>
  <c r="M74" i="59"/>
  <c r="X74" i="59"/>
  <c r="AG74" i="59"/>
  <c r="V75" i="59"/>
  <c r="O51" i="59"/>
  <c r="AG38" i="59"/>
  <c r="AF64" i="59"/>
  <c r="AF68" i="59"/>
  <c r="AG31" i="59"/>
  <c r="T32" i="59"/>
  <c r="AJ33" i="59"/>
  <c r="AE35" i="59"/>
  <c r="AJ40" i="59"/>
  <c r="AM50" i="59"/>
  <c r="AC51" i="59"/>
  <c r="AN51" i="59"/>
  <c r="AC53" i="59"/>
  <c r="AE63" i="59"/>
  <c r="T66" i="59"/>
  <c r="AJ66" i="59"/>
  <c r="X68" i="59"/>
  <c r="O70" i="59"/>
  <c r="AC72" i="59"/>
  <c r="O74" i="59"/>
  <c r="X75" i="59"/>
  <c r="O63" i="59"/>
  <c r="O65" i="59"/>
  <c r="Q63" i="59"/>
  <c r="Q65" i="59"/>
  <c r="R63" i="59"/>
  <c r="R65" i="59"/>
  <c r="Q68" i="59"/>
  <c r="R64" i="59"/>
  <c r="O71" i="59"/>
  <c r="AE51" i="59"/>
  <c r="AA51" i="59"/>
  <c r="V51" i="59"/>
  <c r="X51" i="59"/>
  <c r="Z30" i="59"/>
  <c r="AC31" i="59"/>
  <c r="O34" i="59"/>
  <c r="AA34" i="59"/>
  <c r="R35" i="59"/>
  <c r="T39" i="59"/>
  <c r="AE40" i="59"/>
  <c r="O50" i="59"/>
  <c r="AC50" i="59"/>
  <c r="Z51" i="59"/>
  <c r="AC52" i="59"/>
  <c r="AF53" i="59"/>
  <c r="T30" i="59"/>
  <c r="AE31" i="59"/>
  <c r="M32" i="59"/>
  <c r="X32" i="59"/>
  <c r="R34" i="59"/>
  <c r="AF35" i="59"/>
  <c r="Y38" i="59"/>
  <c r="V39" i="59"/>
  <c r="V40" i="59"/>
  <c r="R50" i="59"/>
  <c r="R52" i="59"/>
  <c r="AF52" i="59"/>
  <c r="AE34" i="59"/>
  <c r="AG35" i="59"/>
  <c r="Q38" i="59"/>
  <c r="S50" i="59"/>
  <c r="S52" i="59"/>
  <c r="AG52" i="59"/>
  <c r="V30" i="59"/>
  <c r="Z32" i="59"/>
  <c r="V34" i="59"/>
  <c r="AF34" i="59"/>
  <c r="M35" i="59"/>
  <c r="S38" i="59"/>
  <c r="X39" i="59"/>
  <c r="Y40" i="59"/>
  <c r="Q32" i="59"/>
  <c r="T38" i="59"/>
  <c r="Y39" i="59"/>
  <c r="X30" i="59"/>
  <c r="AA31" i="59"/>
  <c r="R32" i="59"/>
  <c r="X34" i="59"/>
  <c r="AC40" i="59"/>
  <c r="M50" i="59"/>
  <c r="M52" i="59"/>
  <c r="AA52" i="59"/>
  <c r="Z34" i="59"/>
  <c r="C1" i="58"/>
  <c r="AN35" i="59"/>
  <c r="AM35" i="59"/>
  <c r="AL35" i="59"/>
  <c r="AJ35" i="59"/>
  <c r="V65" i="59"/>
  <c r="T65" i="59"/>
  <c r="Z65" i="59"/>
  <c r="Y65" i="59"/>
  <c r="X65" i="59"/>
  <c r="AA33" i="59"/>
  <c r="AG33" i="59"/>
  <c r="AF33" i="59"/>
  <c r="R39" i="59"/>
  <c r="Q39" i="59"/>
  <c r="O39" i="59"/>
  <c r="M39" i="59"/>
  <c r="S53" i="59"/>
  <c r="R53" i="59"/>
  <c r="Q53" i="59"/>
  <c r="O53" i="59"/>
  <c r="AC33" i="59"/>
  <c r="T53" i="59"/>
  <c r="Z53" i="59"/>
  <c r="Y53" i="59"/>
  <c r="T73" i="59"/>
  <c r="Z73" i="59"/>
  <c r="Y73" i="59"/>
  <c r="X73" i="59"/>
  <c r="V73" i="59"/>
  <c r="AF32" i="59"/>
  <c r="AE32" i="59"/>
  <c r="AC32" i="59"/>
  <c r="AA32" i="59"/>
  <c r="AE33" i="59"/>
  <c r="S37" i="59"/>
  <c r="R37" i="59"/>
  <c r="Q37" i="59"/>
  <c r="O37" i="59"/>
  <c r="AG39" i="59"/>
  <c r="AF39" i="59"/>
  <c r="AE39" i="59"/>
  <c r="AC39" i="59"/>
  <c r="Z50" i="59"/>
  <c r="Y50" i="59"/>
  <c r="X50" i="59"/>
  <c r="V50" i="59"/>
  <c r="V53" i="59"/>
  <c r="AH30" i="59"/>
  <c r="AN30" i="59"/>
  <c r="AM30" i="59"/>
  <c r="AL30" i="59"/>
  <c r="M31" i="59"/>
  <c r="S31" i="59"/>
  <c r="R31" i="59"/>
  <c r="Y35" i="59"/>
  <c r="X35" i="59"/>
  <c r="V35" i="59"/>
  <c r="T35" i="59"/>
  <c r="AM38" i="59"/>
  <c r="AL38" i="59"/>
  <c r="AJ38" i="59"/>
  <c r="AH38" i="59"/>
  <c r="AN52" i="59"/>
  <c r="AM52" i="59"/>
  <c r="AL52" i="59"/>
  <c r="AJ52" i="59"/>
  <c r="AG66" i="59"/>
  <c r="AE66" i="59"/>
  <c r="AC66" i="59"/>
  <c r="AF66" i="59"/>
  <c r="AA66" i="59"/>
  <c r="R30" i="59"/>
  <c r="Q30" i="59"/>
  <c r="O30" i="59"/>
  <c r="M30" i="59"/>
  <c r="M40" i="59"/>
  <c r="S40" i="59"/>
  <c r="R40" i="59"/>
  <c r="AG30" i="59"/>
  <c r="AF30" i="59"/>
  <c r="AE30" i="59"/>
  <c r="AC30" i="59"/>
  <c r="O31" i="59"/>
  <c r="AG32" i="59"/>
  <c r="T37" i="59"/>
  <c r="Z37" i="59"/>
  <c r="Y37" i="59"/>
  <c r="AH39" i="59"/>
  <c r="AN39" i="59"/>
  <c r="AM39" i="59"/>
  <c r="Q40" i="59"/>
  <c r="AA50" i="59"/>
  <c r="AG50" i="59"/>
  <c r="AF50" i="59"/>
  <c r="X53" i="59"/>
  <c r="Y52" i="59"/>
  <c r="X52" i="59"/>
  <c r="V52" i="59"/>
  <c r="T52" i="59"/>
  <c r="Z33" i="59"/>
  <c r="Y33" i="59"/>
  <c r="X33" i="59"/>
  <c r="V33" i="59"/>
  <c r="AH35" i="59"/>
  <c r="AG75" i="59"/>
  <c r="AF75" i="59"/>
  <c r="AE75" i="59"/>
  <c r="AC75" i="59"/>
  <c r="AA75" i="59"/>
  <c r="Y63" i="59"/>
  <c r="X63" i="59"/>
  <c r="V63" i="59"/>
  <c r="T63" i="59"/>
  <c r="Y72" i="59"/>
  <c r="X72" i="59"/>
  <c r="V72" i="59"/>
  <c r="T72" i="59"/>
  <c r="X31" i="59"/>
  <c r="AN31" i="59"/>
  <c r="S32" i="59"/>
  <c r="AL33" i="59"/>
  <c r="Q34" i="59"/>
  <c r="Y34" i="59"/>
  <c r="AG34" i="59"/>
  <c r="AE37" i="59"/>
  <c r="AM37" i="59"/>
  <c r="R38" i="59"/>
  <c r="X40" i="59"/>
  <c r="AF40" i="59"/>
  <c r="AL50" i="59"/>
  <c r="Q51" i="59"/>
  <c r="Y51" i="59"/>
  <c r="AE53" i="59"/>
  <c r="AM53" i="59"/>
  <c r="AN63" i="59"/>
  <c r="AL63" i="59"/>
  <c r="AJ63" i="59"/>
  <c r="T64" i="59"/>
  <c r="Y64" i="59"/>
  <c r="R66" i="59"/>
  <c r="Q66" i="59"/>
  <c r="O66" i="59"/>
  <c r="M66" i="59"/>
  <c r="O69" i="59"/>
  <c r="M69" i="59"/>
  <c r="S69" i="59"/>
  <c r="AN72" i="59"/>
  <c r="AM72" i="59"/>
  <c r="AL72" i="59"/>
  <c r="AJ72" i="59"/>
  <c r="AH75" i="59"/>
  <c r="AN75" i="59"/>
  <c r="AM75" i="59"/>
  <c r="AM74" i="59"/>
  <c r="AL74" i="59"/>
  <c r="AJ74" i="59"/>
  <c r="AH74" i="59"/>
  <c r="Z31" i="59"/>
  <c r="AN33" i="59"/>
  <c r="S34" i="59"/>
  <c r="AG37" i="59"/>
  <c r="Z40" i="59"/>
  <c r="AN50" i="59"/>
  <c r="S51" i="59"/>
  <c r="AG53" i="59"/>
  <c r="M68" i="59"/>
  <c r="R68" i="59"/>
  <c r="Z70" i="59"/>
  <c r="X70" i="59"/>
  <c r="V70" i="59"/>
  <c r="X64" i="59"/>
  <c r="O68" i="59"/>
  <c r="AJ68" i="59"/>
  <c r="AH68" i="59"/>
  <c r="AN68" i="59"/>
  <c r="R69" i="59"/>
  <c r="AF69" i="59"/>
  <c r="AE69" i="59"/>
  <c r="AC69" i="59"/>
  <c r="AA69" i="59"/>
  <c r="AN74" i="59"/>
  <c r="AL75" i="59"/>
  <c r="AM65" i="59"/>
  <c r="AL65" i="59"/>
  <c r="AJ65" i="59"/>
  <c r="AH65" i="59"/>
  <c r="AH66" i="59"/>
  <c r="AM66" i="59"/>
  <c r="Y70" i="59"/>
  <c r="S73" i="59"/>
  <c r="R73" i="59"/>
  <c r="Q73" i="59"/>
  <c r="O73" i="59"/>
  <c r="S64" i="59"/>
  <c r="Q64" i="59"/>
  <c r="O64" i="59"/>
  <c r="AA70" i="59"/>
  <c r="AF70" i="59"/>
  <c r="R75" i="59"/>
  <c r="Q75" i="59"/>
  <c r="O75" i="59"/>
  <c r="M75" i="59"/>
  <c r="AG71" i="59"/>
  <c r="Z74" i="59"/>
  <c r="AG64" i="59"/>
  <c r="Z68" i="59"/>
  <c r="AN70" i="59"/>
  <c r="S71" i="59"/>
  <c r="AA71" i="59"/>
  <c r="AG73" i="59"/>
  <c r="T74" i="59"/>
  <c r="AF63" i="59"/>
  <c r="Y66" i="59"/>
  <c r="AM69" i="59"/>
  <c r="R70" i="59"/>
  <c r="AF72" i="59"/>
  <c r="Y75" i="59"/>
  <c r="AH69" i="58"/>
  <c r="AF69" i="58"/>
  <c r="Z73" i="58"/>
  <c r="R69" i="58"/>
  <c r="M71" i="58"/>
  <c r="V69" i="58"/>
  <c r="X69" i="58"/>
  <c r="AE57" i="58"/>
  <c r="Z69" i="58"/>
  <c r="AF57" i="58"/>
  <c r="AA69" i="58"/>
  <c r="AL69" i="58"/>
  <c r="AN69" i="58"/>
  <c r="Q69" i="58"/>
  <c r="Y69" i="58"/>
  <c r="AG69" i="58"/>
  <c r="S69" i="58"/>
  <c r="AJ69" i="58"/>
  <c r="M69" i="58"/>
  <c r="AA73" i="58"/>
  <c r="AA58" i="58"/>
  <c r="T72" i="58"/>
  <c r="AG57" i="58"/>
  <c r="O72" i="58"/>
  <c r="AN72" i="58"/>
  <c r="T73" i="58"/>
  <c r="V72" i="58"/>
  <c r="AE72" i="58"/>
  <c r="T71" i="58"/>
  <c r="AL71" i="58"/>
  <c r="AF72" i="58"/>
  <c r="R73" i="58"/>
  <c r="AJ71" i="58"/>
  <c r="X72" i="58"/>
  <c r="AG72" i="58"/>
  <c r="S73" i="58"/>
  <c r="AH73" i="58"/>
  <c r="Z72" i="58"/>
  <c r="Q72" i="58"/>
  <c r="AA72" i="58"/>
  <c r="AM72" i="58"/>
  <c r="V71" i="58"/>
  <c r="AJ73" i="58"/>
  <c r="AC56" i="58"/>
  <c r="O71" i="58"/>
  <c r="AE71" i="58"/>
  <c r="AM71" i="58"/>
  <c r="R72" i="58"/>
  <c r="AH72" i="58"/>
  <c r="M73" i="58"/>
  <c r="AC73" i="58"/>
  <c r="AA57" i="58"/>
  <c r="AH58" i="58"/>
  <c r="X71" i="58"/>
  <c r="AF71" i="58"/>
  <c r="AN71" i="58"/>
  <c r="S72" i="58"/>
  <c r="V73" i="58"/>
  <c r="AL73" i="58"/>
  <c r="Q71" i="58"/>
  <c r="Y71" i="58"/>
  <c r="AG71" i="58"/>
  <c r="AJ72" i="58"/>
  <c r="O73" i="58"/>
  <c r="AE73" i="58"/>
  <c r="AM73" i="58"/>
  <c r="R71" i="58"/>
  <c r="X73" i="58"/>
  <c r="AF73" i="58"/>
  <c r="AC71" i="58"/>
  <c r="AL56" i="58"/>
  <c r="AH57" i="58"/>
  <c r="M56" i="58"/>
  <c r="AM56" i="58"/>
  <c r="AE56" i="58"/>
  <c r="AN56" i="58"/>
  <c r="AN57" i="58"/>
  <c r="AF56" i="58"/>
  <c r="AG56" i="58"/>
  <c r="AH56" i="58"/>
  <c r="Q57" i="58"/>
  <c r="Q58" i="58"/>
  <c r="O58" i="58"/>
  <c r="Z58" i="58"/>
  <c r="R58" i="58"/>
  <c r="S58" i="58"/>
  <c r="T58" i="58"/>
  <c r="S57" i="58"/>
  <c r="M57" i="58"/>
  <c r="X57" i="58"/>
  <c r="Y57" i="58"/>
  <c r="Z57" i="58"/>
  <c r="R57" i="58"/>
  <c r="V56" i="58"/>
  <c r="O56" i="58"/>
  <c r="AJ58" i="58"/>
  <c r="X56" i="58"/>
  <c r="AC58" i="58"/>
  <c r="Q56" i="58"/>
  <c r="Y56" i="58"/>
  <c r="T57" i="58"/>
  <c r="AJ57" i="58"/>
  <c r="V58" i="58"/>
  <c r="AL58" i="58"/>
  <c r="R56" i="58"/>
  <c r="Z56" i="58"/>
  <c r="AE58" i="58"/>
  <c r="AM58" i="58"/>
  <c r="AL57" i="58"/>
  <c r="X58" i="58"/>
  <c r="AF58" i="58"/>
  <c r="Y65" i="58"/>
  <c r="AL38" i="58"/>
  <c r="AM38" i="58"/>
  <c r="AH60" i="58"/>
  <c r="AH54" i="58"/>
  <c r="AM54" i="58"/>
  <c r="V53" i="58"/>
  <c r="M61" i="58"/>
  <c r="AH66" i="58"/>
  <c r="AF61" i="58"/>
  <c r="R60" i="58"/>
  <c r="AG61" i="58"/>
  <c r="Q66" i="58"/>
  <c r="R66" i="58"/>
  <c r="AL68" i="58"/>
  <c r="AN38" i="58"/>
  <c r="AM68" i="58"/>
  <c r="R54" i="58"/>
  <c r="AL54" i="58"/>
  <c r="AL64" i="58"/>
  <c r="AN68" i="58"/>
  <c r="AG65" i="58"/>
  <c r="AC68" i="58"/>
  <c r="AH30" i="58"/>
  <c r="AJ53" i="58"/>
  <c r="AL61" i="58"/>
  <c r="AC62" i="58"/>
  <c r="T65" i="58"/>
  <c r="Z66" i="58"/>
  <c r="AE68" i="58"/>
  <c r="AG53" i="58"/>
  <c r="AE34" i="58"/>
  <c r="M60" i="58"/>
  <c r="AM61" i="58"/>
  <c r="AH68" i="58"/>
  <c r="AN61" i="58"/>
  <c r="O54" i="58"/>
  <c r="O60" i="58"/>
  <c r="X65" i="58"/>
  <c r="AH31" i="58"/>
  <c r="AM53" i="58"/>
  <c r="AN54" i="58"/>
  <c r="S60" i="58"/>
  <c r="AF62" i="58"/>
  <c r="O65" i="58"/>
  <c r="Z65" i="58"/>
  <c r="S66" i="58"/>
  <c r="AJ40" i="58"/>
  <c r="V61" i="58"/>
  <c r="AL42" i="58"/>
  <c r="AA61" i="58"/>
  <c r="X62" i="58"/>
  <c r="AG62" i="58"/>
  <c r="AA65" i="58"/>
  <c r="AL65" i="58"/>
  <c r="T66" i="58"/>
  <c r="AM42" i="58"/>
  <c r="AM65" i="58"/>
  <c r="AJ43" i="58"/>
  <c r="AC61" i="58"/>
  <c r="Z62" i="58"/>
  <c r="AN65" i="58"/>
  <c r="V66" i="58"/>
  <c r="Y62" i="58"/>
  <c r="O43" i="58"/>
  <c r="AE50" i="58"/>
  <c r="AA62" i="58"/>
  <c r="AJ64" i="58"/>
  <c r="AE65" i="58"/>
  <c r="AN43" i="58"/>
  <c r="AF65" i="58"/>
  <c r="Y66" i="58"/>
  <c r="Y53" i="58"/>
  <c r="T54" i="58"/>
  <c r="Q62" i="58"/>
  <c r="Q65" i="58"/>
  <c r="Q53" i="58"/>
  <c r="Z53" i="58"/>
  <c r="R62" i="58"/>
  <c r="R53" i="58"/>
  <c r="V54" i="58"/>
  <c r="S62" i="58"/>
  <c r="O53" i="58"/>
  <c r="S53" i="58"/>
  <c r="T53" i="58"/>
  <c r="AG50" i="58"/>
  <c r="AF43" i="58"/>
  <c r="S45" i="58"/>
  <c r="AG43" i="58"/>
  <c r="R43" i="58"/>
  <c r="AA46" i="58"/>
  <c r="M30" i="58"/>
  <c r="X31" i="58"/>
  <c r="Z31" i="58"/>
  <c r="S40" i="58"/>
  <c r="O40" i="58"/>
  <c r="R40" i="58"/>
  <c r="M31" i="58"/>
  <c r="T40" i="58"/>
  <c r="X46" i="58"/>
  <c r="T38" i="58"/>
  <c r="O45" i="58"/>
  <c r="S48" i="58"/>
  <c r="M33" i="58"/>
  <c r="AE43" i="58"/>
  <c r="AF34" i="58"/>
  <c r="V38" i="58"/>
  <c r="AC46" i="58"/>
  <c r="T49" i="58"/>
  <c r="AG31" i="58"/>
  <c r="V40" i="58"/>
  <c r="AA33" i="58"/>
  <c r="Y38" i="58"/>
  <c r="M42" i="58"/>
  <c r="AF46" i="58"/>
  <c r="Y40" i="58"/>
  <c r="AA34" i="58"/>
  <c r="Z40" i="58"/>
  <c r="M45" i="58"/>
  <c r="AC45" i="58"/>
  <c r="T50" i="58"/>
  <c r="Y37" i="58"/>
  <c r="T37" i="58"/>
  <c r="V37" i="58"/>
  <c r="AA36" i="58"/>
  <c r="V36" i="58"/>
  <c r="Z36" i="58"/>
  <c r="Y36" i="58"/>
  <c r="AC42" i="58"/>
  <c r="V48" i="58"/>
  <c r="AJ30" i="58"/>
  <c r="AJ31" i="58"/>
  <c r="S36" i="58"/>
  <c r="AE38" i="58"/>
  <c r="AH40" i="58"/>
  <c r="O42" i="58"/>
  <c r="M43" i="58"/>
  <c r="X43" i="58"/>
  <c r="AH43" i="58"/>
  <c r="AA45" i="58"/>
  <c r="AN46" i="58"/>
  <c r="AF48" i="58"/>
  <c r="AJ50" i="58"/>
  <c r="Y51" i="58"/>
  <c r="AM51" i="58"/>
  <c r="AC48" i="58"/>
  <c r="AJ51" i="58"/>
  <c r="AC33" i="58"/>
  <c r="AL46" i="58"/>
  <c r="O51" i="58"/>
  <c r="R30" i="58"/>
  <c r="Q31" i="58"/>
  <c r="AC31" i="58"/>
  <c r="R33" i="58"/>
  <c r="AF33" i="58"/>
  <c r="AC36" i="58"/>
  <c r="AG38" i="58"/>
  <c r="AH42" i="58"/>
  <c r="Z43" i="58"/>
  <c r="X48" i="58"/>
  <c r="AG48" i="58"/>
  <c r="V49" i="58"/>
  <c r="X50" i="58"/>
  <c r="Q51" i="58"/>
  <c r="Z51" i="58"/>
  <c r="O30" i="58"/>
  <c r="O31" i="58"/>
  <c r="O33" i="58"/>
  <c r="V50" i="58"/>
  <c r="AL30" i="58"/>
  <c r="R31" i="58"/>
  <c r="AM31" i="58"/>
  <c r="S33" i="58"/>
  <c r="AL34" i="58"/>
  <c r="R42" i="58"/>
  <c r="Y48" i="58"/>
  <c r="Y50" i="58"/>
  <c r="AL50" i="58"/>
  <c r="R51" i="58"/>
  <c r="AM30" i="58"/>
  <c r="AE31" i="58"/>
  <c r="AN31" i="58"/>
  <c r="AN34" i="58"/>
  <c r="AF36" i="58"/>
  <c r="AJ38" i="58"/>
  <c r="AJ42" i="58"/>
  <c r="AC43" i="58"/>
  <c r="R45" i="58"/>
  <c r="AE46" i="58"/>
  <c r="Z48" i="58"/>
  <c r="Y49" i="58"/>
  <c r="AM50" i="58"/>
  <c r="S51" i="58"/>
  <c r="V51" i="58"/>
  <c r="Q36" i="58"/>
  <c r="AF31" i="58"/>
  <c r="AC34" i="58"/>
  <c r="X36" i="58"/>
  <c r="AG36" i="58"/>
  <c r="X38" i="58"/>
  <c r="Q40" i="58"/>
  <c r="AM40" i="58"/>
  <c r="Q43" i="58"/>
  <c r="AM43" i="58"/>
  <c r="AF45" i="58"/>
  <c r="Q48" i="58"/>
  <c r="AA48" i="58"/>
  <c r="AN50" i="58"/>
  <c r="T51" i="58"/>
  <c r="AH51" i="58"/>
  <c r="Z30" i="58"/>
  <c r="Y30" i="58"/>
  <c r="X30" i="58"/>
  <c r="V30" i="58"/>
  <c r="M50" i="58"/>
  <c r="S50" i="58"/>
  <c r="R50" i="58"/>
  <c r="AA30" i="58"/>
  <c r="AG30" i="58"/>
  <c r="AF30" i="58"/>
  <c r="T34" i="58"/>
  <c r="Z34" i="58"/>
  <c r="Y34" i="58"/>
  <c r="AG49" i="58"/>
  <c r="AF49" i="58"/>
  <c r="AE49" i="58"/>
  <c r="AC49" i="58"/>
  <c r="V34" i="58"/>
  <c r="AG66" i="58"/>
  <c r="AF66" i="58"/>
  <c r="AE66" i="58"/>
  <c r="AC66" i="58"/>
  <c r="S68" i="58"/>
  <c r="R68" i="58"/>
  <c r="Q68" i="58"/>
  <c r="O68" i="58"/>
  <c r="AN33" i="58"/>
  <c r="AM33" i="58"/>
  <c r="AL33" i="58"/>
  <c r="AJ33" i="58"/>
  <c r="S46" i="58"/>
  <c r="R46" i="58"/>
  <c r="Q46" i="58"/>
  <c r="O46" i="58"/>
  <c r="AH49" i="58"/>
  <c r="AN49" i="58"/>
  <c r="AM49" i="58"/>
  <c r="Q50" i="58"/>
  <c r="AN45" i="58"/>
  <c r="AM45" i="58"/>
  <c r="AL45" i="58"/>
  <c r="AJ45" i="58"/>
  <c r="AJ37" i="58"/>
  <c r="AC30" i="58"/>
  <c r="Y33" i="58"/>
  <c r="X33" i="58"/>
  <c r="V33" i="58"/>
  <c r="T33" i="58"/>
  <c r="AE30" i="58"/>
  <c r="Z33" i="58"/>
  <c r="X34" i="58"/>
  <c r="R37" i="58"/>
  <c r="Q37" i="58"/>
  <c r="O37" i="58"/>
  <c r="M37" i="58"/>
  <c r="M38" i="58"/>
  <c r="S38" i="58"/>
  <c r="R38" i="58"/>
  <c r="Z42" i="58"/>
  <c r="Y42" i="58"/>
  <c r="X42" i="58"/>
  <c r="V42" i="58"/>
  <c r="AM48" i="58"/>
  <c r="AL48" i="58"/>
  <c r="AJ48" i="58"/>
  <c r="AH48" i="58"/>
  <c r="S64" i="58"/>
  <c r="R64" i="58"/>
  <c r="Q64" i="58"/>
  <c r="O64" i="58"/>
  <c r="M64" i="58"/>
  <c r="S34" i="58"/>
  <c r="R34" i="58"/>
  <c r="Q34" i="58"/>
  <c r="O34" i="58"/>
  <c r="AH37" i="58"/>
  <c r="AN37" i="58"/>
  <c r="AM37" i="58"/>
  <c r="AM36" i="58"/>
  <c r="AL36" i="58"/>
  <c r="AJ36" i="58"/>
  <c r="AH36" i="58"/>
  <c r="R49" i="58"/>
  <c r="Q49" i="58"/>
  <c r="O49" i="58"/>
  <c r="M49" i="58"/>
  <c r="AG37" i="58"/>
  <c r="AF37" i="58"/>
  <c r="AE37" i="58"/>
  <c r="AC37" i="58"/>
  <c r="O38" i="58"/>
  <c r="AF40" i="58"/>
  <c r="AE40" i="58"/>
  <c r="AC40" i="58"/>
  <c r="AA40" i="58"/>
  <c r="T46" i="58"/>
  <c r="Z46" i="58"/>
  <c r="Y46" i="58"/>
  <c r="O50" i="58"/>
  <c r="AF51" i="58"/>
  <c r="AE51" i="58"/>
  <c r="AC51" i="58"/>
  <c r="AA51" i="58"/>
  <c r="T30" i="58"/>
  <c r="M34" i="58"/>
  <c r="S37" i="58"/>
  <c r="AA42" i="58"/>
  <c r="AG42" i="58"/>
  <c r="AF42" i="58"/>
  <c r="Y45" i="58"/>
  <c r="X45" i="58"/>
  <c r="V45" i="58"/>
  <c r="T45" i="58"/>
  <c r="AH45" i="58"/>
  <c r="AN48" i="58"/>
  <c r="AL49" i="58"/>
  <c r="Z64" i="58"/>
  <c r="Y64" i="58"/>
  <c r="X64" i="58"/>
  <c r="V64" i="58"/>
  <c r="T64" i="58"/>
  <c r="Y31" i="58"/>
  <c r="AM34" i="58"/>
  <c r="R36" i="58"/>
  <c r="AF38" i="58"/>
  <c r="Y43" i="58"/>
  <c r="AM46" i="58"/>
  <c r="R48" i="58"/>
  <c r="AF50" i="58"/>
  <c r="AF53" i="58"/>
  <c r="AC53" i="58"/>
  <c r="Y54" i="58"/>
  <c r="X54" i="58"/>
  <c r="Y60" i="58"/>
  <c r="X60" i="58"/>
  <c r="V60" i="58"/>
  <c r="AN60" i="58"/>
  <c r="AM60" i="58"/>
  <c r="AL60" i="58"/>
  <c r="T61" i="58"/>
  <c r="Z61" i="58"/>
  <c r="Y61" i="58"/>
  <c r="AE53" i="58"/>
  <c r="Z60" i="58"/>
  <c r="AN62" i="58"/>
  <c r="AM62" i="58"/>
  <c r="AL62" i="58"/>
  <c r="AJ62" i="58"/>
  <c r="AN66" i="58"/>
  <c r="AM66" i="58"/>
  <c r="AL66" i="58"/>
  <c r="T68" i="58"/>
  <c r="Z68" i="58"/>
  <c r="Y68" i="58"/>
  <c r="X68" i="58"/>
  <c r="Q30" i="58"/>
  <c r="T31" i="58"/>
  <c r="AE33" i="58"/>
  <c r="AH34" i="58"/>
  <c r="M36" i="58"/>
  <c r="X37" i="58"/>
  <c r="AA38" i="58"/>
  <c r="AL40" i="58"/>
  <c r="Q42" i="58"/>
  <c r="T43" i="58"/>
  <c r="AE45" i="58"/>
  <c r="AH46" i="58"/>
  <c r="M48" i="58"/>
  <c r="X49" i="58"/>
  <c r="AA50" i="58"/>
  <c r="AL51" i="58"/>
  <c r="S54" i="58"/>
  <c r="Q54" i="58"/>
  <c r="AA54" i="58"/>
  <c r="AG54" i="58"/>
  <c r="AF54" i="58"/>
  <c r="AG60" i="58"/>
  <c r="AF60" i="58"/>
  <c r="AE60" i="58"/>
  <c r="AA64" i="58"/>
  <c r="AG64" i="58"/>
  <c r="AF64" i="58"/>
  <c r="AE64" i="58"/>
  <c r="AN53" i="58"/>
  <c r="AL53" i="58"/>
  <c r="AC54" i="58"/>
  <c r="AC60" i="58"/>
  <c r="S61" i="58"/>
  <c r="R61" i="58"/>
  <c r="Q61" i="58"/>
  <c r="AC64" i="58"/>
  <c r="T62" i="58"/>
  <c r="AM64" i="58"/>
  <c r="R65" i="58"/>
  <c r="AH65" i="58"/>
  <c r="M66" i="58"/>
  <c r="AF68" i="58"/>
  <c r="AH61" i="58"/>
  <c r="M62" i="58"/>
  <c r="AN64" i="58"/>
  <c r="S65" i="58"/>
  <c r="AG68" i="5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59" a="1"/>
  <c r="L34" i="59" l="1"/>
  <c r="L74" i="59"/>
  <c r="L70" i="59"/>
  <c r="L33" i="59"/>
  <c r="L72" i="59"/>
  <c r="L38" i="59"/>
  <c r="L51" i="59"/>
  <c r="L71" i="59"/>
  <c r="L69" i="59"/>
  <c r="L53" i="59"/>
  <c r="L40" i="59"/>
  <c r="L37" i="59"/>
  <c r="L32" i="59"/>
  <c r="L68" i="59"/>
  <c r="L64" i="59"/>
  <c r="L66" i="59"/>
  <c r="L65" i="59"/>
  <c r="L75" i="59"/>
  <c r="L63" i="59"/>
  <c r="L73" i="59"/>
  <c r="L30" i="59"/>
  <c r="L31" i="59"/>
  <c r="L52" i="59"/>
  <c r="L35" i="59"/>
  <c r="L50" i="59"/>
  <c r="L39" i="59"/>
  <c r="C1" i="59"/>
  <c r="C16" i="58"/>
  <c r="L16" i="58" s="1"/>
  <c r="B27" i="58"/>
  <c r="C27" i="58" s="1"/>
  <c r="L27" i="58" s="1"/>
  <c r="B26" i="58"/>
  <c r="C26" i="58" s="1"/>
  <c r="L26" i="58" s="1"/>
  <c r="C10" i="58"/>
  <c r="L10" i="58" s="1"/>
  <c r="C12" i="58"/>
  <c r="L12" i="58" s="1"/>
  <c r="C11" i="58"/>
  <c r="L11" i="58" s="1"/>
  <c r="L1" i="58"/>
  <c r="L69" i="58"/>
  <c r="L72" i="58"/>
  <c r="L58" i="58"/>
  <c r="L73" i="58"/>
  <c r="L57" i="58"/>
  <c r="L62" i="58"/>
  <c r="L66" i="58"/>
  <c r="L60" i="58"/>
  <c r="L54" i="58"/>
  <c r="L53" i="58"/>
  <c r="L61" i="58"/>
  <c r="L65" i="58"/>
  <c r="L68" i="58"/>
  <c r="L64" i="58"/>
  <c r="L30" i="58"/>
  <c r="L31" i="58"/>
  <c r="L46" i="58"/>
  <c r="L33" i="58"/>
  <c r="L40" i="58"/>
  <c r="L36" i="58"/>
  <c r="L48" i="58"/>
  <c r="L37" i="58"/>
  <c r="L50" i="58"/>
  <c r="L43" i="58"/>
  <c r="L42" i="58"/>
  <c r="L51" i="58"/>
  <c r="L49" i="58"/>
  <c r="L34" i="58"/>
  <c r="L38" i="58"/>
  <c r="L45" i="58"/>
  <c r="L96" i="36"/>
  <c r="L86" i="36"/>
  <c r="L91" i="36"/>
  <c r="L99" i="36"/>
  <c r="L90" i="36"/>
  <c r="L100" i="36"/>
  <c r="C1" i="60" a="1"/>
  <c r="C1" i="60" l="1"/>
  <c r="B26" i="59"/>
  <c r="C26" i="59" s="1"/>
  <c r="L26" i="59" s="1"/>
  <c r="C16" i="59"/>
  <c r="L16" i="59" s="1"/>
  <c r="C11" i="59"/>
  <c r="L11" i="59" s="1"/>
  <c r="C12" i="59"/>
  <c r="L12" i="59" s="1"/>
  <c r="B27" i="59"/>
  <c r="C27" i="59" s="1"/>
  <c r="L27" i="59" s="1"/>
  <c r="C10" i="59"/>
  <c r="L10" i="59" s="1"/>
  <c r="L1" i="59"/>
  <c r="L4" i="59" s="1"/>
  <c r="L75" i="58"/>
  <c r="C9" i="58"/>
  <c r="L9" i="58" s="1"/>
  <c r="C8" i="58"/>
  <c r="L8" i="58" s="1"/>
  <c r="L4" i="58"/>
  <c r="C7" i="58" a="1"/>
  <c r="C7" i="5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61" a="1"/>
  <c r="C1" i="61" l="1"/>
  <c r="C12" i="60"/>
  <c r="L12" i="60" s="1"/>
  <c r="B26" i="60"/>
  <c r="C26" i="60" s="1"/>
  <c r="L26" i="60" s="1"/>
  <c r="C10" i="60"/>
  <c r="L10" i="60" s="1"/>
  <c r="B27" i="60"/>
  <c r="C27" i="60" s="1"/>
  <c r="L27" i="60" s="1"/>
  <c r="C11" i="60"/>
  <c r="L11" i="60" s="1"/>
  <c r="C16" i="60"/>
  <c r="L16" i="60" s="1"/>
  <c r="L1" i="60"/>
  <c r="C7" i="59" a="1"/>
  <c r="C7" i="59" s="1"/>
  <c r="L7" i="59" s="1"/>
  <c r="C9" i="59"/>
  <c r="L9" i="59" s="1"/>
  <c r="C8" i="59"/>
  <c r="L8" i="59" s="1"/>
  <c r="L84" i="59"/>
  <c r="L7" i="58"/>
  <c r="C19" i="58"/>
  <c r="L19" i="58"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62" a="1"/>
  <c r="C1" i="62" l="1"/>
  <c r="B27" i="61"/>
  <c r="C27" i="61" s="1"/>
  <c r="L27" i="61" s="1"/>
  <c r="C11" i="61"/>
  <c r="L11" i="61" s="1"/>
  <c r="C16" i="61"/>
  <c r="L16" i="61" s="1"/>
  <c r="C10" i="61"/>
  <c r="L10" i="61" s="1"/>
  <c r="C12" i="61"/>
  <c r="L12" i="61" s="1"/>
  <c r="B26" i="61"/>
  <c r="C26" i="61" s="1"/>
  <c r="L26" i="61" s="1"/>
  <c r="L1" i="61"/>
  <c r="L92" i="60"/>
  <c r="C9" i="60"/>
  <c r="L9" i="60" s="1"/>
  <c r="C8" i="60"/>
  <c r="L8" i="60" s="1"/>
  <c r="C7" i="60" a="1"/>
  <c r="C7" i="60" s="1"/>
  <c r="L4" i="60"/>
  <c r="C19" i="59"/>
  <c r="L19" i="59" s="1"/>
  <c r="AF70" i="7"/>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7" a="1"/>
  <c r="C1" i="7" l="1"/>
  <c r="B27" i="62"/>
  <c r="C27" i="62" s="1"/>
  <c r="L27" i="62" s="1"/>
  <c r="C11" i="62"/>
  <c r="L11" i="62" s="1"/>
  <c r="B26" i="62"/>
  <c r="C26" i="62" s="1"/>
  <c r="L26" i="62" s="1"/>
  <c r="C12" i="62"/>
  <c r="L12" i="62" s="1"/>
  <c r="C10" i="62"/>
  <c r="L10" i="62" s="1"/>
  <c r="C16" i="62"/>
  <c r="L16" i="62" s="1"/>
  <c r="L1" i="62"/>
  <c r="L74" i="61"/>
  <c r="C7" i="61" a="1"/>
  <c r="C7" i="61" s="1"/>
  <c r="C9" i="61"/>
  <c r="L9" i="61" s="1"/>
  <c r="C8" i="61"/>
  <c r="L8" i="61" s="1"/>
  <c r="L4" i="61"/>
  <c r="C19" i="60"/>
  <c r="L19" i="60" s="1"/>
  <c r="L7" i="60"/>
  <c r="L87" i="7"/>
  <c r="L85" i="7"/>
  <c r="L88" i="7"/>
  <c r="L84" i="7"/>
  <c r="L89" i="7"/>
  <c r="L98" i="8"/>
  <c r="L94" i="8"/>
  <c r="L102" i="8"/>
  <c r="C9" i="8"/>
  <c r="L9" i="8" s="1"/>
  <c r="C8" i="8"/>
  <c r="L8" i="8" s="1"/>
  <c r="L4" i="8"/>
  <c r="C7" i="8" a="1"/>
  <c r="C7" i="8" s="1"/>
  <c r="L86" i="7"/>
  <c r="L90" i="7"/>
  <c r="L98" i="62" l="1"/>
  <c r="C8" i="62"/>
  <c r="L8" i="62" s="1"/>
  <c r="C7" i="62" a="1"/>
  <c r="C7" i="62" s="1"/>
  <c r="L4" i="62"/>
  <c r="C9" i="62"/>
  <c r="L9" i="62" s="1"/>
  <c r="C19" i="61"/>
  <c r="L19" i="61" s="1"/>
  <c r="L7" i="61"/>
  <c r="C19" i="8"/>
  <c r="L19" i="8" s="1"/>
  <c r="L7" i="8"/>
  <c r="L7" i="62" l="1"/>
  <c r="C19" i="62"/>
  <c r="L19" i="6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B26" i="7" l="1"/>
  <c r="C26" i="7" s="1"/>
  <c r="L26" i="7" s="1"/>
  <c r="C12" i="7"/>
  <c r="L12" i="7" s="1"/>
  <c r="C10" i="7"/>
  <c r="L10" i="7" s="1"/>
  <c r="C1" i="36" a="1"/>
  <c r="C11" i="7" l="1"/>
  <c r="L11" i="7" s="1"/>
  <c r="C1" i="36"/>
  <c r="C11" i="36" s="1"/>
  <c r="L11" i="36" s="1"/>
  <c r="L1" i="7"/>
  <c r="C16" i="7"/>
  <c r="L16" i="7" s="1"/>
  <c r="B27" i="7"/>
  <c r="C27" i="7" s="1"/>
  <c r="L27" i="7" s="1"/>
  <c r="C10" i="36" l="1"/>
  <c r="L10" i="36" s="1"/>
  <c r="B27" i="36"/>
  <c r="C27" i="36" s="1"/>
  <c r="L27" i="36" s="1"/>
  <c r="B26" i="36"/>
  <c r="C26" i="36" s="1"/>
  <c r="L26" i="36" s="1"/>
  <c r="L1" i="36"/>
  <c r="L4" i="36" s="1"/>
  <c r="C8" i="7"/>
  <c r="L8" i="7" s="1"/>
  <c r="L92" i="7"/>
  <c r="C7" i="7" a="1"/>
  <c r="C7" i="7" s="1"/>
  <c r="L4" i="7"/>
  <c r="C9" i="7"/>
  <c r="L9" i="7" s="1"/>
  <c r="C16" i="36"/>
  <c r="L16" i="36" s="1"/>
  <c r="C12" i="36"/>
  <c r="L12" i="36" s="1"/>
  <c r="C8" i="36" l="1"/>
  <c r="L8" i="36" s="1"/>
  <c r="C9" i="36"/>
  <c r="L9" i="36" s="1"/>
  <c r="L102" i="36"/>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075340-12D2-436F-AED9-FE62859A614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3FED698-8F7D-4999-A054-AC698954E7C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B0C1D0-9798-4FBE-9C6A-75A74099D5E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C1C4F38-124A-49E2-9C33-4CA007E369C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162E53B-4A81-435C-85FE-1ED2B7AD1315}">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<sst xmlns="http://schemas.openxmlformats.org/spreadsheetml/2006/main" count="5436" uniqueCount="1206">
  <si>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</si>
  <si>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</si>
  <si>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</si>
  <si>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</si>
  <si>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</si>
  <si>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</si>
  <si>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</si>
  <si>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</si>
  <si>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</si>
  <si>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</si>
  <si>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</si>
  <si>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</si>
  <si>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</si>
  <si>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</si>
  <si>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</si>
  <si>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</si>
  <si>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</si>
  <si>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</si>
  <si>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</si>
  <si>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</si>
  <si>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</si>
  <si>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</si>
  <si>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</si>
  <si>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</si>
  <si>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</si>
  <si>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</si>
  <si>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</si>
  <si>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</si>
  <si>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</si>
  <si>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</si>
  <si>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</si>
  <si>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</si>
  <si>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</si>
  <si>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</si>
  <si>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</si>
  <si>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</si>
  <si>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</si>
  <si>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</si>
  <si>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</si>
  <si>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</si>
  <si>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</si>
  <si>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</si>
  <si>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</si>
  <si>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</si>
  <si>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</si>
  <si>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</si>
  <si>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</si>
  <si>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</si>
  <si>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</si>
  <si>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</si>
  <si>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</si>
  <si>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</si>
  <si>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</si>
  <si>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</si>
  <si>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</si>
  <si>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</si>
  <si>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</si>
  <si>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</si>
  <si>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</si>
  <si>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</si>
  <si>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</si>
  <si>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</si>
  <si>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</si>
  <si>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</si>
  <si>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</si>
  <si>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</si>
  <si>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</si>
  <si>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</si>
  <si>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</si>
  <si>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</si>
  <si>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</si>
  <si>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</si>
  <si>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</si>
  <si>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</si>
  <si>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</si>
  <si>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</si>
  <si>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</si>
  <si>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</si>
  <si>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</si>
  <si>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</si>
  <si>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</si>
  <si>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</si>
  <si>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</si>
  <si>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</si>
  <si>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</si>
  <si>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</si>
  <si>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</si>
  <si>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</si>
  <si>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</si>
  <si>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</si>
  <si>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</si>
  <si>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</si>
  <si>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</si>
  <si>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</si>
  <si>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</si>
  <si>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</si>
  <si>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</si>
  <si>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</si>
  <si>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</si>
  <si>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</si>
  <si>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</si>
  <si>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</si>
  <si>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</si>
  <si>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</si>
  <si>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</si>
  <si>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</si>
  <si>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</si>
  <si>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</si>
  <si>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</si>
  <si>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</si>
  <si>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</si>
  <si>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</si>
  <si>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</si>
  <si>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</si>
  <si>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</si>
  <si>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</si>
  <si>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</si>
  <si>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</si>
  <si>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</si>
  <si>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</si>
  <si>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</si>
  <si>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</si>
  <si>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</si>
  <si>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</si>
  <si>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</si>
  <si>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</si>
  <si>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</si>
  <si>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</si>
  <si>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</si>
  <si>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</si>
  <si>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</si>
  <si>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</si>
  <si>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</si>
  <si>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</si>
  <si>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</si>
  <si>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</si>
  <si>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</si>
  <si>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</si>
  <si>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</si>
  <si>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</si>
  <si>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</si>
  <si>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</si>
  <si>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</si>
  <si>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</si>
  <si>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</si>
  <si>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</si>
  <si>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</si>
  <si>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</si>
  <si>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</si>
  <si>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</si>
  <si>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</si>
  <si>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</si>
  <si>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</si>
  <si>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</si>
  <si>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</si>
  <si>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</si>
  <si>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</si>
  <si>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</si>
  <si>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</si>
  <si>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</si>
  <si>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</si>
  <si>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</si>
  <si>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</si>
  <si>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</si>
  <si>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</si>
  <si>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</si>
  <si>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</si>
  <si>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</si>
  <si>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</si>
  <si>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</si>
  <si>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</si>
  <si>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</si>
  <si>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</si>
  <si>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</si>
  <si>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</si>
  <si>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</si>
  <si>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</si>
  <si>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</si>
  <si>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</si>
  <si>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</si>
  <si>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</si>
  <si>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</si>
  <si>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</si>
  <si>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</si>
  <si>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</si>
  <si>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</si>
  <si>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</si>
  <si>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</si>
  <si>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</si>
  <si>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</si>
  <si>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</si>
  <si>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</si>
  <si>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</si>
  <si>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</si>
  <si>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</si>
  <si>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</si>
  <si>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</si>
  <si>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</si>
  <si>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</si>
  <si>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</si>
  <si>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</si>
  <si>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</si>
  <si>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</si>
  <si>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</si>
  <si>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</si>
  <si>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</si>
  <si>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</si>
  <si>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</si>
  <si>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</si>
  <si>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</si>
  <si>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</si>
  <si>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</si>
  <si>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</si>
  <si>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</si>
  <si>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</si>
  <si>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</si>
  <si>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</si>
  <si>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</si>
  <si>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</si>
  <si>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</si>
  <si>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</si>
  <si>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</si>
  <si>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</si>
  <si>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</si>
  <si>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</si>
  <si>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</si>
  <si>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</si>
  <si>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</si>
  <si>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</si>
  <si>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</si>
  <si>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</si>
  <si>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</si>
  <si>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</si>
  <si>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</si>
  <si>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</si>
  <si>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</si>
  <si>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</si>
  <si>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</si>
  <si>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</si>
  <si>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</si>
  <si>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</si>
  <si>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</si>
  <si>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</si>
  <si>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</si>
  <si>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</si>
  <si>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</si>
  <si>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</si>
  <si>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</si>
  <si>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</si>
  <si>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</si>
  <si>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</si>
  <si>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</si>
  <si>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</si>
  <si>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</si>
  <si>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</si>
  <si>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</si>
  <si>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</si>
  <si>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</si>
  <si>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</si>
  <si>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</si>
  <si>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</si>
  <si>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</si>
  <si>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</si>
  <si>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</si>
  <si>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</si>
  <si>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</si>
  <si>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</si>
  <si>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</si>
  <si>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</si>
  <si>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</si>
  <si>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</si>
  <si>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</si>
  <si>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</si>
  <si>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</si>
  <si>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</si>
  <si>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</si>
  <si>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</si>
  <si>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</si>
  <si>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</si>
  <si>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</si>
  <si>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</si>
  <si>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</si>
  <si>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</si>
  <si>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</si>
  <si>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</si>
  <si>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</si>
  <si>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</si>
  <si>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</si>
  <si>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</si>
  <si>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</si>
  <si>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</si>
  <si>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</si>
  <si>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</si>
  <si>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</si>
  <si>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</si>
  <si>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</si>
  <si>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</si>
  <si>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</si>
  <si>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</si>
  <si>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</si>
  <si>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</si>
  <si>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</si>
  <si>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</si>
  <si>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</si>
  <si>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</si>
  <si>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</si>
  <si>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</si>
  <si>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</si>
  <si>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</si>
  <si>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</si>
  <si>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</si>
  <si>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</si>
  <si>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</si>
  <si>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</si>
  <si>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</si>
  <si>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</si>
  <si>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</si>
  <si>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</si>
  <si>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</si>
  <si>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</si>
  <si>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</si>
  <si>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</si>
  <si>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</si>
  <si>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</si>
  <si>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</si>
  <si>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</si>
  <si>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</si>
  <si>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</si>
  <si>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</si>
  <si>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</si>
  <si>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</si>
  <si>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</si>
  <si>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</si>
  <si>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</si>
  <si>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</si>
  <si>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</si>
  <si>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</si>
  <si>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</si>
  <si>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</si>
  <si>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</si>
  <si>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</si>
  <si>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</si>
  <si>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</si>
  <si>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</si>
  <si>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</si>
  <si>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</si>
  <si>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</si>
  <si>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</si>
  <si>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</si>
  <si>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</si>
  <si>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</si>
  <si>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</si>
  <si>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</si>
  <si>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</si>
  <si>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</si>
  <si>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</si>
  <si>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</si>
  <si>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</si>
  <si>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</si>
  <si>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</si>
  <si>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</si>
  <si>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</si>
  <si>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</si>
  <si>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</si>
  <si>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</si>
  <si>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</si>
  <si>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</si>
  <si>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</si>
  <si>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</si>
  <si>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</si>
  <si>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</si>
  <si>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</si>
  <si>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</si>
  <si>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</si>
  <si>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</si>
  <si>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</si>
  <si>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</si>
  <si>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</si>
  <si>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</si>
  <si>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</si>
  <si>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</si>
  <si>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</si>
  <si>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</si>
  <si>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</si>
  <si>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</si>
  <si>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</si>
  <si>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</si>
  <si>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</si>
  <si>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</si>
  <si>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</si>
  <si>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</si>
  <si>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</si>
  <si>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</si>
  <si>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</si>
  <si>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</si>
  <si>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</si>
  <si>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</si>
  <si>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</si>
  <si>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</si>
  <si>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</si>
  <si>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</si>
  <si>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</si>
  <si>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</si>
  <si>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</si>
  <si>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</si>
  <si>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</si>
  <si>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</si>
  <si>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</si>
  <si>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</si>
  <si>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</si>
  <si>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</si>
  <si>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</si>
  <si>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</si>
  <si>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</si>
  <si>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</si>
  <si>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</si>
  <si>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</si>
  <si>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</si>
  <si>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</si>
  <si>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</si>
  <si>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</si>
  <si>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</si>
  <si>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</si>
  <si>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</si>
  <si>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</si>
  <si>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</si>
  <si>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</si>
  <si>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</si>
  <si>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</si>
  <si>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</si>
  <si>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</si>
  <si>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</si>
  <si>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</si>
  <si>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</si>
  <si>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</si>
  <si>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</si>
  <si>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</si>
  <si>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</si>
  <si>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</si>
  <si>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</si>
  <si>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</si>
  <si>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</si>
  <si>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</si>
  <si>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</si>
  <si>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</si>
  <si>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</si>
  <si>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</si>
  <si>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</si>
  <si>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</si>
  <si>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</si>
  <si>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</si>
  <si>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</si>
  <si>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</si>
  <si>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</si>
  <si>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</si>
  <si>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</si>
  <si>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</si>
  <si>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</si>
  <si>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</si>
  <si>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</si>
  <si>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</si>
  <si>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</si>
  <si>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</si>
  <si>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</si>
  <si>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</si>
  <si>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</si>
  <si>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</si>
  <si>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</si>
  <si>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</si>
  <si>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</si>
  <si>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</si>
  <si>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</si>
  <si>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</si>
  <si>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</si>
  <si>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</si>
  <si>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</si>
  <si>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</si>
  <si>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</si>
  <si>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</si>
  <si>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</si>
  <si>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</si>
  <si>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</si>
  <si>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</si>
  <si>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</si>
  <si>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</si>
  <si>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</si>
  <si>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</si>
  <si>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</si>
  <si>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</si>
  <si>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</si>
  <si>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</si>
  <si>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</si>
  <si>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</si>
  <si>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</si>
  <si>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</si>
  <si>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</si>
  <si>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</si>
  <si>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</si>
  <si>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</si>
  <si>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</si>
  <si>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</si>
  <si>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</si>
  <si>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</si>
  <si>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</si>
  <si>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</si>
  <si>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</si>
  <si>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</si>
  <si>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</si>
  <si>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</si>
  <si>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</si>
  <si>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</si>
  <si>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</si>
  <si>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</si>
  <si>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</si>
  <si>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</si>
  <si>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</si>
  <si>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</si>
  <si>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</si>
  <si>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</si>
  <si>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</si>
  <si>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</si>
  <si>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</si>
  <si>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</si>
  <si>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</si>
  <si>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</si>
  <si>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</si>
  <si>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</si>
  <si>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</si>
  <si>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</si>
  <si>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</si>
  <si>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</si>
  <si>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</si>
  <si>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</si>
  <si>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</si>
  <si>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</si>
  <si>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</si>
  <si>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</si>
  <si>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</si>
  <si>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</si>
  <si>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</si>
  <si>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</si>
  <si>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</si>
  <si>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</si>
  <si>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</si>
  <si>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</si>
  <si>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</si>
  <si>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</si>
  <si>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</si>
  <si>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</si>
  <si>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</si>
  <si>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</si>
  <si>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</si>
  <si>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</si>
  <si>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</si>
  <si>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</si>
  <si>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</si>
  <si>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</si>
  <si>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</si>
  <si>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</si>
  <si>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</si>
  <si>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</si>
  <si>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</si>
  <si>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</si>
  <si>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</si>
  <si>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</si>
  <si>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</si>
  <si>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</si>
  <si>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</si>
  <si>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</si>
  <si>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</si>
  <si>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</si>
  <si>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</si>
  <si>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</si>
  <si>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</si>
  <si>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</si>
  <si>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</si>
  <si>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</si>
  <si>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</si>
  <si>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</si>
  <si>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</si>
  <si>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</si>
  <si>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</si>
  <si>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</si>
  <si>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</si>
  <si>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</si>
  <si>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</si>
  <si>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</si>
  <si>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</si>
  <si>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</si>
  <si>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</si>
  <si>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</si>
  <si>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</si>
  <si>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</si>
  <si>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</si>
  <si>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</si>
  <si>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</si>
  <si>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</si>
  <si>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</si>
  <si>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</si>
  <si>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</si>
  <si>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</si>
  <si>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</si>
  <si>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</si>
  <si>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</si>
  <si>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</si>
  <si>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</si>
  <si>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</si>
  <si>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</si>
  <si>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</si>
  <si>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</si>
  <si>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</si>
  <si>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</si>
  <si>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</si>
  <si>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</si>
  <si>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</si>
  <si>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</si>
  <si>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</si>
  <si>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</si>
  <si>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</si>
  <si>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</si>
  <si>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</si>
  <si>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</si>
  <si>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</si>
  <si>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</si>
  <si>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</si>
  <si>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</si>
  <si>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</si>
  <si>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</si>
  <si>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</si>
  <si>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</si>
  <si>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</si>
  <si>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</si>
  <si>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</si>
  <si>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</si>
  <si>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</si>
  <si>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</si>
  <si>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</si>
  <si>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</si>
  <si>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</si>
  <si>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</si>
  <si>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</si>
  <si>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</si>
  <si>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</si>
  <si>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</si>
  <si>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</si>
  <si>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</si>
  <si>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</si>
  <si>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</si>
  <si>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</si>
  <si>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</si>
  <si>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</si>
  <si>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</si>
  <si>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</si>
  <si>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</si>
  <si>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</si>
  <si>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</si>
  <si>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</si>
  <si>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</si>
  <si>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</si>
  <si>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</si>
  <si>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</si>
  <si>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</si>
  <si>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</si>
  <si>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</si>
  <si>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</si>
  <si>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</si>
  <si>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</si>
  <si>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</si>
  <si>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</si>
  <si>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</si>
  <si>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</si>
  <si>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</si>
  <si>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</si>
  <si>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</si>
  <si>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</si>
  <si>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</si>
  <si>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</si>
  <si>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</si>
  <si>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</si>
  <si>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</si>
  <si>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</si>
  <si>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</si>
  <si>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</si>
  <si>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</si>
  <si>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</si>
  <si>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</si>
  <si>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</si>
  <si>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</si>
  <si>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</si>
  <si>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</si>
  <si>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</si>
  <si>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</si>
  <si>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</si>
  <si>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</si>
  <si>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</si>
  <si>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</si>
  <si>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</si>
  <si>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</si>
  <si>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</si>
  <si>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</si>
  <si>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</si>
  <si>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</si>
  <si>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</si>
  <si>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</si>
  <si>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</si>
  <si>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</si>
  <si>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</si>
  <si>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</si>
  <si>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</si>
  <si>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</si>
  <si>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</si>
  <si>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</si>
  <si>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</si>
  <si>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</si>
  <si>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</si>
  <si>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</si>
  <si>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</si>
  <si>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</si>
  <si>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</si>
  <si>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</si>
  <si>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</si>
  <si>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</si>
  <si>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</si>
  <si>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</si>
  <si>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</si>
  <si>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</si>
  <si>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</si>
  <si>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</si>
  <si>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</si>
  <si>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</si>
  <si>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</si>
  <si>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</si>
  <si>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</si>
  <si>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</si>
  <si>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</si>
  <si>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</si>
  <si>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</si>
  <si>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</si>
  <si>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</si>
  <si>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</si>
  <si>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</si>
  <si>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</si>
  <si>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</si>
  <si>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</si>
  <si>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</si>
  <si>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</si>
  <si>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</si>
  <si>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</si>
  <si>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</si>
  <si>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</si>
  <si>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</si>
  <si>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</si>
  <si>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</si>
  <si>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</si>
  <si>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</si>
  <si>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</si>
  <si>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</si>
  <si>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</si>
  <si>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</si>
  <si>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</si>
  <si>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</si>
  <si>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</si>
  <si>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</si>
  <si>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</si>
  <si>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</si>
  <si>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</si>
  <si>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</si>
  <si>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</si>
  <si>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</si>
  <si>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</si>
  <si>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</si>
  <si>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</si>
  <si>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</si>
  <si>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</si>
  <si>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</si>
  <si>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</si>
  <si>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</si>
  <si>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</si>
  <si>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</si>
  <si>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</si>
  <si>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</si>
  <si>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</si>
  <si>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</si>
  <si>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</si>
  <si>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</si>
  <si>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</si>
  <si>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</si>
  <si>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</si>
  <si>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</si>
  <si>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</si>
  <si>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</si>
  <si>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</si>
  <si>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</si>
  <si>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</si>
  <si>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</si>
  <si>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</si>
  <si>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</si>
  <si>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</si>
  <si>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</si>
  <si>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</si>
  <si>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</si>
  <si>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</si>
  <si>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</si>
  <si>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</si>
  <si>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</si>
  <si>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</si>
  <si>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</si>
  <si>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</si>
  <si>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</si>
  <si>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</si>
  <si>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</si>
  <si>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</si>
  <si>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</si>
  <si>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</si>
  <si>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</si>
  <si>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</si>
  <si>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</si>
  <si>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</si>
  <si>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</si>
  <si>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</si>
  <si>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</si>
  <si>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</si>
  <si>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</si>
  <si>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</si>
  <si>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</si>
  <si>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</si>
  <si>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</si>
  <si>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</si>
  <si>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</si>
  <si>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</si>
  <si>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</si>
  <si>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</si>
  <si>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</si>
  <si>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</si>
  <si>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</si>
  <si>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</si>
  <si>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</si>
  <si>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</si>
  <si>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</si>
  <si>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</si>
  <si>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</si>
  <si>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</si>
  <si>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</si>
  <si>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</si>
  <si>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</si>
  <si>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</si>
  <si>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</si>
  <si>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</si>
  <si>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</si>
  <si>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</si>
  <si>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</si>
  <si>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</si>
  <si>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</si>
  <si>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</si>
  <si>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</si>
  <si>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</si>
  <si>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</si>
  <si>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</si>
  <si>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</si>
  <si>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</si>
  <si>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</si>
  <si>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</si>
  <si>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</si>
  <si>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</si>
  <si>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</si>
  <si>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</si>
  <si>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</si>
  <si>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</si>
  <si>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</si>
  <si>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</si>
  <si>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</si>
  <si>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</si>
  <si>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</si>
  <si>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</si>
  <si>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</si>
  <si>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</si>
  <si>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</si>
  <si>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</si>
  <si>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</si>
  <si>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</si>
  <si>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</si>
  <si>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</si>
  <si>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</si>
  <si>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</si>
  <si>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</si>
  <si>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</si>
  <si>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</si>
  <si>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</si>
  <si>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</si>
  <si>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</si>
  <si>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</si>
  <si>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</si>
  <si>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</si>
  <si>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</si>
  <si>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</si>
  <si>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</si>
  <si>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</si>
  <si>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</si>
  <si>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</si>
  <si>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</si>
  <si>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</si>
  <si>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</si>
  <si>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</si>
  <si>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</si>
  <si>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</si>
  <si>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</si>
  <si>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</si>
  <si>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</si>
  <si>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</si>
  <si>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</si>
  <si>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</si>
  <si>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</si>
  <si>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</si>
  <si>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</si>
  <si>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</si>
  <si>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</si>
  <si>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</si>
  <si>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</si>
  <si>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</si>
  <si>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</si>
  <si>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</si>
  <si>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</si>
  <si>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</si>
  <si>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</si>
  <si>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</si>
  <si>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</si>
  <si>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</si>
  <si>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</si>
  <si>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</si>
  <si>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</si>
  <si>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</si>
  <si>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</si>
  <si>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</si>
  <si>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</si>
  <si>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</si>
  <si>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</si>
  <si>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</si>
  <si>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</si>
  <si>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</si>
  <si>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</si>
  <si>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</si>
  <si>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</si>
  <si>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</si>
  <si>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</si>
  <si>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</si>
  <si>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</si>
  <si>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</si>
  <si>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</si>
  <si>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</si>
  <si>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</si>
  <si>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</si>
  <si>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</si>
  <si>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</si>
  <si>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</si>
  <si>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</si>
  <si>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</si>
  <si>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</si>
  <si>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</si>
  <si>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</si>
  <si>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</si>
  <si>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</si>
  <si>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</si>
  <si>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</si>
  <si>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</si>
  <si>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</si>
  <si>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</si>
  <si>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</si>
  <si>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</si>
  <si>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</si>
  <si>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</si>
  <si>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</si>
  <si>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</si>
  <si>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</si>
  <si>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</si>
  <si>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</si>
  <si>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</si>
  <si>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</si>
  <si>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</si>
  <si>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</si>
  <si>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</si>
  <si>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</si>
  <si>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</si>
  <si>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</si>
  <si>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</si>
  <si>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</si>
  <si>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</si>
  <si>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</si>
  <si>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</si>
  <si>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</si>
  <si>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</si>
  <si>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</si>
  <si>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</si>
  <si>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</si>
  <si>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</si>
  <si>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</si>
  <si>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</si>
  <si>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</si>
  <si>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</si>
  <si>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</si>
  <si>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</si>
  <si>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</si>
  <si>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</si>
  <si>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</si>
  <si>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</si>
  <si>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</si>
  <si>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</si>
  <si>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</si>
  <si>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</si>
  <si>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</si>
  <si>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</si>
  <si>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</si>
  <si>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</si>
  <si>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</si>
  <si>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</si>
  <si>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</si>
  <si>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</si>
  <si>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</si>
  <si>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</si>
  <si>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</si>
  <si>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</si>
  <si>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</si>
  <si>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</si>
  <si>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</si>
  <si>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</si>
  <si>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</si>
  <si>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</si>
  <si>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</si>
  <si>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</si>
  <si>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</si>
  <si>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</si>
  <si>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</si>
  <si>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</si>
  <si>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</si>
  <si>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</si>
  <si>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</si>
  <si>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</si>
  <si>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</si>
  <si>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</si>
  <si>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</si>
  <si>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</si>
  <si>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</si>
  <si>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</si>
  <si>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</si>
  <si>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</si>
  <si>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</si>
  <si>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</si>
  <si>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</si>
  <si>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</si>
  <si>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</si>
  <si>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</si>
  <si>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</si>
  <si>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«ID Y ANUNCIAD A MIS HERMANOS</t>
  </si>
  <si>
    <t>QUE VAYAN A GALILEA.</t>
  </si>
  <si>
    <t>Que allí me verán,</t>
  </si>
  <si>
    <t>QUE ALLÍ ME VERÁN».</t>
  </si>
  <si>
    <t>Los discípulos fueron a Galilea,</t>
  </si>
  <si>
    <t>al monte que Jesús les había indicado.</t>
  </si>
  <si>
    <t>Cuando lo vieron le adoraron.</t>
  </si>
  <si>
    <t>Y Jesús les dijo:</t>
  </si>
  <si>
    <t>«Me ha sido dado todo poder</t>
  </si>
  <si>
    <t>en el cielo y en la tierra.</t>
  </si>
  <si>
    <t>ME HA SIDO DADO TODO PODER</t>
  </si>
  <si>
    <t>EN EL CIELO Y EN LA TIERRA.</t>
  </si>
  <si>
    <t>Id, pues, y haced discípulos</t>
  </si>
  <si>
    <t>a todas las gentes</t>
  </si>
  <si>
    <t>bautizándolas en el nombre del Padre</t>
  </si>
  <si>
    <t>y del Hijo y del Espíritu Santo,</t>
  </si>
  <si>
    <t>y enseñándoles a poner en práctica,</t>
  </si>
  <si>
    <t>todo lo que yo os he mandado.</t>
  </si>
  <si>
    <t>Ved que yo estoy con vosotros,</t>
  </si>
  <si>
    <t>ved que yo estoy con vosotros</t>
  </si>
  <si>
    <t>todos los días.</t>
  </si>
  <si>
    <t>VED QUE YO ESTOY CON VOSOTROS,</t>
  </si>
  <si>
    <t>VED QUE YO ESTOY CON VOSOTROS</t>
  </si>
  <si>
    <t>TODOS LOS DÍAS.</t>
  </si>
  <si>
    <t>Hasta el fin del mundo,</t>
  </si>
  <si>
    <t>HASTA EL FIN DEL MUNDO</t>
  </si>
  <si>
    <t>¡OH PUEBLO MÍO! ¡OH PUEBLO MÍO!</t>
  </si>
  <si>
    <t>¿QUÉ MAL YO TE HE HECHO?</t>
  </si>
  <si>
    <t>¿EN QUÉ TE HE CONTRISTADO?</t>
  </si>
  <si>
    <t>RESPÓNDEME.</t>
  </si>
  <si>
    <t>m6</t>
  </si>
  <si>
    <t>Yo te he hecho salir de Egipto,</t>
  </si>
  <si>
    <t>yo te he abierto el mar en dos partes,</t>
  </si>
  <si>
    <t>yo te he liberado del Faraón</t>
  </si>
  <si>
    <t>y tú, y tú, me has preparado la cruz.</t>
  </si>
  <si>
    <t>Yo te he abierto un camino en el desierto,</t>
  </si>
  <si>
    <t>yo te he alimentado con el maná,</t>
  </si>
  <si>
    <t>te he introducido en la Tierra Prometida,</t>
  </si>
  <si>
    <t>¿Qué más he podido hacer por ti</t>
  </si>
  <si>
    <t>que no haya hecho?</t>
  </si>
  <si>
    <t>Yo te llamé: «Mi viña amada»,</t>
  </si>
  <si>
    <t>y tú, y tú me has dado fruto amargo.</t>
  </si>
  <si>
    <t>Hágios o Théos,</t>
  </si>
  <si>
    <t>SANCTUS DEUS.</t>
  </si>
  <si>
    <t>Hágios lschyrós,</t>
  </si>
  <si>
    <t>SANCTUS FORTIS.</t>
  </si>
  <si>
    <t>Hágios Athánatos,</t>
  </si>
  <si>
    <t>ELÉISON HIMÁS.</t>
  </si>
  <si>
    <t>Sanctus et inmortalis,</t>
  </si>
  <si>
    <t>MISERERE NOBIS.</t>
  </si>
  <si>
    <t>.</t>
  </si>
  <si>
    <t>Bendice, alma mía al Señor,</t>
  </si>
  <si>
    <t>bendice, alma mía, al gran Rey,</t>
  </si>
  <si>
    <t>porque será reconstruida</t>
  </si>
  <si>
    <t>Jerusalén, Jerusalén.</t>
  </si>
  <si>
    <t>JERUSALÉN, JERUSALÉN,</t>
  </si>
  <si>
    <t>JERUSALÉN, JERUSALÉN.</t>
  </si>
  <si>
    <t>JERUSALÉN RECONSTRUIDA,</t>
  </si>
  <si>
    <t>JERUSALÉN PARA SIEMPRE.</t>
  </si>
  <si>
    <t>Jerusalén será reconstruida,</t>
  </si>
  <si>
    <t>con zafiros y esmeraldas,</t>
  </si>
  <si>
    <t>de piedras preciosas sus murallas,</t>
  </si>
  <si>
    <t>sus torres con oro puro.</t>
  </si>
  <si>
    <t>Sus plazas serán de rubí,</t>
  </si>
  <si>
    <t>sus calles de oro de Ofir,</t>
  </si>
  <si>
    <t>sobre sus puertas se exultará</t>
  </si>
  <si>
    <t>y en sus casas se cantará.</t>
  </si>
  <si>
    <t>Brillará tu luz hasta los confines de la tierra,</t>
  </si>
  <si>
    <t>vendrán a ti pueblos numerosos,</t>
  </si>
  <si>
    <t>vendrán a ti todas las naciones,</t>
  </si>
  <si>
    <t>hasta la casa de tu Nombre.</t>
  </si>
  <si>
    <t>Las generaciones te cantarán,</t>
  </si>
  <si>
    <t>todos los pueblos exultarán</t>
  </si>
  <si>
    <t>y en ella el nombre de tu Elegido</t>
  </si>
  <si>
    <t>será para siempre, será para siempre.</t>
  </si>
  <si>
    <t>Malditos sean los que te dicen palabras crueles,</t>
  </si>
  <si>
    <t>malditos sean los que te destruyen,</t>
  </si>
  <si>
    <t>todos los que derriban tus murallas,</t>
  </si>
  <si>
    <t>y tiran por tierra tus torres.</t>
  </si>
  <si>
    <t>Mas sean benditos, benditos para siempre,</t>
  </si>
  <si>
    <t>los que te construyen, los que te edifican.</t>
  </si>
  <si>
    <t>Benditos los que te aman,</t>
  </si>
  <si>
    <t>los que lloran por tus castigos,</t>
  </si>
  <si>
    <t>porque en tus puertas exultarán,</t>
  </si>
  <si>
    <t>porque en sus casas te cantarán.</t>
  </si>
  <si>
    <t>ALELUYA, ALELUYA, ALELUYA, ALELUYA.</t>
  </si>
  <si>
    <t>Jesús recorría todas las ciudades.</t>
  </si>
  <si>
    <t>Jesús de pueblo en pueblo</t>
  </si>
  <si>
    <t>anunciaba el Reino.</t>
  </si>
  <si>
    <t>Y viendo las gentes que lo seguían</t>
  </si>
  <si>
    <t>se conmovió.</t>
  </si>
  <si>
    <t>ESTABAN CANSADOS,</t>
  </si>
  <si>
    <t>ESTABAN ABATIDOS</t>
  </si>
  <si>
    <t>COMO OVEJAS SIN PASTOR.</t>
  </si>
  <si>
    <t>Entonces Jesús dijo a sus discípulos:</t>
  </si>
  <si>
    <t>«La mies es grande,</t>
  </si>
  <si>
    <t>es verdaderamente grande,</t>
  </si>
  <si>
    <t>y los obreros son pocos.</t>
  </si>
  <si>
    <t>Rogad, hermanos, al dueño de la mies</t>
  </si>
  <si>
    <t>que envíe obreros a su mies.</t>
  </si>
  <si>
    <t>Mirad que yo os envío</t>
  </si>
  <si>
    <t>como ovejas entre lobos.</t>
  </si>
  <si>
    <t>Sed prudentes como serpientes</t>
  </si>
  <si>
    <t>y sencillos como palomas,</t>
  </si>
  <si>
    <t>COMO PALOMAS.</t>
  </si>
  <si>
    <t>No llevéis ni bolsa ni dinero,</t>
  </si>
  <si>
    <t>ni alforja, ni calzado.</t>
  </si>
  <si>
    <t>Y anunciad que el Reino está cerca,</t>
  </si>
  <si>
    <t>Cristo ha resucitado y viene con nosotros,</t>
  </si>
  <si>
    <t>VIENE CON NOSOTROS.</t>
  </si>
  <si>
    <t>El que ama a su padre o a su madre más que a mí,</t>
  </si>
  <si>
    <t>NO ES DIGNO DE MÍ, NO ES DIGNO DE MÍ.</t>
  </si>
  <si>
    <t>El que ama a su hijo o a su hija más que a mí,</t>
  </si>
  <si>
    <t>El que no tome su cruz y me siga,</t>
  </si>
  <si>
    <t>Porque el que busca en este mundo su vida,</t>
  </si>
  <si>
    <t>LA PERDERÁ, LA PERDERÁ.</t>
  </si>
  <si>
    <t>Y el que pierda su vida por el amor mío,</t>
  </si>
  <si>
    <t>LA ENCONTRARÁ, LA ENCONTRARÁ.</t>
  </si>
  <si>
    <t>Quien os escucha, ME ESCUCHA A MÍ.</t>
  </si>
  <si>
    <t>Quien os acoge, ME ACOGE A MÍ.</t>
  </si>
  <si>
    <t>QUIEN ME ACOGE A MÍ,</t>
  </si>
  <si>
    <t>ACOGE A DIOS, ACOGE A DIOS».</t>
  </si>
  <si>
    <t>tc as</t>
  </si>
  <si>
    <t>Era la Virgen María prometida de José,</t>
  </si>
  <si>
    <t>cuando antes de que vivieran juntos,</t>
  </si>
  <si>
    <t>se encontró encinta por obra</t>
  </si>
  <si>
    <t>del Espíritu Santo.</t>
  </si>
  <si>
    <t>Y José, como era justo</t>
  </si>
  <si>
    <t>y no quería repudiarla,</t>
  </si>
  <si>
    <t>decidió abandonarla en secreto.</t>
  </si>
  <si>
    <t>QUÉ AMARGA ES EL AGUA, MARÍA,</t>
  </si>
  <si>
    <t>CORDERA DE DIOS, HUMILDE CORDERA,</t>
  </si>
  <si>
    <t>QUE NO TE RESISTES AL MAL.</t>
  </si>
  <si>
    <t>MADRE DE JESÚS Y MADRE NUESTRA,</t>
  </si>
  <si>
    <t>RUEGA POR NOSOTROS,</t>
  </si>
  <si>
    <t>RUEGA POR NOSOTROS.</t>
  </si>
  <si>
    <t>María dio a luz a su hijo,</t>
  </si>
  <si>
    <t>lo envolvió en pañales</t>
  </si>
  <si>
    <t>y lo acostó en un pesebre</t>
  </si>
  <si>
    <t>porque no había sitio para ellos en la posada.</t>
  </si>
  <si>
    <t>Y una noche José se levantó,</t>
  </si>
  <si>
    <t>tomó al niño y a su madre</t>
  </si>
  <si>
    <t>y huyó a Egipto</t>
  </si>
  <si>
    <t>porque querían matar al niño.</t>
  </si>
  <si>
    <t>Un grito se siente en Ramá, ¡Ay Ayaay!</t>
  </si>
  <si>
    <t>un llanto y un lamento grande:</t>
  </si>
  <si>
    <t>es Raquel que llora a sus hijos,</t>
  </si>
  <si>
    <t>y no quiere ser consolada,</t>
  </si>
  <si>
    <t>porque ya no existen.</t>
  </si>
  <si>
    <t>El Ángel del Señor le dijo a José en Egipto:</t>
  </si>
  <si>
    <t>«Levántate, toma contigo al niño y a su madre</t>
  </si>
  <si>
    <t>y vuelve a la tierra de Israel,</t>
  </si>
  <si>
    <t>porque "de Egipto llamé a mi Hijo"».</t>
  </si>
  <si>
    <t>CORDERA DE DIOS,</t>
  </si>
  <si>
    <t>HUMILDE CORDERA,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</si>
</sst>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1D08562-4540-43BC-9B6C-7B98A62C2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126A68-8299-4C84-8071-0BC4C8837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AF0CED-7834-4314-9867-02B8638722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5719C5-51D2-4A8D-8FE1-0524B0739E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C6973590-3525-4078-BE4E-770B3E4F0F0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A60279-9CD2-49BA-A800-41B80FD799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6FC4EC-4B22-4F0B-9AC0-DD5014F133F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349063</xdr:colOff>
          <xdr:row>0</xdr:row>
          <xdr:rowOff>66675</xdr:rowOff>
        </xdr:from>
        <xdr:to>
          <xdr:col>8</xdr:col>
          <xdr:colOff>328332</xdr:colOff>
          <xdr:row>0</xdr:row>
          <xdr:rowOff>781050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87F325BF-25AC-426E-9EA8-14CAD4AD575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6DD7103-F553-4343-882F-B0AB8A668F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ED56FD-0131-4472-AD64-E3590C69F8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349063</xdr:colOff>
          <xdr:row>0</xdr:row>
          <xdr:rowOff>66675</xdr:rowOff>
        </xdr:from>
        <xdr:to>
          <xdr:col>8</xdr:col>
          <xdr:colOff>328332</xdr:colOff>
          <xdr:row>0</xdr:row>
          <xdr:rowOff>781050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5F5C1CCD-3565-44B1-BED6-9F75FD05D4D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DECE8FC-6504-44F2-BD75-B0A1A686C8F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A9348A-5AA5-4770-AA10-F1C666ECA12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349063</xdr:colOff>
          <xdr:row>0</xdr:row>
          <xdr:rowOff>66675</xdr:rowOff>
        </xdr:from>
        <xdr:to>
          <xdr:col>8</xdr:col>
          <xdr:colOff>328332</xdr:colOff>
          <xdr:row>0</xdr:row>
          <xdr:rowOff>781050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539A92AB-6586-4403-85EE-A6BF46747FC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349063</xdr:colOff>
          <xdr:row>0</xdr:row>
          <xdr:rowOff>66675</xdr:rowOff>
        </xdr:from>
        <xdr:to>
          <xdr:col>8</xdr:col>
          <xdr:colOff>328332</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9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1020</v>
      </c>
    </row>
    <row r="3" spans="1:1" ht="60" x14ac:dyDescent="0.25">
      <c r="A3" s="102" t="s">
        <v>1021</v>
      </c>
    </row>
    <row r="5" spans="1:1" x14ac:dyDescent="0.25">
      <c r="A5" t="s">
        <v>1022</v>
      </c>
    </row>
    <row r="6" spans="1:1" ht="75" x14ac:dyDescent="0.2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1019</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1017</v>
      </c>
      <c r="B7" s="37"/>
      <c r="C7" s="37"/>
      <c r="D7" s="37"/>
      <c r="E7" s="37"/>
      <c r="F7" s="38"/>
      <c r="G7" s="38"/>
      <c r="H7" s="38"/>
    </row>
    <row r="8" spans="1:8" ht="26.1" customHeight="1" x14ac:dyDescent="0.45">
      <c r="A8" s="37" t="s">
        <v>1025</v>
      </c>
      <c r="B8" s="37"/>
      <c r="C8" s="37"/>
      <c r="D8" s="37"/>
      <c r="E8" s="37"/>
      <c r="F8" s="38"/>
      <c r="G8" s="38"/>
      <c r="H8" s="38"/>
    </row>
    <row r="9" spans="1:8" ht="26.1" customHeight="1" x14ac:dyDescent="0.45">
      <c r="A9" s="37" t="s">
        <v>1026</v>
      </c>
      <c r="B9" s="37"/>
      <c r="C9" s="37"/>
      <c r="D9" s="37"/>
      <c r="E9" s="37"/>
      <c r="F9" s="38"/>
      <c r="G9" s="38"/>
      <c r="H9" s="38"/>
    </row>
    <row r="10" spans="1:8" ht="26.1" customHeight="1" x14ac:dyDescent="0.45">
      <c r="A10" s="37" t="s">
        <v>1027</v>
      </c>
      <c r="B10" s="37"/>
      <c r="C10" s="37"/>
      <c r="D10" s="37"/>
      <c r="E10" s="38"/>
      <c r="F10" s="38"/>
      <c r="G10" s="38"/>
      <c r="H10" s="38"/>
    </row>
    <row r="11" spans="1:8" ht="26.1" customHeight="1" x14ac:dyDescent="0.45">
      <c r="A11" s="37" t="s">
        <v>1028</v>
      </c>
      <c r="B11" s="37"/>
      <c r="C11" s="37"/>
      <c r="D11" s="37"/>
      <c r="E11" s="38"/>
      <c r="F11" s="38"/>
      <c r="G11" s="38"/>
      <c r="H11" s="38"/>
    </row>
    <row r="12" spans="1:8" ht="26.1" customHeight="1" x14ac:dyDescent="0.45">
      <c r="A12" s="37" t="s">
        <v>1029</v>
      </c>
      <c r="B12" s="37"/>
      <c r="C12" s="37"/>
      <c r="D12" s="37"/>
      <c r="E12" s="38"/>
      <c r="F12" s="38"/>
      <c r="G12" s="38"/>
      <c r="H12" s="38"/>
    </row>
    <row r="13" spans="1:8" ht="26.1" customHeight="1" x14ac:dyDescent="0.45">
      <c r="A13" s="37" t="s">
        <v>1030</v>
      </c>
      <c r="B13" s="37"/>
      <c r="C13" s="37"/>
      <c r="D13" s="37"/>
      <c r="E13" s="38"/>
      <c r="F13" s="38"/>
      <c r="G13" s="38"/>
      <c r="H13" s="38"/>
    </row>
    <row r="14" spans="1:8" ht="26.1" customHeight="1" x14ac:dyDescent="0.45">
      <c r="A14" s="37" t="s">
        <v>1031</v>
      </c>
      <c r="B14" s="37"/>
      <c r="C14" s="37"/>
      <c r="D14" s="37"/>
      <c r="E14" s="38"/>
      <c r="F14" s="38"/>
      <c r="G14" s="38"/>
      <c r="H14" s="38"/>
    </row>
    <row r="15" spans="1:8" ht="26.1" customHeight="1" x14ac:dyDescent="0.45">
      <c r="A15" s="37" t="s">
        <v>1032</v>
      </c>
      <c r="B15" s="37"/>
      <c r="C15" s="37"/>
      <c r="D15" s="37"/>
      <c r="E15" s="38"/>
      <c r="F15" s="38"/>
      <c r="G15" s="38"/>
      <c r="H15" s="38"/>
    </row>
    <row r="16" spans="1:8" ht="26.1" customHeight="1" x14ac:dyDescent="0.45">
      <c r="A16" s="37" t="s">
        <v>1033</v>
      </c>
      <c r="B16" s="37"/>
      <c r="C16" s="37"/>
      <c r="D16" s="37"/>
      <c r="E16" s="38"/>
      <c r="F16" s="38"/>
      <c r="G16" s="38"/>
      <c r="H16" s="38"/>
    </row>
    <row r="17" spans="1:8" ht="26.1" customHeight="1" x14ac:dyDescent="0.45">
      <c r="A17" s="37" t="s">
        <v>1034</v>
      </c>
      <c r="B17" s="37"/>
      <c r="C17" s="37"/>
      <c r="D17" s="37"/>
      <c r="E17" s="38"/>
      <c r="F17" s="38"/>
      <c r="G17" s="38"/>
      <c r="H17" s="38"/>
    </row>
    <row r="18" spans="1:8" ht="26.1" customHeight="1" x14ac:dyDescent="0.45">
      <c r="A18" s="37" t="s">
        <v>1035</v>
      </c>
      <c r="B18" s="37"/>
      <c r="C18" s="37"/>
      <c r="D18" s="37"/>
      <c r="E18" s="38"/>
      <c r="F18" s="38"/>
      <c r="G18" s="38"/>
      <c r="H18" s="38"/>
    </row>
    <row r="19" spans="1:8" ht="26.1" customHeight="1" x14ac:dyDescent="0.45">
      <c r="A19" s="37" t="s">
        <v>1036</v>
      </c>
      <c r="B19" s="37"/>
      <c r="C19" s="37"/>
      <c r="D19" s="37"/>
      <c r="E19" s="38"/>
      <c r="F19" s="38"/>
      <c r="G19" s="38"/>
      <c r="H19" s="38"/>
    </row>
    <row r="20" spans="1:8" ht="24" x14ac:dyDescent="0.45">
      <c r="A20" s="37" t="s">
        <v>1037</v>
      </c>
      <c r="B20" s="37"/>
      <c r="C20" s="37"/>
      <c r="D20" s="37"/>
      <c r="E20" s="37"/>
      <c r="F20" s="37"/>
      <c r="G20" s="37"/>
      <c r="H20" s="37"/>
    </row>
    <row r="21" spans="1:8" ht="24" x14ac:dyDescent="0.45">
      <c r="A21" s="37" t="s">
        <v>1038</v>
      </c>
      <c r="B21" s="37"/>
      <c r="C21" s="37"/>
      <c r="D21" s="37"/>
      <c r="E21" s="37"/>
      <c r="F21" s="37"/>
      <c r="G21" s="37"/>
      <c r="H21" s="37"/>
    </row>
    <row r="22" spans="1:8" ht="24" x14ac:dyDescent="0.45">
      <c r="A22" s="37" t="s">
        <v>1039</v>
      </c>
      <c r="B22" s="37"/>
      <c r="C22" s="37"/>
      <c r="D22" s="37"/>
      <c r="E22" s="37"/>
      <c r="F22" s="37"/>
      <c r="G22" s="37"/>
      <c r="H22" s="37"/>
    </row>
    <row r="23" spans="1:8" ht="24" x14ac:dyDescent="0.45">
      <c r="A23" s="37" t="s">
        <v>1040</v>
      </c>
      <c r="B23" s="37"/>
      <c r="C23" s="37"/>
      <c r="D23" s="37"/>
      <c r="E23" s="37"/>
      <c r="F23" s="37"/>
      <c r="G23" s="37"/>
      <c r="H23" s="37"/>
    </row>
    <row r="24" spans="1:8" ht="24" x14ac:dyDescent="0.45">
      <c r="A24" s="37" t="s">
        <v>1041</v>
      </c>
      <c r="B24" s="37"/>
      <c r="C24" s="37"/>
      <c r="D24" s="37"/>
      <c r="E24" s="37"/>
      <c r="F24" s="37"/>
      <c r="G24" s="37"/>
      <c r="H24" s="37"/>
    </row>
    <row r="25" spans="1:8" ht="24" x14ac:dyDescent="0.45">
      <c r="A25" s="37" t="s">
        <v>1044</v>
      </c>
      <c r="B25" s="37"/>
      <c r="C25" s="37"/>
      <c r="D25" s="37"/>
      <c r="E25" s="37"/>
      <c r="F25" s="37"/>
      <c r="G25" s="37"/>
      <c r="H25" s="37"/>
    </row>
    <row r="26" spans="1:8" ht="24" x14ac:dyDescent="0.45">
      <c r="A26" s="37" t="s">
        <v>1018</v>
      </c>
      <c r="B26" s="37"/>
      <c r="C26" s="37"/>
      <c r="D26" s="37"/>
      <c r="E26" s="37"/>
      <c r="F26" s="37"/>
      <c r="G26" s="37"/>
      <c r="H26" s="37"/>
    </row>
    <row r="27" spans="1:8" ht="24" x14ac:dyDescent="0.45">
      <c r="A27" s="37" t="s">
        <v>1045</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1024</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1043</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91</v>
      </c>
      <c r="E1" s="40"/>
      <c r="F1" s="40"/>
      <c r="G1" s="40"/>
      <c r="H1" s="40"/>
      <c r="I1" s="40"/>
      <c r="J1" s="40"/>
      <c r="K1" s="40"/>
      <c r="L1" s="41" t="str">
        <f>VLOOKUP(C1,'[1]Codigo Canto'!A3:AQ236,38,FALSE)</f>
        <v>HUYE, AMADO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HUYE, AMADO MÍO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_xlfn.CONCAT("        id: ","""",C7,"""",",")</f>
        <v xml:space="preserve">        id: "huyeamadomio",</v>
      </c>
    </row>
    <row r="8" spans="2:32" ht="23.25" x14ac:dyDescent="0.25">
      <c r="C8" t="str">
        <f>PROPER(L1)</f>
        <v>Huye, Amado Mío</v>
      </c>
      <c r="L8" s="48" t="str">
        <f>_xlfn.CONCAT("        tt: ","""",C8,"""",",")</f>
        <v xml:space="preserve">        tt: "Huye, Amado Mío",</v>
      </c>
    </row>
    <row r="9" spans="2:32" ht="23.25" x14ac:dyDescent="0.25">
      <c r="C9" t="str">
        <f>PROPER(L1)</f>
        <v>Huye, Amado Mío</v>
      </c>
      <c r="L9" s="48" t="str">
        <f>_xlfn.CONCAT("        title: ","""",C9,"""",",")</f>
        <v xml:space="preserve">        title: "Huye, Amado Mío",</v>
      </c>
    </row>
    <row r="10" spans="2:32" ht="23.25" x14ac:dyDescent="0.25">
      <c r="C10" t="str">
        <f>VLOOKUP(C1,'[1]Codigo Canto'!A3:AQ236,12,FALSE)</f>
        <v>Cantar de los Cantares 8,10-14</v>
      </c>
      <c r="L10" s="48" t="str">
        <f>_xlfn.CONCAT("        ","subtitle: ","""",C10,"""",",")</f>
        <v xml:space="preserve">        subtitle: "Cantar de los Cantares 8,10-14",</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91</v>
      </c>
      <c r="L16" s="48" t="str">
        <f>_xlfn.CONCAT("        dbno: ","""",C16,"""",",")</f>
        <v xml:space="preserve">        dbno: "91",</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huyeamadomio</v>
      </c>
      <c r="L19" s="48" t="str">
        <f>_xlfn.CONCAT("        audioSrc: ","""/audio/",C19,".mp3""",",")</f>
        <v xml:space="preserve">        audioSrc: "/audio/huyeamadomio.mp3",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90</v>
      </c>
      <c r="C26" t="str">
        <f>VLOOKUP(B26,[1]Buscador!A3:AP240,31,FALSE)</f>
        <v>/resucito/src/index.html?canto=himnodepascua</v>
      </c>
      <c r="L26" s="48" t="str">
        <f>_xlfn.CONCAT("        ant: ","""",C26,"""",",")</f>
        <v xml:space="preserve">        ant: "/resucito/src/index.html?canto=himnodepascua",</v>
      </c>
    </row>
    <row r="27" spans="2:40" ht="23.25" x14ac:dyDescent="0.25">
      <c r="B27">
        <f>+C1+1</f>
        <v>92</v>
      </c>
      <c r="C27" t="str">
        <f>VLOOKUP(B27,[1]Buscador!A3:AP240,31,FALSE)</f>
        <v>/resucito/src/index.html?canto=idyanunciadamishermanos</v>
      </c>
      <c r="L27" s="48" t="str">
        <f>_xlfn.CONCAT("        sig: ","""",C27,"""",",")</f>
        <v xml:space="preserve">        sig: "/resucito/src/index.html?canto=idyanunciadamishermanos",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HUYE, AMADO MÍO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21D9-A201-4CEC-8174-ADED01511006}">
  <sheetPr codeName="Sheet69">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ID Y ANUNCIAD A MIS HERMANOS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25" x14ac:dyDescent="0.25">
      <c r="C8" t="str">
        <f ca="1">PROPER(L1)</f>
        <v>Id Y Anunciad A Mis Hermanos</v>
      </c>
      <c r="L8" s="48" t="str">
        <f ca="1">_xlfn.CONCAT("        tt: ","""",C8,"""",",")</f>
        <v xml:space="preserve">        tt: "Id Y Anunciad A Mis Hermanos",</v>
      </c>
    </row>
    <row r="9" spans="2:32" ht="23.25" x14ac:dyDescent="0.25">
      <c r="C9" t="str">
        <f ca="1">PROPER(L1)</f>
        <v>Id Y Anunciad A Mis Hermanos</v>
      </c>
      <c r="L9" s="48" t="str">
        <f ca="1">_xlfn.CONCAT("        title: ","""",C9,"""",",")</f>
        <v xml:space="preserve">        title: "Id Y Anunciad A Mis Hermanos",</v>
      </c>
    </row>
    <row r="10" spans="2:32" ht="23.25" x14ac:dyDescent="0.25">
      <c r="C10" t="str">
        <f ca="1">VLOOKUP(C1,Table223[],4,FALSE)</f>
        <v>Mateo 28,10.16-20</v>
      </c>
      <c r="L10" s="48" t="str">
        <f ca="1">_xlfn.CONCAT("        ","subtitle: ","""",C10,"""",",")</f>
        <v xml:space="preserve">        subtitle: "Mateo 28,10.16-20",</v>
      </c>
    </row>
    <row r="11" spans="2:32" ht="23.25" x14ac:dyDescent="0.2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92</v>
      </c>
      <c r="L16" s="48" t="str">
        <f ca="1">_xlfn.CONCAT("        dbno: ","""",C16,"""",",")</f>
        <v xml:space="preserve">        dbno: "92",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idyanunciadamishermanos</v>
      </c>
      <c r="L19" s="48" t="str">
        <f ca="1">_xlfn.CONCAT("        audioSrc: ","""/audio/",C19,".mp3""",",")</f>
        <v xml:space="preserve">        audioSrc: "/audio/idyanunciadamishermanos.mp3",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91</v>
      </c>
      <c r="C26" t="str">
        <f ca="1">VLOOKUP(B26,Table4[],13,FALSE)</f>
        <v>"/resucito/src/index.html?canto=huyeamadomio"</v>
      </c>
      <c r="L26" s="48" t="str">
        <f ca="1">_xlfn.CONCAT("        ant: ",C26,",")</f>
        <v xml:space="preserve">        ant: "/resucito/src/index.html?canto=huyeamadomio",</v>
      </c>
    </row>
    <row r="27" spans="1:40" ht="23.25" x14ac:dyDescent="0.25">
      <c r="B27">
        <f ca="1">+C1+1</f>
        <v>93</v>
      </c>
      <c r="C27" t="str">
        <f ca="1">VLOOKUP(B27,Table4[],13,FALSE)</f>
        <v>"/resucito/src/index.html?canto=improperios"</v>
      </c>
      <c r="L27" s="48" t="str">
        <f ca="1">_xlfn.CONCAT("        sig: ",C27,",")</f>
        <v xml:space="preserve">        sig: "/resucito/src/index.html?canto=improperios",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1051</v>
      </c>
      <c r="D30" s="112" t="s">
        <v>1013</v>
      </c>
      <c r="E30" s="52" t="s">
        <v>1012</v>
      </c>
      <c r="F30" s="53"/>
      <c r="G30" s="53"/>
      <c r="H30" s="52"/>
      <c r="I30" s="52"/>
      <c r="J30" s="54"/>
      <c r="K30" s="54"/>
      <c r="L30" s="55" t="str">
        <f t="shared" ref="L30:L51" si="0">IF(C30="","",_xlfn.CONCAT("            { line: ","""",C30,", ",M30:AN30,""", sC: ","""",B30,"""},"))</f>
        <v xml:space="preserve">            { line: "«ID Y ANUNCIAD A MIS HERMANOS, (La,m,20)", sC: "ta as"},</v>
      </c>
      <c r="M30" s="56" t="str">
        <f t="shared" ref="M30:M51" si="1">IF(N30="","","(")</f>
        <v>(</v>
      </c>
      <c r="N30" s="57" t="str">
        <f t="shared" ref="N30:N68" si="2">IF(D30="","",D30)</f>
        <v>La</v>
      </c>
      <c r="O30" s="58" t="str">
        <f t="shared" ref="O30:O51" si="3">IF(N30="","",",")</f>
        <v>,</v>
      </c>
      <c r="P30" s="59" t="str">
        <f t="shared" ref="P30:P68" si="4">IF(E30="","",E30)</f>
        <v>m</v>
      </c>
      <c r="Q30" s="60" t="str">
        <f t="shared" ref="Q30:Q51" si="5">IF(N30="","",",")</f>
        <v>,</v>
      </c>
      <c r="R30" s="61">
        <f>IF(N30="Do",10,IF(N30="Re",22,IF(N30="Mi",20,IF(N30="Fa",20,IF(N30="Sol",14,IF(N30="La",20,IF(N30="Si",20,IF(N30="Do#",14,IF(N30="Fa#",15,IF(N30="Sol#",20,""))))))))))</f>
        <v>20</v>
      </c>
      <c r="S30" s="56" t="str">
        <f t="shared" ref="S30:S51" si="6">IF(N30="","",")")</f>
        <v>)</v>
      </c>
      <c r="T30" s="62" t="str">
        <f t="shared" ref="T30:T51" si="7">IF(U30="","","(")</f>
        <v/>
      </c>
      <c r="U30" s="63" t="str">
        <f t="shared" ref="U30:U68" si="8">IF(F30="","",F30)</f>
        <v/>
      </c>
      <c r="V30" s="64" t="str">
        <f t="shared" ref="V30:V51" si="9">IF(U30="","",",")</f>
        <v/>
      </c>
      <c r="W30" s="65" t="str">
        <f t="shared" ref="W30:W68" si="10">IF(G30="","",G30)</f>
        <v/>
      </c>
      <c r="X30" s="64" t="str">
        <f t="shared" ref="X30:X51" si="11">IF(U30="","",",")</f>
        <v/>
      </c>
      <c r="Y30" s="64" t="str">
        <f t="shared" ref="Y30:Y51" si="12">IF(U30="","",250)</f>
        <v/>
      </c>
      <c r="Z30" s="56" t="str">
        <f t="shared" ref="Z30:Z51" si="13">IF(U30="","",")")</f>
        <v/>
      </c>
      <c r="AA30" s="66" t="str">
        <f t="shared" ref="AA30:AA51" si="14">IF(AB30="","","(")</f>
        <v/>
      </c>
      <c r="AB30" s="57" t="str">
        <f t="shared" ref="AB30:AB68" si="15">IF(H30="","",H30)</f>
        <v/>
      </c>
      <c r="AC30" s="67" t="str">
        <f t="shared" ref="AC30:AC51" si="16">IF(AB30="","",",")</f>
        <v/>
      </c>
      <c r="AD30" s="59" t="str">
        <f t="shared" ref="AD30:AD51" si="17">IF(I30="","",I30)</f>
        <v/>
      </c>
      <c r="AE30" s="68" t="str">
        <f t="shared" ref="AE30:AE51" si="18">IF(AB30="","",",")</f>
        <v/>
      </c>
      <c r="AF30" s="61" t="str">
        <f t="shared" ref="AF30:AF51" si="19">IF(AB30="","",350)</f>
        <v/>
      </c>
      <c r="AG30" s="61" t="str">
        <f t="shared" ref="AG30:AG51" si="20">IF(AB30="","",")")</f>
        <v/>
      </c>
      <c r="AH30" s="69" t="str">
        <f t="shared" ref="AH30:AH51" si="21">IF(AI30="","","(")</f>
        <v/>
      </c>
      <c r="AI30" s="70" t="str">
        <f t="shared" ref="AI30:AI68" si="22">IF(J30="","",J30)</f>
        <v/>
      </c>
      <c r="AJ30" s="64" t="str">
        <f t="shared" ref="AJ30:AJ51" si="23">IF(AI30="","",",")</f>
        <v/>
      </c>
      <c r="AK30" s="64" t="str">
        <f t="shared" ref="AK30:AK51" si="24">IF(K30="","",K30)</f>
        <v/>
      </c>
      <c r="AL30" s="64" t="str">
        <f t="shared" ref="AL30:AL51" si="25">IF(AI30="","",",")</f>
        <v/>
      </c>
      <c r="AM30" s="64" t="str">
        <f t="shared" ref="AM30:AM51" si="26">IF(AI30="","",450)</f>
        <v/>
      </c>
      <c r="AN30" s="64" t="str">
        <f t="shared" ref="AN30:AN51" si="27">IF(AI30="","",")")</f>
        <v/>
      </c>
    </row>
    <row r="31" spans="1:40" ht="25.5" thickTop="1" thickBot="1" x14ac:dyDescent="0.4">
      <c r="B31" t="s">
        <v>1050</v>
      </c>
      <c r="C31" s="113" t="s">
        <v>1052</v>
      </c>
      <c r="D31" s="112" t="s">
        <v>1016</v>
      </c>
      <c r="E31" s="52"/>
      <c r="F31" s="53" t="s">
        <v>1013</v>
      </c>
      <c r="G31" s="53" t="s">
        <v>1012</v>
      </c>
      <c r="H31" s="52"/>
      <c r="I31" s="52"/>
      <c r="J31" s="54"/>
      <c r="K31" s="54"/>
      <c r="L31" s="55" t="str">
        <f t="shared" si="0"/>
        <v xml:space="preserve">            { line: "QUE VAYAN A GALILEA., (Sol,,14)(La,m,250)", sC: "as r1"},</v>
      </c>
      <c r="M31" s="56" t="str">
        <f t="shared" si="1"/>
        <v>(</v>
      </c>
      <c r="N31" s="57" t="str">
        <f t="shared" si="2"/>
        <v>Sol</v>
      </c>
      <c r="O31" s="58" t="str">
        <f t="shared" si="3"/>
        <v>,</v>
      </c>
      <c r="P31" s="59" t="str">
        <f t="shared" si="4"/>
        <v/>
      </c>
      <c r="Q31" s="60" t="str">
        <f t="shared" si="5"/>
        <v>,</v>
      </c>
      <c r="R31" s="61">
        <f t="shared" ref="R31:R74"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1053</v>
      </c>
      <c r="D33" s="112" t="s">
        <v>1011</v>
      </c>
      <c r="E33" s="52"/>
      <c r="F33" s="53"/>
      <c r="G33" s="53"/>
      <c r="H33" s="52"/>
      <c r="I33" s="52"/>
      <c r="J33" s="54"/>
      <c r="K33" s="54"/>
      <c r="L33" s="55" t="str">
        <f>IF(C33="","",_xlfn.CONCAT("            { line: ","""",C33,", ",M33:AN33,""", sC: ","""",B33,"""},"))</f>
        <v xml:space="preserve">            { line: "Que allí me verán,, (Mi,,20)", sC: "tc"},</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997</v>
      </c>
      <c r="C34" s="113" t="s">
        <v>1054</v>
      </c>
      <c r="D34" s="112" t="s">
        <v>1013</v>
      </c>
      <c r="E34" s="52" t="s">
        <v>1012</v>
      </c>
      <c r="F34" s="53"/>
      <c r="G34" s="53"/>
      <c r="H34" s="52"/>
      <c r="I34" s="52"/>
      <c r="J34" s="54"/>
      <c r="K34" s="54"/>
      <c r="L34" s="55" t="str">
        <f>IF(C34="","",_xlfn.CONCAT("            { line: ","""",C34,", ",M34:AN34,""", sC: ","""",B34,"""},"))</f>
        <v xml:space="preserve">            { line: "QUE ALLÍ ME VERÁN»., (La,m,20)",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1055</v>
      </c>
      <c r="D36" s="112" t="s">
        <v>1013</v>
      </c>
      <c r="E36" s="52" t="s">
        <v>1012</v>
      </c>
      <c r="F36" s="53" t="s">
        <v>1048</v>
      </c>
      <c r="G36" s="53" t="s">
        <v>1012</v>
      </c>
      <c r="H36" s="52" t="s">
        <v>1013</v>
      </c>
      <c r="I36" s="52" t="s">
        <v>1012</v>
      </c>
      <c r="J36" s="54"/>
      <c r="K36" s="54"/>
      <c r="L36" s="55" t="str">
        <f t="shared" ref="L36:L50" si="30">IF(C36="","",_xlfn.CONCAT("            { line: ","""",C36,", ",M36:AN36,""", sC: ","""",B36,"""},"))</f>
        <v xml:space="preserve">            { line: "Los discípulos fueron a Galilea,, (La,m,20)(Re,m,250)(La,m,350)",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Re</v>
      </c>
      <c r="V36" s="64" t="str">
        <f t="shared" si="9"/>
        <v>,</v>
      </c>
      <c r="W36" s="65" t="str">
        <f t="shared" si="10"/>
        <v>m</v>
      </c>
      <c r="X36" s="64" t="str">
        <f t="shared" si="11"/>
        <v>,</v>
      </c>
      <c r="Y36" s="64">
        <f t="shared" si="12"/>
        <v>250</v>
      </c>
      <c r="Z36" s="56" t="str">
        <f t="shared" si="13"/>
        <v>)</v>
      </c>
      <c r="AA36" s="66" t="str">
        <f t="shared" si="14"/>
        <v>(</v>
      </c>
      <c r="AB36" s="57" t="str">
        <f t="shared" si="15"/>
        <v>La</v>
      </c>
      <c r="AC36" s="67" t="str">
        <f t="shared" si="16"/>
        <v>,</v>
      </c>
      <c r="AD36" s="59" t="str">
        <f t="shared" si="17"/>
        <v>m</v>
      </c>
      <c r="AE36" s="68" t="str">
        <f t="shared" si="18"/>
        <v>,</v>
      </c>
      <c r="AF36" s="61">
        <f t="shared" si="19"/>
        <v>350</v>
      </c>
      <c r="AG36" s="61" t="str">
        <f t="shared" si="20"/>
        <v>)</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1056</v>
      </c>
      <c r="D37" s="112" t="s">
        <v>1048</v>
      </c>
      <c r="E37" s="52" t="s">
        <v>1012</v>
      </c>
      <c r="F37" s="53" t="s">
        <v>1013</v>
      </c>
      <c r="G37" s="53" t="s">
        <v>1012</v>
      </c>
      <c r="H37" s="52"/>
      <c r="I37" s="52"/>
      <c r="J37" s="54"/>
      <c r="K37" s="54"/>
      <c r="L37" s="55" t="str">
        <f t="shared" si="30"/>
        <v xml:space="preserve">            { line: "al monte que Jesús les había indicado., (Re,m,22)(La,m,250)",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1057</v>
      </c>
      <c r="D38" s="112" t="s">
        <v>1011</v>
      </c>
      <c r="E38" s="52"/>
      <c r="F38" s="53" t="s">
        <v>1013</v>
      </c>
      <c r="G38" s="53" t="s">
        <v>1012</v>
      </c>
      <c r="H38" s="52"/>
      <c r="I38" s="52"/>
      <c r="J38" s="54"/>
      <c r="K38" s="54"/>
      <c r="L38" s="55" t="str">
        <f t="shared" si="30"/>
        <v xml:space="preserve">            { line: "Cuando lo vieron le adoraron., (Mi,,20)(La,m,250)", sC: ""},</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1058</v>
      </c>
      <c r="D40" s="112" t="s">
        <v>1015</v>
      </c>
      <c r="E40" s="52"/>
      <c r="F40" s="53" t="s">
        <v>1011</v>
      </c>
      <c r="G40" s="53"/>
      <c r="H40" s="52"/>
      <c r="I40" s="52"/>
      <c r="J40" s="54"/>
      <c r="K40" s="54"/>
      <c r="L40" s="55" t="str">
        <f t="shared" si="30"/>
        <v xml:space="preserve">            { line: "Y Jesús les dijo:,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1059</v>
      </c>
      <c r="D42" s="112" t="s">
        <v>1049</v>
      </c>
      <c r="E42" s="52"/>
      <c r="F42" s="53" t="s">
        <v>1016</v>
      </c>
      <c r="G42" s="53"/>
      <c r="H42" s="52"/>
      <c r="I42" s="52"/>
      <c r="J42" s="54"/>
      <c r="K42" s="54"/>
      <c r="L42" s="55" t="str">
        <f t="shared" si="30"/>
        <v xml:space="preserve">            { line: "«Me ha sido dado todo poder, (Do,,10)(Sol,,250)", sC: ""},</v>
      </c>
      <c r="M42" s="56" t="str">
        <f>IF(N42="","","(")</f>
        <v>(</v>
      </c>
      <c r="N42" s="57" t="str">
        <f>IF(D42="","",D42)</f>
        <v>Do</v>
      </c>
      <c r="O42" s="58" t="str">
        <f>IF(N42="","",",")</f>
        <v>,</v>
      </c>
      <c r="P42" s="59" t="str">
        <f>IF(E42="","",E42)</f>
        <v/>
      </c>
      <c r="Q42" s="60" t="str">
        <f>IF(N42="","",",")</f>
        <v>,</v>
      </c>
      <c r="R42" s="61">
        <f t="shared" si="28"/>
        <v>10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1060</v>
      </c>
      <c r="D43" s="112" t="s">
        <v>1049</v>
      </c>
      <c r="E43" s="52"/>
      <c r="F43" s="53"/>
      <c r="G43" s="53"/>
      <c r="H43" s="52"/>
      <c r="I43" s="52"/>
      <c r="J43" s="54"/>
      <c r="K43" s="54"/>
      <c r="L43" s="55" t="str">
        <f t="shared" si="30"/>
        <v xml:space="preserve">            { line: "en el cielo y en la tierra., (Do,,10)", sC: ""},</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32">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1061</v>
      </c>
      <c r="D45" s="112" t="s">
        <v>1049</v>
      </c>
      <c r="E45" s="52"/>
      <c r="F45" s="53" t="s">
        <v>1016</v>
      </c>
      <c r="G45" s="53"/>
      <c r="H45" s="52"/>
      <c r="I45" s="52"/>
      <c r="J45" s="54"/>
      <c r="K45" s="54"/>
      <c r="L45" s="55" t="str">
        <f t="shared" si="30"/>
        <v xml:space="preserve">            { line: "ME HA SIDO DADO TODO PODER, (Do,,10)(Sol,,250)", sC: "ta as"},</v>
      </c>
      <c r="M45" s="56" t="str">
        <f t="shared" ref="M45:M50" si="33">IF(N45="","","(")</f>
        <v>(</v>
      </c>
      <c r="N45" s="57" t="str">
        <f t="shared" ref="N45:N50" si="34">IF(D45="","",D45)</f>
        <v>Do</v>
      </c>
      <c r="O45" s="58" t="str">
        <f t="shared" ref="O45:O50" si="35">IF(N45="","",",")</f>
        <v>,</v>
      </c>
      <c r="P45" s="59" t="str">
        <f t="shared" ref="P45:P50" si="36">IF(E45="","",E45)</f>
        <v/>
      </c>
      <c r="Q45" s="60" t="str">
        <f t="shared" ref="Q45:Q50" si="37">IF(N45="","",",")</f>
        <v>,</v>
      </c>
      <c r="R45" s="61">
        <f t="shared" si="28"/>
        <v>10</v>
      </c>
      <c r="S45" s="56" t="str">
        <f t="shared" ref="S45:S50" si="38">IF(N45="","",")")</f>
        <v>)</v>
      </c>
      <c r="T45" s="62" t="str">
        <f t="shared" ref="T45:T50" si="39">IF(U45="","","(")</f>
        <v>(</v>
      </c>
      <c r="U45" s="63" t="str">
        <f t="shared" ref="U45:U50" si="40">IF(F45="","",F45)</f>
        <v>Sol</v>
      </c>
      <c r="V45" s="64" t="str">
        <f t="shared" ref="V45:V50" si="41">IF(U45="","",",")</f>
        <v>,</v>
      </c>
      <c r="W45" s="65" t="str">
        <f t="shared" ref="W45:W50" si="42">IF(G45="","",G45)</f>
        <v/>
      </c>
      <c r="X45" s="64" t="str">
        <f t="shared" ref="X45:X50" si="43">IF(U45="","",",")</f>
        <v>,</v>
      </c>
      <c r="Y45" s="64">
        <f t="shared" ref="Y45:Y50" si="44">IF(U45="","",250)</f>
        <v>250</v>
      </c>
      <c r="Z45" s="56" t="str">
        <f t="shared" ref="Z45:Z50" si="45">IF(U45="","",")")</f>
        <v>)</v>
      </c>
      <c r="AA45" s="66" t="str">
        <f t="shared" ref="AA45:AA50" si="46">IF(AB45="","","(")</f>
        <v/>
      </c>
      <c r="AB45" s="57" t="str">
        <f t="shared" ref="AB45:AB50" si="47">IF(H45="","",H45)</f>
        <v/>
      </c>
      <c r="AC45" s="67" t="str">
        <f t="shared" ref="AC45:AC50" si="48">IF(AB45="","",",")</f>
        <v/>
      </c>
      <c r="AD45" s="59" t="str">
        <f t="shared" ref="AD45:AD50" si="49">IF(I45="","",I45)</f>
        <v/>
      </c>
      <c r="AE45" s="68" t="str">
        <f t="shared" ref="AE45:AE50" si="50">IF(AB45="","",",")</f>
        <v/>
      </c>
      <c r="AF45" s="61" t="str">
        <f t="shared" ref="AF45:AF50" si="51">IF(AB45="","",350)</f>
        <v/>
      </c>
      <c r="AG45" s="61" t="str">
        <f t="shared" ref="AG45:AG50" si="52">IF(AB45="","",")")</f>
        <v/>
      </c>
      <c r="AH45" s="69" t="str">
        <f t="shared" ref="AH45:AH50" si="53">IF(AI45="","","(")</f>
        <v/>
      </c>
      <c r="AI45" s="70" t="str">
        <f t="shared" ref="AI45:AI50" si="54">IF(J45="","",J45)</f>
        <v/>
      </c>
      <c r="AJ45" s="64" t="str">
        <f t="shared" ref="AJ45:AJ50" si="55">IF(AI45="","",",")</f>
        <v/>
      </c>
      <c r="AK45" s="64" t="str">
        <f t="shared" ref="AK45:AK50" si="56">IF(K45="","",K45)</f>
        <v/>
      </c>
      <c r="AL45" s="64" t="str">
        <f t="shared" ref="AL45:AL50" si="57">IF(AI45="","",",")</f>
        <v/>
      </c>
      <c r="AM45" s="64" t="str">
        <f t="shared" ref="AM45:AM50" si="58">IF(AI45="","",450)</f>
        <v/>
      </c>
      <c r="AN45" s="64" t="str">
        <f t="shared" ref="AN45:AN50" si="59">IF(AI45="","",")")</f>
        <v/>
      </c>
    </row>
    <row r="46" spans="1:40" ht="25.5" thickTop="1" thickBot="1" x14ac:dyDescent="0.4">
      <c r="B46" t="s">
        <v>999</v>
      </c>
      <c r="C46" s="113" t="s">
        <v>1062</v>
      </c>
      <c r="D46" s="112" t="s">
        <v>1049</v>
      </c>
      <c r="E46" s="52"/>
      <c r="F46" s="53"/>
      <c r="G46" s="53"/>
      <c r="H46" s="52"/>
      <c r="I46" s="52"/>
      <c r="J46" s="54"/>
      <c r="K46" s="54"/>
      <c r="L46" s="55" t="str">
        <f t="shared" si="30"/>
        <v xml:space="preserve">            { line: "EN EL CIELO Y EN LA TIERRA., (Do,,10)", sC: "as"},</v>
      </c>
      <c r="M46" s="56" t="str">
        <f t="shared" si="33"/>
        <v>(</v>
      </c>
      <c r="N46" s="57" t="str">
        <f t="shared" si="34"/>
        <v>Do</v>
      </c>
      <c r="O46" s="58" t="str">
        <f t="shared" si="35"/>
        <v>,</v>
      </c>
      <c r="P46" s="59" t="str">
        <f t="shared" si="36"/>
        <v/>
      </c>
      <c r="Q46" s="60" t="str">
        <f t="shared" si="37"/>
        <v>,</v>
      </c>
      <c r="R46" s="61">
        <f t="shared" si="28"/>
        <v>10</v>
      </c>
      <c r="S46" s="56" t="str">
        <f t="shared" si="38"/>
        <v>)</v>
      </c>
      <c r="T46" s="62" t="str">
        <f t="shared" si="39"/>
        <v/>
      </c>
      <c r="U46" s="63" t="str">
        <f t="shared" si="40"/>
        <v/>
      </c>
      <c r="V46" s="64" t="str">
        <f t="shared" si="41"/>
        <v/>
      </c>
      <c r="W46" s="65" t="str">
        <f t="shared" si="42"/>
        <v/>
      </c>
      <c r="X46" s="64" t="str">
        <f t="shared" si="43"/>
        <v/>
      </c>
      <c r="Y46" s="64" t="str">
        <f t="shared" si="44"/>
        <v/>
      </c>
      <c r="Z46" s="56" t="str">
        <f t="shared" si="45"/>
        <v/>
      </c>
      <c r="AA46" s="66" t="str">
        <f t="shared" si="46"/>
        <v/>
      </c>
      <c r="AB46" s="57" t="str">
        <f t="shared" si="47"/>
        <v/>
      </c>
      <c r="AC46" s="67" t="str">
        <f t="shared" si="48"/>
        <v/>
      </c>
      <c r="AD46" s="59" t="str">
        <f t="shared" si="49"/>
        <v/>
      </c>
      <c r="AE46" s="68" t="str">
        <f t="shared" si="50"/>
        <v/>
      </c>
      <c r="AF46" s="61" t="str">
        <f t="shared" si="51"/>
        <v/>
      </c>
      <c r="AG46" s="61" t="str">
        <f t="shared" si="52"/>
        <v/>
      </c>
      <c r="AH46" s="69" t="str">
        <f t="shared" si="53"/>
        <v/>
      </c>
      <c r="AI46" s="70" t="str">
        <f t="shared" si="54"/>
        <v/>
      </c>
      <c r="AJ46" s="64" t="str">
        <f t="shared" si="55"/>
        <v/>
      </c>
      <c r="AK46" s="64" t="str">
        <f t="shared" si="56"/>
        <v/>
      </c>
      <c r="AL46" s="64" t="str">
        <f t="shared" si="57"/>
        <v/>
      </c>
      <c r="AM46" s="64" t="str">
        <f t="shared" si="58"/>
        <v/>
      </c>
      <c r="AN46" s="64" t="str">
        <f t="shared" si="59"/>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1063</v>
      </c>
      <c r="D48" s="112" t="s">
        <v>1049</v>
      </c>
      <c r="E48" s="52"/>
      <c r="F48" s="53" t="s">
        <v>1016</v>
      </c>
      <c r="G48" s="53"/>
      <c r="H48" s="52"/>
      <c r="I48" s="52"/>
      <c r="J48" s="54"/>
      <c r="K48" s="54"/>
      <c r="L48" s="55" t="str">
        <f t="shared" si="30"/>
        <v xml:space="preserve">            { line: "Id, pues, y haced discípulos, (Do,,10)(Sol,,250)", sC: "tc"},</v>
      </c>
      <c r="M48" s="56" t="str">
        <f t="shared" si="33"/>
        <v>(</v>
      </c>
      <c r="N48" s="57" t="str">
        <f t="shared" si="34"/>
        <v>Do</v>
      </c>
      <c r="O48" s="58" t="str">
        <f t="shared" si="35"/>
        <v>,</v>
      </c>
      <c r="P48" s="59" t="str">
        <f t="shared" si="36"/>
        <v/>
      </c>
      <c r="Q48" s="60" t="str">
        <f t="shared" si="37"/>
        <v>,</v>
      </c>
      <c r="R48" s="61">
        <f t="shared" si="28"/>
        <v>10</v>
      </c>
      <c r="S48" s="56" t="str">
        <f t="shared" si="38"/>
        <v>)</v>
      </c>
      <c r="T48" s="62" t="str">
        <f t="shared" si="39"/>
        <v>(</v>
      </c>
      <c r="U48" s="63" t="str">
        <f t="shared" si="40"/>
        <v>Sol</v>
      </c>
      <c r="V48" s="64" t="str">
        <f t="shared" si="41"/>
        <v>,</v>
      </c>
      <c r="W48" s="65" t="str">
        <f t="shared" si="42"/>
        <v/>
      </c>
      <c r="X48" s="64" t="str">
        <f t="shared" si="43"/>
        <v>,</v>
      </c>
      <c r="Y48" s="64">
        <f t="shared" si="44"/>
        <v>250</v>
      </c>
      <c r="Z48" s="56" t="str">
        <f t="shared" si="45"/>
        <v>)</v>
      </c>
      <c r="AA48" s="66" t="str">
        <f t="shared" si="46"/>
        <v/>
      </c>
      <c r="AB48" s="57" t="str">
        <f t="shared" si="47"/>
        <v/>
      </c>
      <c r="AC48" s="67" t="str">
        <f t="shared" si="48"/>
        <v/>
      </c>
      <c r="AD48" s="59" t="str">
        <f t="shared" si="49"/>
        <v/>
      </c>
      <c r="AE48" s="68" t="str">
        <f t="shared" si="50"/>
        <v/>
      </c>
      <c r="AF48" s="61" t="str">
        <f t="shared" si="51"/>
        <v/>
      </c>
      <c r="AG48" s="61" t="str">
        <f t="shared" si="52"/>
        <v/>
      </c>
      <c r="AH48" s="69" t="str">
        <f t="shared" si="53"/>
        <v/>
      </c>
      <c r="AI48" s="70" t="str">
        <f t="shared" si="54"/>
        <v/>
      </c>
      <c r="AJ48" s="64" t="str">
        <f t="shared" si="55"/>
        <v/>
      </c>
      <c r="AK48" s="64" t="str">
        <f t="shared" si="56"/>
        <v/>
      </c>
      <c r="AL48" s="64" t="str">
        <f t="shared" si="57"/>
        <v/>
      </c>
      <c r="AM48" s="64" t="str">
        <f t="shared" si="58"/>
        <v/>
      </c>
      <c r="AN48" s="64" t="str">
        <f t="shared" si="59"/>
        <v/>
      </c>
    </row>
    <row r="49" spans="1:40" ht="25.5" thickTop="1" thickBot="1" x14ac:dyDescent="0.4">
      <c r="C49" s="113" t="s">
        <v>1064</v>
      </c>
      <c r="D49" s="112" t="s">
        <v>1049</v>
      </c>
      <c r="E49" s="52"/>
      <c r="F49" s="53"/>
      <c r="G49" s="53"/>
      <c r="H49" s="52"/>
      <c r="I49" s="52"/>
      <c r="J49" s="54"/>
      <c r="K49" s="54"/>
      <c r="L49" s="55" t="str">
        <f t="shared" si="30"/>
        <v xml:space="preserve">            { line: "a todas las gentes, (Do,,10)", sC: ""},</v>
      </c>
      <c r="M49" s="56" t="str">
        <f t="shared" si="33"/>
        <v>(</v>
      </c>
      <c r="N49" s="57" t="str">
        <f t="shared" si="34"/>
        <v>Do</v>
      </c>
      <c r="O49" s="58" t="str">
        <f t="shared" si="35"/>
        <v>,</v>
      </c>
      <c r="P49" s="59" t="str">
        <f t="shared" si="36"/>
        <v/>
      </c>
      <c r="Q49" s="60" t="str">
        <f t="shared" si="37"/>
        <v>,</v>
      </c>
      <c r="R49" s="61">
        <f t="shared" si="28"/>
        <v>10</v>
      </c>
      <c r="S49" s="56" t="str">
        <f t="shared" si="38"/>
        <v>)</v>
      </c>
      <c r="T49" s="62" t="str">
        <f t="shared" si="39"/>
        <v/>
      </c>
      <c r="U49" s="63" t="str">
        <f t="shared" si="40"/>
        <v/>
      </c>
      <c r="V49" s="64" t="str">
        <f t="shared" si="41"/>
        <v/>
      </c>
      <c r="W49" s="65" t="str">
        <f t="shared" si="42"/>
        <v/>
      </c>
      <c r="X49" s="64" t="str">
        <f t="shared" si="43"/>
        <v/>
      </c>
      <c r="Y49" s="64" t="str">
        <f t="shared" si="44"/>
        <v/>
      </c>
      <c r="Z49" s="56" t="str">
        <f t="shared" si="45"/>
        <v/>
      </c>
      <c r="AA49" s="66" t="str">
        <f t="shared" si="46"/>
        <v/>
      </c>
      <c r="AB49" s="57" t="str">
        <f t="shared" si="47"/>
        <v/>
      </c>
      <c r="AC49" s="67" t="str">
        <f t="shared" si="48"/>
        <v/>
      </c>
      <c r="AD49" s="59" t="str">
        <f t="shared" si="49"/>
        <v/>
      </c>
      <c r="AE49" s="68" t="str">
        <f t="shared" si="50"/>
        <v/>
      </c>
      <c r="AF49" s="61" t="str">
        <f t="shared" si="51"/>
        <v/>
      </c>
      <c r="AG49" s="61" t="str">
        <f t="shared" si="52"/>
        <v/>
      </c>
      <c r="AH49" s="69" t="str">
        <f t="shared" si="53"/>
        <v/>
      </c>
      <c r="AI49" s="70" t="str">
        <f t="shared" si="54"/>
        <v/>
      </c>
      <c r="AJ49" s="64" t="str">
        <f t="shared" si="55"/>
        <v/>
      </c>
      <c r="AK49" s="64" t="str">
        <f t="shared" si="56"/>
        <v/>
      </c>
      <c r="AL49" s="64" t="str">
        <f t="shared" si="57"/>
        <v/>
      </c>
      <c r="AM49" s="64" t="str">
        <f t="shared" si="58"/>
        <v/>
      </c>
      <c r="AN49" s="64" t="str">
        <f t="shared" si="59"/>
        <v/>
      </c>
    </row>
    <row r="50" spans="1:40" ht="25.5" thickTop="1" thickBot="1" x14ac:dyDescent="0.4">
      <c r="C50" s="113" t="s">
        <v>1065</v>
      </c>
      <c r="D50" s="112" t="s">
        <v>1013</v>
      </c>
      <c r="E50" s="52" t="s">
        <v>1012</v>
      </c>
      <c r="F50" s="53" t="s">
        <v>1011</v>
      </c>
      <c r="G50" s="53"/>
      <c r="H50" s="52"/>
      <c r="I50" s="52"/>
      <c r="J50" s="54"/>
      <c r="K50" s="54"/>
      <c r="L50" s="55" t="str">
        <f t="shared" si="30"/>
        <v xml:space="preserve">            { line: "bautizándolas en el nombre del Padre, (La,m,20)(Mi,,250)", sC: ""},</v>
      </c>
      <c r="M50" s="56" t="str">
        <f t="shared" si="33"/>
        <v>(</v>
      </c>
      <c r="N50" s="57" t="str">
        <f t="shared" si="34"/>
        <v>La</v>
      </c>
      <c r="O50" s="58" t="str">
        <f t="shared" si="35"/>
        <v>,</v>
      </c>
      <c r="P50" s="59" t="str">
        <f t="shared" si="36"/>
        <v>m</v>
      </c>
      <c r="Q50" s="60" t="str">
        <f t="shared" si="37"/>
        <v>,</v>
      </c>
      <c r="R50" s="61">
        <f t="shared" si="28"/>
        <v>20</v>
      </c>
      <c r="S50" s="56" t="str">
        <f t="shared" si="38"/>
        <v>)</v>
      </c>
      <c r="T50" s="62" t="str">
        <f t="shared" si="39"/>
        <v>(</v>
      </c>
      <c r="U50" s="63" t="str">
        <f t="shared" si="40"/>
        <v>Mi</v>
      </c>
      <c r="V50" s="64" t="str">
        <f t="shared" si="41"/>
        <v>,</v>
      </c>
      <c r="W50" s="65" t="str">
        <f t="shared" si="42"/>
        <v/>
      </c>
      <c r="X50" s="64" t="str">
        <f t="shared" si="43"/>
        <v>,</v>
      </c>
      <c r="Y50" s="64">
        <f t="shared" si="44"/>
        <v>250</v>
      </c>
      <c r="Z50" s="56" t="str">
        <f t="shared" si="45"/>
        <v>)</v>
      </c>
      <c r="AA50" s="66" t="str">
        <f t="shared" si="46"/>
        <v/>
      </c>
      <c r="AB50" s="57" t="str">
        <f t="shared" si="47"/>
        <v/>
      </c>
      <c r="AC50" s="67" t="str">
        <f t="shared" si="48"/>
        <v/>
      </c>
      <c r="AD50" s="59" t="str">
        <f t="shared" si="49"/>
        <v/>
      </c>
      <c r="AE50" s="68" t="str">
        <f t="shared" si="50"/>
        <v/>
      </c>
      <c r="AF50" s="61" t="str">
        <f t="shared" si="51"/>
        <v/>
      </c>
      <c r="AG50" s="61" t="str">
        <f t="shared" si="52"/>
        <v/>
      </c>
      <c r="AH50" s="69" t="str">
        <f t="shared" si="53"/>
        <v/>
      </c>
      <c r="AI50" s="70" t="str">
        <f t="shared" si="54"/>
        <v/>
      </c>
      <c r="AJ50" s="64" t="str">
        <f t="shared" si="55"/>
        <v/>
      </c>
      <c r="AK50" s="64" t="str">
        <f t="shared" si="56"/>
        <v/>
      </c>
      <c r="AL50" s="64" t="str">
        <f t="shared" si="57"/>
        <v/>
      </c>
      <c r="AM50" s="64" t="str">
        <f t="shared" si="58"/>
        <v/>
      </c>
      <c r="AN50" s="64" t="str">
        <f t="shared" si="59"/>
        <v/>
      </c>
    </row>
    <row r="51" spans="1:40" ht="25.5" thickTop="1" thickBot="1" x14ac:dyDescent="0.4">
      <c r="C51" s="113" t="s">
        <v>1066</v>
      </c>
      <c r="D51" s="112" t="s">
        <v>1013</v>
      </c>
      <c r="E51" s="52" t="s">
        <v>1012</v>
      </c>
      <c r="F51" s="53"/>
      <c r="G51" s="53"/>
      <c r="H51" s="52"/>
      <c r="I51" s="52"/>
      <c r="J51" s="54"/>
      <c r="K51" s="54"/>
      <c r="L51" s="55" t="str">
        <f t="shared" si="0"/>
        <v xml:space="preserve">            { line: "y del Hijo y del Espíritu Santo,,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36.75" thickTop="1" thickBot="1" x14ac:dyDescent="0.4">
      <c r="A52" s="76"/>
      <c r="B52" s="76"/>
      <c r="C52" s="76"/>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thickTop="1" thickBot="1" x14ac:dyDescent="0.4">
      <c r="C53" s="113" t="s">
        <v>1067</v>
      </c>
      <c r="D53" s="112" t="s">
        <v>1015</v>
      </c>
      <c r="E53" s="52"/>
      <c r="F53" s="53"/>
      <c r="G53" s="53"/>
      <c r="H53" s="52"/>
      <c r="I53" s="52"/>
      <c r="J53" s="54"/>
      <c r="K53" s="54"/>
      <c r="L53" s="55" t="str">
        <f t="shared" ref="L53:L68" si="60">IF(C53="","",_xlfn.CONCAT("            { line: ","""",C53,", ",M53:AN53,""", sC: ","""",B53,"""},"))</f>
        <v xml:space="preserve">            { line: "y enseñándoles a poner en práctica,, (Fa,,20)", sC: ""},</v>
      </c>
      <c r="M53" s="56" t="str">
        <f t="shared" ref="M53:M68" si="61">IF(N53="","","(")</f>
        <v>(</v>
      </c>
      <c r="N53" s="57" t="str">
        <f t="shared" si="2"/>
        <v>Fa</v>
      </c>
      <c r="O53" s="58" t="str">
        <f t="shared" ref="O53:O68" si="62">IF(N53="","",",")</f>
        <v>,</v>
      </c>
      <c r="P53" s="59" t="str">
        <f t="shared" si="4"/>
        <v/>
      </c>
      <c r="Q53" s="60" t="str">
        <f t="shared" ref="Q53:Q68" si="63">IF(N53="","",",")</f>
        <v>,</v>
      </c>
      <c r="R53" s="61">
        <f t="shared" si="28"/>
        <v>20</v>
      </c>
      <c r="S53" s="56" t="str">
        <f t="shared" ref="S53:S68" si="64">IF(N53="","",")")</f>
        <v>)</v>
      </c>
      <c r="T53" s="62" t="str">
        <f t="shared" ref="T53:T68" si="65">IF(U53="","","(")</f>
        <v/>
      </c>
      <c r="U53" s="63" t="str">
        <f t="shared" si="8"/>
        <v/>
      </c>
      <c r="V53" s="64" t="str">
        <f t="shared" ref="V53:V68" si="66">IF(U53="","",",")</f>
        <v/>
      </c>
      <c r="W53" s="65" t="str">
        <f t="shared" si="10"/>
        <v/>
      </c>
      <c r="X53" s="64" t="str">
        <f t="shared" ref="X53:X68" si="67">IF(U53="","",",")</f>
        <v/>
      </c>
      <c r="Y53" s="64" t="str">
        <f t="shared" ref="Y53:Y68" si="68">IF(U53="","",250)</f>
        <v/>
      </c>
      <c r="Z53" s="56" t="str">
        <f t="shared" ref="Z53:Z68" si="69">IF(U53="","",")")</f>
        <v/>
      </c>
      <c r="AA53" s="66" t="str">
        <f t="shared" ref="AA53:AA68" si="70">IF(AB53="","","(")</f>
        <v/>
      </c>
      <c r="AB53" s="57" t="str">
        <f t="shared" si="15"/>
        <v/>
      </c>
      <c r="AC53" s="67" t="str">
        <f t="shared" ref="AC53:AC68" si="71">IF(AB53="","",",")</f>
        <v/>
      </c>
      <c r="AD53" s="59" t="str">
        <f t="shared" ref="AD53:AD68" si="72">IF(I53="","",I53)</f>
        <v/>
      </c>
      <c r="AE53" s="68" t="str">
        <f t="shared" ref="AE53:AE68" si="73">IF(AB53="","",",")</f>
        <v/>
      </c>
      <c r="AF53" s="61" t="str">
        <f t="shared" ref="AF53:AF68" si="74">IF(AB53="","",350)</f>
        <v/>
      </c>
      <c r="AG53" s="61" t="str">
        <f t="shared" ref="AG53:AG68" si="75">IF(AB53="","",")")</f>
        <v/>
      </c>
      <c r="AH53" s="69" t="str">
        <f t="shared" ref="AH53:AH68" si="76">IF(AI53="","","(")</f>
        <v/>
      </c>
      <c r="AI53" s="70" t="str">
        <f t="shared" si="22"/>
        <v/>
      </c>
      <c r="AJ53" s="64" t="str">
        <f t="shared" ref="AJ53:AJ68" si="77">IF(AI53="","",",")</f>
        <v/>
      </c>
      <c r="AK53" s="64" t="str">
        <f t="shared" ref="AK53:AK68" si="78">IF(K53="","",K53)</f>
        <v/>
      </c>
      <c r="AL53" s="64" t="str">
        <f t="shared" ref="AL53:AL68" si="79">IF(AI53="","",",")</f>
        <v/>
      </c>
      <c r="AM53" s="64" t="str">
        <f t="shared" ref="AM53:AM68" si="80">IF(AI53="","",450)</f>
        <v/>
      </c>
      <c r="AN53" s="64" t="str">
        <f t="shared" ref="AN53:AN68" si="81">IF(AI53="","",")")</f>
        <v/>
      </c>
    </row>
    <row r="54" spans="1:40" ht="25.5" thickTop="1" thickBot="1" x14ac:dyDescent="0.4">
      <c r="C54" s="113" t="s">
        <v>1068</v>
      </c>
      <c r="D54" s="112" t="s">
        <v>1011</v>
      </c>
      <c r="E54" s="52"/>
      <c r="F54" s="53" t="s">
        <v>1013</v>
      </c>
      <c r="G54" s="53" t="s">
        <v>1012</v>
      </c>
      <c r="H54" s="52"/>
      <c r="I54" s="52"/>
      <c r="J54" s="54"/>
      <c r="K54" s="54"/>
      <c r="L54" s="55" t="str">
        <f t="shared" si="60"/>
        <v xml:space="preserve">            { line: "todo lo que yo os he mandado., (Mi,,20)(La,m,250)", sC: ""},</v>
      </c>
      <c r="M54" s="56" t="str">
        <f t="shared" si="61"/>
        <v>(</v>
      </c>
      <c r="N54" s="57" t="str">
        <f t="shared" si="2"/>
        <v>Mi</v>
      </c>
      <c r="O54" s="58" t="str">
        <f t="shared" si="62"/>
        <v>,</v>
      </c>
      <c r="P54" s="59" t="str">
        <f t="shared" si="4"/>
        <v/>
      </c>
      <c r="Q54" s="60" t="str">
        <f t="shared" si="63"/>
        <v>,</v>
      </c>
      <c r="R54" s="61">
        <f t="shared" si="28"/>
        <v>20</v>
      </c>
      <c r="S54" s="56" t="str">
        <f t="shared" si="64"/>
        <v>)</v>
      </c>
      <c r="T54" s="62" t="str">
        <f t="shared" si="65"/>
        <v>(</v>
      </c>
      <c r="U54" s="63" t="str">
        <f t="shared" si="8"/>
        <v>La</v>
      </c>
      <c r="V54" s="64" t="str">
        <f t="shared" si="66"/>
        <v>,</v>
      </c>
      <c r="W54" s="65" t="str">
        <f t="shared" si="10"/>
        <v>m</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R59"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79" t="s">
        <v>995</v>
      </c>
      <c r="D56" s="80"/>
      <c r="E56" s="80"/>
      <c r="F56" s="80"/>
      <c r="G56" s="80"/>
      <c r="H56" s="80"/>
      <c r="I56" s="80"/>
      <c r="J56" s="80"/>
      <c r="K56" s="80"/>
      <c r="L56" s="81" t="s">
        <v>996</v>
      </c>
      <c r="M56" s="56" t="str">
        <f t="shared" ref="M56:M58" si="83">IF(N56="","","(")</f>
        <v/>
      </c>
      <c r="N56" s="57" t="str">
        <f t="shared" ref="N56:N58" si="84">IF(D56="","",D56)</f>
        <v/>
      </c>
      <c r="O56" s="58" t="str">
        <f t="shared" ref="O56:O58" si="85">IF(N56="","",",")</f>
        <v/>
      </c>
      <c r="P56" s="59" t="str">
        <f t="shared" ref="P56:P58" si="86">IF(E56="","",E56)</f>
        <v/>
      </c>
      <c r="Q56" s="60" t="str">
        <f t="shared" ref="Q56:Q58" si="87">IF(N56="","",",")</f>
        <v/>
      </c>
      <c r="R56" s="61" t="str">
        <f t="shared" si="82"/>
        <v/>
      </c>
      <c r="S56" s="56" t="str">
        <f t="shared" ref="S56:S58" si="88">IF(N56="","",")")</f>
        <v/>
      </c>
      <c r="T56" s="62" t="str">
        <f t="shared" ref="T56:T58" si="89">IF(U56="","","(")</f>
        <v/>
      </c>
      <c r="U56" s="63" t="str">
        <f t="shared" ref="U56:U58" si="90">IF(F56="","",F56)</f>
        <v/>
      </c>
      <c r="V56" s="64" t="str">
        <f t="shared" ref="V56:V58" si="91">IF(U56="","",",")</f>
        <v/>
      </c>
      <c r="W56" s="65" t="str">
        <f t="shared" ref="W56:W58" si="92">IF(G56="","",G56)</f>
        <v/>
      </c>
      <c r="X56" s="64" t="str">
        <f t="shared" ref="X56:X58" si="93">IF(U56="","",",")</f>
        <v/>
      </c>
      <c r="Y56" s="64" t="str">
        <f t="shared" ref="Y56:Y58" si="94">IF(U56="","",250)</f>
        <v/>
      </c>
      <c r="Z56" s="56" t="str">
        <f t="shared" ref="Z56:Z58" si="95">IF(U56="","",")")</f>
        <v/>
      </c>
      <c r="AA56" s="66" t="str">
        <f t="shared" ref="AA56:AA58" si="96">IF(AB56="","","(")</f>
        <v/>
      </c>
      <c r="AB56" s="57" t="str">
        <f t="shared" ref="AB56:AB58" si="97">IF(H56="","",H56)</f>
        <v/>
      </c>
      <c r="AC56" s="67" t="str">
        <f t="shared" ref="AC56:AC58" si="98">IF(AB56="","",",")</f>
        <v/>
      </c>
      <c r="AD56" s="59" t="str">
        <f t="shared" ref="AD56:AD58" si="99">IF(I56="","",I56)</f>
        <v/>
      </c>
      <c r="AE56" s="68" t="str">
        <f t="shared" ref="AE56:AE58" si="100">IF(AB56="","",",")</f>
        <v/>
      </c>
      <c r="AF56" s="61" t="str">
        <f t="shared" ref="AF56:AF58" si="101">IF(AB56="","",350)</f>
        <v/>
      </c>
      <c r="AG56" s="61" t="str">
        <f t="shared" ref="AG56:AG58" si="102">IF(AB56="","",")")</f>
        <v/>
      </c>
      <c r="AH56" s="69" t="str">
        <f t="shared" ref="AH56:AH58" si="103">IF(AI56="","","(")</f>
        <v/>
      </c>
      <c r="AI56" s="70" t="str">
        <f t="shared" ref="AI56:AI58" si="104">IF(J56="","",J56)</f>
        <v/>
      </c>
      <c r="AJ56" s="64" t="str">
        <f t="shared" ref="AJ56:AJ58" si="105">IF(AI56="","",",")</f>
        <v/>
      </c>
      <c r="AK56" s="64" t="str">
        <f t="shared" ref="AK56:AK58" si="106">IF(K56="","",K56)</f>
        <v/>
      </c>
      <c r="AL56" s="64" t="str">
        <f t="shared" ref="AL56:AL58" si="107">IF(AI56="","",",")</f>
        <v/>
      </c>
      <c r="AM56" s="64" t="str">
        <f t="shared" ref="AM56:AM58" si="108">IF(AI56="","",450)</f>
        <v/>
      </c>
      <c r="AN56" s="64" t="str">
        <f t="shared" ref="AN56:AN58" si="109">IF(AI56="","",")")</f>
        <v/>
      </c>
    </row>
    <row r="57" spans="1:40" ht="25.5" thickTop="1" thickBot="1" x14ac:dyDescent="0.4">
      <c r="B57" t="s">
        <v>997</v>
      </c>
      <c r="C57" s="82" t="s">
        <v>1051</v>
      </c>
      <c r="D57" s="83" t="s">
        <v>1013</v>
      </c>
      <c r="E57" s="83" t="s">
        <v>1012</v>
      </c>
      <c r="F57" s="83"/>
      <c r="G57" s="83"/>
      <c r="H57" s="83"/>
      <c r="I57" s="83"/>
      <c r="J57" s="83"/>
      <c r="K57" s="83"/>
      <c r="L57" s="84" t="str">
        <f>IF(C57="","",_xlfn.CONCAT("       triggerLine: ","""",C57,", ",M57:AN57,""", sC: ","""",B57,""", lines: ["))</f>
        <v xml:space="preserve">       triggerLine: "«ID Y ANUNCIAD A MIS HERMANOS, (La,m,20)", sC: "ta as", lines: [</v>
      </c>
      <c r="M57" s="56" t="str">
        <f t="shared" si="83"/>
        <v>(</v>
      </c>
      <c r="N57" s="57" t="str">
        <f t="shared" si="84"/>
        <v>La</v>
      </c>
      <c r="O57" s="58" t="str">
        <f t="shared" si="85"/>
        <v>,</v>
      </c>
      <c r="P57" s="59" t="str">
        <f t="shared" si="86"/>
        <v>m</v>
      </c>
      <c r="Q57" s="60" t="str">
        <f t="shared" si="87"/>
        <v>,</v>
      </c>
      <c r="R57" s="61">
        <f t="shared" si="82"/>
        <v>20</v>
      </c>
      <c r="S57" s="56" t="str">
        <f t="shared" si="88"/>
        <v>)</v>
      </c>
      <c r="T57" s="62" t="str">
        <f t="shared" si="89"/>
        <v/>
      </c>
      <c r="U57" s="63" t="str">
        <f t="shared" si="90"/>
        <v/>
      </c>
      <c r="V57" s="64" t="str">
        <f t="shared" si="91"/>
        <v/>
      </c>
      <c r="W57" s="65" t="str">
        <f t="shared" si="92"/>
        <v/>
      </c>
      <c r="X57" s="64" t="str">
        <f t="shared" si="93"/>
        <v/>
      </c>
      <c r="Y57" s="64" t="str">
        <f t="shared" si="94"/>
        <v/>
      </c>
      <c r="Z57" s="56" t="str">
        <f t="shared" si="95"/>
        <v/>
      </c>
      <c r="AA57" s="66" t="str">
        <f t="shared" si="96"/>
        <v/>
      </c>
      <c r="AB57" s="57" t="str">
        <f t="shared" si="97"/>
        <v/>
      </c>
      <c r="AC57" s="67" t="str">
        <f t="shared" si="98"/>
        <v/>
      </c>
      <c r="AD57" s="59" t="str">
        <f t="shared" si="99"/>
        <v/>
      </c>
      <c r="AE57" s="68" t="str">
        <f t="shared" si="100"/>
        <v/>
      </c>
      <c r="AF57" s="61" t="str">
        <f t="shared" si="101"/>
        <v/>
      </c>
      <c r="AG57" s="61" t="str">
        <f t="shared" si="102"/>
        <v/>
      </c>
      <c r="AH57" s="69" t="str">
        <f t="shared" si="103"/>
        <v/>
      </c>
      <c r="AI57" s="70" t="str">
        <f t="shared" si="104"/>
        <v/>
      </c>
      <c r="AJ57" s="64" t="str">
        <f t="shared" si="105"/>
        <v/>
      </c>
      <c r="AK57" s="64" t="str">
        <f t="shared" si="106"/>
        <v/>
      </c>
      <c r="AL57" s="64" t="str">
        <f t="shared" si="107"/>
        <v/>
      </c>
      <c r="AM57" s="64" t="str">
        <f t="shared" si="108"/>
        <v/>
      </c>
      <c r="AN57" s="64" t="str">
        <f t="shared" si="109"/>
        <v/>
      </c>
    </row>
    <row r="58" spans="1:40" ht="25.5" thickTop="1" thickBot="1" x14ac:dyDescent="0.4">
      <c r="B58" t="s">
        <v>1050</v>
      </c>
      <c r="C58" s="93" t="s">
        <v>1052</v>
      </c>
      <c r="D58" s="83" t="s">
        <v>1016</v>
      </c>
      <c r="E58" s="83"/>
      <c r="F58" s="83" t="s">
        <v>1013</v>
      </c>
      <c r="G58" s="83" t="s">
        <v>1012</v>
      </c>
      <c r="H58" s="83"/>
      <c r="I58" s="83"/>
      <c r="J58" s="83"/>
      <c r="K58" s="83"/>
      <c r="L58" s="94" t="str">
        <f>IF(C58="","",_xlfn.CONCAT("            { line: ","""",C58,", ",M58:AN58,""", sC: ","""",B58,"""},  ]},"))</f>
        <v xml:space="preserve">            { line: "QUE VAYAN A GALILEA., (Sol,,14)(La,m,250)", sC: "as r1"},  ]},</v>
      </c>
      <c r="M58" s="56" t="str">
        <f t="shared" si="83"/>
        <v>(</v>
      </c>
      <c r="N58" s="57" t="str">
        <f t="shared" si="84"/>
        <v>Sol</v>
      </c>
      <c r="O58" s="58" t="str">
        <f t="shared" si="85"/>
        <v>,</v>
      </c>
      <c r="P58" s="59" t="str">
        <f t="shared" si="86"/>
        <v/>
      </c>
      <c r="Q58" s="60" t="str">
        <f t="shared" si="87"/>
        <v>,</v>
      </c>
      <c r="R58" s="61">
        <f t="shared" si="82"/>
        <v>14</v>
      </c>
      <c r="S58" s="56" t="str">
        <f t="shared" si="88"/>
        <v>)</v>
      </c>
      <c r="T58" s="62" t="str">
        <f t="shared" si="89"/>
        <v>(</v>
      </c>
      <c r="U58" s="63" t="str">
        <f t="shared" si="90"/>
        <v>La</v>
      </c>
      <c r="V58" s="64" t="str">
        <f t="shared" si="91"/>
        <v>,</v>
      </c>
      <c r="W58" s="65" t="str">
        <f t="shared" si="92"/>
        <v>m</v>
      </c>
      <c r="X58" s="64" t="str">
        <f t="shared" si="93"/>
        <v>,</v>
      </c>
      <c r="Y58" s="64">
        <f t="shared" si="94"/>
        <v>250</v>
      </c>
      <c r="Z58" s="56" t="str">
        <f t="shared" si="95"/>
        <v>)</v>
      </c>
      <c r="AA58" s="66" t="str">
        <f t="shared" si="96"/>
        <v/>
      </c>
      <c r="AB58" s="57" t="str">
        <f t="shared" si="97"/>
        <v/>
      </c>
      <c r="AC58" s="67" t="str">
        <f t="shared" si="98"/>
        <v/>
      </c>
      <c r="AD58" s="59" t="str">
        <f t="shared" si="99"/>
        <v/>
      </c>
      <c r="AE58" s="68" t="str">
        <f t="shared" si="100"/>
        <v/>
      </c>
      <c r="AF58" s="61" t="str">
        <f t="shared" si="101"/>
        <v/>
      </c>
      <c r="AG58" s="61" t="str">
        <f t="shared" si="102"/>
        <v/>
      </c>
      <c r="AH58" s="69" t="str">
        <f t="shared" si="103"/>
        <v/>
      </c>
      <c r="AI58" s="70" t="str">
        <f t="shared" si="104"/>
        <v/>
      </c>
      <c r="AJ58" s="64" t="str">
        <f t="shared" si="105"/>
        <v/>
      </c>
      <c r="AK58" s="64" t="str">
        <f t="shared" si="106"/>
        <v/>
      </c>
      <c r="AL58" s="64" t="str">
        <f t="shared" si="107"/>
        <v/>
      </c>
      <c r="AM58" s="64" t="str">
        <f t="shared" si="108"/>
        <v/>
      </c>
      <c r="AN58" s="64" t="str">
        <f t="shared" si="10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 t="shared" si="82"/>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1069</v>
      </c>
      <c r="D60" s="112" t="s">
        <v>1013</v>
      </c>
      <c r="E60" s="52" t="s">
        <v>1012</v>
      </c>
      <c r="F60" s="53"/>
      <c r="G60" s="53"/>
      <c r="H60" s="52"/>
      <c r="I60" s="52"/>
      <c r="J60" s="54"/>
      <c r="K60" s="54"/>
      <c r="L60" s="55" t="str">
        <f t="shared" si="60"/>
        <v xml:space="preserve">            { line: "Ved que yo estoy con vosotros,, (La,m,20)", sC: "tc"},</v>
      </c>
      <c r="M60" s="56" t="str">
        <f t="shared" si="61"/>
        <v>(</v>
      </c>
      <c r="N60" s="57" t="str">
        <f t="shared" si="2"/>
        <v>La</v>
      </c>
      <c r="O60" s="58" t="str">
        <f t="shared" si="62"/>
        <v>,</v>
      </c>
      <c r="P60" s="59" t="str">
        <f t="shared" si="4"/>
        <v>m</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5.5" thickTop="1" thickBot="1" x14ac:dyDescent="0.4">
      <c r="C61" s="113" t="s">
        <v>1070</v>
      </c>
      <c r="D61" s="112" t="s">
        <v>1016</v>
      </c>
      <c r="E61" s="52"/>
      <c r="F61" s="53"/>
      <c r="G61" s="53"/>
      <c r="H61" s="52"/>
      <c r="I61" s="52"/>
      <c r="J61" s="54"/>
      <c r="K61" s="54"/>
      <c r="L61" s="55" t="str">
        <f t="shared" si="60"/>
        <v xml:space="preserve">            { line: "ved que yo estoy con vosotros, (Sol,,14)", sC: ""},</v>
      </c>
      <c r="M61" s="56" t="str">
        <f t="shared" si="61"/>
        <v>(</v>
      </c>
      <c r="N61" s="57" t="str">
        <f t="shared" si="2"/>
        <v>Sol</v>
      </c>
      <c r="O61" s="58" t="str">
        <f t="shared" si="62"/>
        <v>,</v>
      </c>
      <c r="P61" s="59" t="str">
        <f t="shared" si="4"/>
        <v/>
      </c>
      <c r="Q61" s="60" t="str">
        <f t="shared" si="63"/>
        <v>,</v>
      </c>
      <c r="R61" s="61">
        <f t="shared" si="28"/>
        <v>14</v>
      </c>
      <c r="S61" s="56" t="str">
        <f t="shared" si="64"/>
        <v>)</v>
      </c>
      <c r="T61" s="62" t="str">
        <f t="shared" si="65"/>
        <v/>
      </c>
      <c r="U61" s="63" t="str">
        <f t="shared" si="8"/>
        <v/>
      </c>
      <c r="V61" s="64" t="str">
        <f t="shared" si="66"/>
        <v/>
      </c>
      <c r="W61" s="65" t="str">
        <f t="shared" si="10"/>
        <v/>
      </c>
      <c r="X61" s="64" t="str">
        <f t="shared" si="67"/>
        <v/>
      </c>
      <c r="Y61" s="64" t="str">
        <f t="shared" si="68"/>
        <v/>
      </c>
      <c r="Z61" s="56" t="str">
        <f t="shared" si="69"/>
        <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5.5" thickTop="1" thickBot="1" x14ac:dyDescent="0.4">
      <c r="C62" s="113" t="s">
        <v>1071</v>
      </c>
      <c r="D62" s="112" t="s">
        <v>1013</v>
      </c>
      <c r="E62" s="52" t="s">
        <v>1012</v>
      </c>
      <c r="F62" s="53"/>
      <c r="G62" s="53"/>
      <c r="H62" s="52"/>
      <c r="I62" s="52"/>
      <c r="J62" s="54"/>
      <c r="K62" s="54"/>
      <c r="L62" s="78" t="str">
        <f t="shared" si="60"/>
        <v xml:space="preserve">            { line: "todos los días., (La,m,20)", sC: ""},</v>
      </c>
      <c r="M62" s="56" t="str">
        <f t="shared" si="61"/>
        <v>(</v>
      </c>
      <c r="N62" s="57" t="str">
        <f t="shared" si="2"/>
        <v>La</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997</v>
      </c>
      <c r="C64" s="113" t="s">
        <v>1072</v>
      </c>
      <c r="D64" s="112" t="s">
        <v>1013</v>
      </c>
      <c r="E64" s="52" t="s">
        <v>1012</v>
      </c>
      <c r="F64" s="53"/>
      <c r="G64" s="53"/>
      <c r="H64" s="52"/>
      <c r="I64" s="52"/>
      <c r="J64" s="54"/>
      <c r="K64" s="54"/>
      <c r="L64" s="78" t="str">
        <f t="shared" si="60"/>
        <v xml:space="preserve">            { line: "VED QUE YO ESTOY CON VOSOTROS,, (La,m,20)", sC: "ta as"},</v>
      </c>
      <c r="M64" s="56" t="str">
        <f t="shared" si="61"/>
        <v>(</v>
      </c>
      <c r="N64" s="57" t="str">
        <f t="shared" si="2"/>
        <v>La</v>
      </c>
      <c r="O64" s="58" t="str">
        <f t="shared" si="62"/>
        <v>,</v>
      </c>
      <c r="P64" s="59" t="str">
        <f t="shared" si="4"/>
        <v>m</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5.5" thickTop="1" thickBot="1" x14ac:dyDescent="0.4">
      <c r="B65" t="s">
        <v>999</v>
      </c>
      <c r="C65" s="113" t="s">
        <v>1073</v>
      </c>
      <c r="D65" s="112" t="s">
        <v>1016</v>
      </c>
      <c r="E65" s="52"/>
      <c r="F65" s="53"/>
      <c r="G65" s="53"/>
      <c r="H65" s="52"/>
      <c r="I65" s="52"/>
      <c r="J65" s="54"/>
      <c r="K65" s="54"/>
      <c r="L65" s="78" t="str">
        <f t="shared" si="60"/>
        <v xml:space="preserve">            { line: "VED QUE YO ESTOY CON VOSOTROS, (Sol,,14)", sC: "as"},</v>
      </c>
      <c r="M65" s="56" t="str">
        <f t="shared" si="61"/>
        <v>(</v>
      </c>
      <c r="N65" s="57" t="str">
        <f t="shared" si="2"/>
        <v>Sol</v>
      </c>
      <c r="O65" s="58" t="str">
        <f t="shared" si="62"/>
        <v>,</v>
      </c>
      <c r="P65" s="59" t="str">
        <f t="shared" si="4"/>
        <v/>
      </c>
      <c r="Q65" s="60" t="str">
        <f t="shared" si="63"/>
        <v>,</v>
      </c>
      <c r="R65" s="61">
        <f t="shared" si="28"/>
        <v>14</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5.5" thickTop="1" thickBot="1" x14ac:dyDescent="0.4">
      <c r="B66" t="s">
        <v>999</v>
      </c>
      <c r="C66" s="113" t="s">
        <v>1074</v>
      </c>
      <c r="D66" s="112" t="s">
        <v>1013</v>
      </c>
      <c r="E66" s="52" t="s">
        <v>1012</v>
      </c>
      <c r="F66" s="53"/>
      <c r="G66" s="53"/>
      <c r="H66" s="52"/>
      <c r="I66" s="52"/>
      <c r="J66" s="54"/>
      <c r="K66" s="54"/>
      <c r="L66" s="55" t="str">
        <f t="shared" si="60"/>
        <v xml:space="preserve">            { line: "TODOS LOS DÍAS., (La,m,20)", sC: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 si="110">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1075</v>
      </c>
      <c r="D68" s="112" t="s">
        <v>1011</v>
      </c>
      <c r="E68" s="52"/>
      <c r="F68" s="53"/>
      <c r="G68" s="53"/>
      <c r="H68" s="52"/>
      <c r="I68" s="52"/>
      <c r="J68" s="54"/>
      <c r="K68" s="54"/>
      <c r="L68" s="55" t="str">
        <f t="shared" si="60"/>
        <v xml:space="preserve">            { line: "Hasta el fin del mundo,, (Mi,,20)", sC: "tc"},</v>
      </c>
      <c r="M68" s="56" t="str">
        <f t="shared" si="61"/>
        <v>(</v>
      </c>
      <c r="N68" s="57" t="str">
        <f t="shared" si="2"/>
        <v>Mi</v>
      </c>
      <c r="O68" s="58" t="str">
        <f t="shared" si="62"/>
        <v>,</v>
      </c>
      <c r="P68" s="59" t="str">
        <f t="shared" si="4"/>
        <v/>
      </c>
      <c r="Q68" s="60" t="str">
        <f t="shared" si="63"/>
        <v>,</v>
      </c>
      <c r="R68" s="61">
        <f t="shared" si="28"/>
        <v>20</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B69" t="s">
        <v>997</v>
      </c>
      <c r="C69" s="113" t="s">
        <v>1076</v>
      </c>
      <c r="D69" s="112" t="s">
        <v>1013</v>
      </c>
      <c r="E69" s="52" t="s">
        <v>1012</v>
      </c>
      <c r="F69" s="53"/>
      <c r="G69" s="53"/>
      <c r="H69" s="52"/>
      <c r="I69" s="52"/>
      <c r="J69" s="54"/>
      <c r="K69" s="54"/>
      <c r="L69" s="55" t="str">
        <f t="shared" ref="L69" si="111">IF(C69="","",_xlfn.CONCAT("            { line: ","""",C69,", ",M69:AN69,""", sC: ","""",B69,"""},"))</f>
        <v xml:space="preserve">            { line: "HASTA EL FIN DEL MUNDO, (La,m,20)", sC: "ta as"},</v>
      </c>
      <c r="M69" s="56" t="str">
        <f t="shared" ref="M69" si="112">IF(N69="","","(")</f>
        <v>(</v>
      </c>
      <c r="N69" s="57" t="str">
        <f t="shared" ref="N69" si="113">IF(D69="","",D69)</f>
        <v>La</v>
      </c>
      <c r="O69" s="58" t="str">
        <f t="shared" ref="O69" si="114">IF(N69="","",",")</f>
        <v>,</v>
      </c>
      <c r="P69" s="59" t="str">
        <f t="shared" ref="P69" si="115">IF(E69="","",E69)</f>
        <v>m</v>
      </c>
      <c r="Q69" s="60" t="str">
        <f t="shared" ref="Q69" si="116">IF(N69="","",",")</f>
        <v>,</v>
      </c>
      <c r="R69" s="61">
        <f t="shared" ref="R69" si="117">IF(N69="Do",10,IF(N69="Re",22,IF(N69="Mi",20,IF(N69="Fa",20,IF(N69="Sol",14,IF(N69="La",20,IF(N69="Si",20,IF(N69="Do#",14,IF(N69="Fa#",15,IF(N69="Sol#",20,""))))))))))</f>
        <v>20</v>
      </c>
      <c r="S69" s="56" t="str">
        <f t="shared" ref="S69" si="118">IF(N69="","",")")</f>
        <v>)</v>
      </c>
      <c r="T69" s="62" t="str">
        <f t="shared" ref="T69" si="119">IF(U69="","","(")</f>
        <v/>
      </c>
      <c r="U69" s="63" t="str">
        <f t="shared" ref="U69" si="120">IF(F69="","",F69)</f>
        <v/>
      </c>
      <c r="V69" s="64" t="str">
        <f t="shared" ref="V69" si="121">IF(U69="","",",")</f>
        <v/>
      </c>
      <c r="W69" s="65" t="str">
        <f t="shared" ref="W69" si="122">IF(G69="","",G69)</f>
        <v/>
      </c>
      <c r="X69" s="64" t="str">
        <f t="shared" ref="X69" si="123">IF(U69="","",",")</f>
        <v/>
      </c>
      <c r="Y69" s="64" t="str">
        <f t="shared" ref="Y69" si="124">IF(U69="","",250)</f>
        <v/>
      </c>
      <c r="Z69" s="56" t="str">
        <f t="shared" ref="Z69" si="125">IF(U69="","",")")</f>
        <v/>
      </c>
      <c r="AA69" s="66" t="str">
        <f t="shared" ref="AA69" si="126">IF(AB69="","","(")</f>
        <v/>
      </c>
      <c r="AB69" s="57" t="str">
        <f t="shared" ref="AB69" si="127">IF(H69="","",H69)</f>
        <v/>
      </c>
      <c r="AC69" s="67" t="str">
        <f t="shared" ref="AC69" si="128">IF(AB69="","",",")</f>
        <v/>
      </c>
      <c r="AD69" s="59" t="str">
        <f t="shared" ref="AD69" si="129">IF(I69="","",I69)</f>
        <v/>
      </c>
      <c r="AE69" s="68" t="str">
        <f t="shared" ref="AE69" si="130">IF(AB69="","",",")</f>
        <v/>
      </c>
      <c r="AF69" s="61" t="str">
        <f t="shared" ref="AF69" si="131">IF(AB69="","",350)</f>
        <v/>
      </c>
      <c r="AG69" s="61" t="str">
        <f t="shared" ref="AG69" si="132">IF(AB69="","",")")</f>
        <v/>
      </c>
      <c r="AH69" s="69" t="str">
        <f t="shared" ref="AH69" si="133">IF(AI69="","","(")</f>
        <v/>
      </c>
      <c r="AI69" s="70" t="str">
        <f t="shared" ref="AI69" si="134">IF(J69="","",J69)</f>
        <v/>
      </c>
      <c r="AJ69" s="64" t="str">
        <f t="shared" ref="AJ69" si="135">IF(AI69="","",",")</f>
        <v/>
      </c>
      <c r="AK69" s="64" t="str">
        <f t="shared" ref="AK69" si="136">IF(K69="","",K69)</f>
        <v/>
      </c>
      <c r="AL69" s="64" t="str">
        <f t="shared" ref="AL69" si="137">IF(AI69="","",",")</f>
        <v/>
      </c>
      <c r="AM69" s="64" t="str">
        <f t="shared" ref="AM69" si="138">IF(AI69="","",450)</f>
        <v/>
      </c>
      <c r="AN69" s="64" t="str">
        <f t="shared" ref="AN69" si="139">IF(AI69="","",")")</f>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3" si="140">IF(N71="","","(")</f>
        <v/>
      </c>
      <c r="N71" s="57" t="str">
        <f t="shared" ref="N71:N73" si="141">IF(D71="","",D71)</f>
        <v/>
      </c>
      <c r="O71" s="58" t="str">
        <f t="shared" ref="O71:O73" si="142">IF(N71="","",",")</f>
        <v/>
      </c>
      <c r="P71" s="59" t="str">
        <f t="shared" ref="P71:P73" si="143">IF(E71="","",E71)</f>
        <v/>
      </c>
      <c r="Q71" s="60" t="str">
        <f t="shared" ref="Q71:Q73" si="144">IF(N71="","",",")</f>
        <v/>
      </c>
      <c r="R71" s="61" t="str">
        <f t="shared" si="28"/>
        <v/>
      </c>
      <c r="S71" s="56" t="str">
        <f t="shared" ref="S71:S73" si="145">IF(N71="","",")")</f>
        <v/>
      </c>
      <c r="T71" s="62" t="str">
        <f t="shared" ref="T71:T73" si="146">IF(U71="","","(")</f>
        <v/>
      </c>
      <c r="U71" s="63" t="str">
        <f t="shared" ref="U71:U73" si="147">IF(F71="","",F71)</f>
        <v/>
      </c>
      <c r="V71" s="64" t="str">
        <f t="shared" ref="V71:V73" si="148">IF(U71="","",",")</f>
        <v/>
      </c>
      <c r="W71" s="65" t="str">
        <f t="shared" ref="W71:W73" si="149">IF(G71="","",G71)</f>
        <v/>
      </c>
      <c r="X71" s="64" t="str">
        <f t="shared" ref="X71:X73" si="150">IF(U71="","",",")</f>
        <v/>
      </c>
      <c r="Y71" s="64" t="str">
        <f t="shared" ref="Y71:Y73" si="151">IF(U71="","",250)</f>
        <v/>
      </c>
      <c r="Z71" s="56" t="str">
        <f t="shared" ref="Z71:Z73" si="152">IF(U71="","",")")</f>
        <v/>
      </c>
      <c r="AA71" s="66" t="str">
        <f t="shared" ref="AA71:AA73" si="153">IF(AB71="","","(")</f>
        <v/>
      </c>
      <c r="AB71" s="57" t="str">
        <f t="shared" ref="AB71:AB73" si="154">IF(H71="","",H71)</f>
        <v/>
      </c>
      <c r="AC71" s="67" t="str">
        <f t="shared" ref="AC71:AC73" si="155">IF(AB71="","",",")</f>
        <v/>
      </c>
      <c r="AD71" s="59" t="str">
        <f t="shared" ref="AD71:AD73" si="156">IF(I71="","",I71)</f>
        <v/>
      </c>
      <c r="AE71" s="68" t="str">
        <f t="shared" ref="AE71:AE73" si="157">IF(AB71="","",",")</f>
        <v/>
      </c>
      <c r="AF71" s="61" t="str">
        <f t="shared" ref="AF71:AF73" si="158">IF(AB71="","",350)</f>
        <v/>
      </c>
      <c r="AG71" s="61" t="str">
        <f t="shared" ref="AG71:AG73" si="159">IF(AB71="","",")")</f>
        <v/>
      </c>
      <c r="AH71" s="69" t="str">
        <f t="shared" ref="AH71:AH73" si="160">IF(AI71="","","(")</f>
        <v/>
      </c>
      <c r="AI71" s="70" t="str">
        <f t="shared" ref="AI71:AI73" si="161">IF(J71="","",J71)</f>
        <v/>
      </c>
      <c r="AJ71" s="64" t="str">
        <f t="shared" ref="AJ71:AJ73" si="162">IF(AI71="","",",")</f>
        <v/>
      </c>
      <c r="AK71" s="64" t="str">
        <f t="shared" ref="AK71:AK73" si="163">IF(K71="","",K71)</f>
        <v/>
      </c>
      <c r="AL71" s="64" t="str">
        <f t="shared" ref="AL71:AL73" si="164">IF(AI71="","",",")</f>
        <v/>
      </c>
      <c r="AM71" s="64" t="str">
        <f t="shared" ref="AM71:AM73" si="165">IF(AI71="","",450)</f>
        <v/>
      </c>
      <c r="AN71" s="64" t="str">
        <f t="shared" ref="AN71:AN73" si="166">IF(AI71="","",")")</f>
        <v/>
      </c>
    </row>
    <row r="72" spans="1:40" ht="25.5" thickTop="1" thickBot="1" x14ac:dyDescent="0.4">
      <c r="B72" t="s">
        <v>997</v>
      </c>
      <c r="C72" s="82" t="s">
        <v>1051</v>
      </c>
      <c r="D72" s="83" t="s">
        <v>1013</v>
      </c>
      <c r="E72" s="83" t="s">
        <v>1012</v>
      </c>
      <c r="F72" s="83"/>
      <c r="G72" s="83"/>
      <c r="H72" s="83"/>
      <c r="I72" s="83"/>
      <c r="J72" s="83"/>
      <c r="K72" s="83"/>
      <c r="L72" s="84" t="str">
        <f>IF(C72="","",_xlfn.CONCAT("       triggerLine: ","""",C72,", ",M72:AN72,""", sC: ","""",B72,""", lines: ["))</f>
        <v xml:space="preserve">       triggerLine: "«ID Y ANUNCIAD A MIS HERMANOS, (La,m,20)", sC: "ta as", lines: [</v>
      </c>
      <c r="M72" s="56" t="str">
        <f t="shared" si="140"/>
        <v>(</v>
      </c>
      <c r="N72" s="57" t="str">
        <f t="shared" si="141"/>
        <v>La</v>
      </c>
      <c r="O72" s="58" t="str">
        <f t="shared" si="142"/>
        <v>,</v>
      </c>
      <c r="P72" s="59" t="str">
        <f t="shared" si="143"/>
        <v>m</v>
      </c>
      <c r="Q72" s="60" t="str">
        <f t="shared" si="144"/>
        <v>,</v>
      </c>
      <c r="R72" s="61">
        <f t="shared" si="28"/>
        <v>20</v>
      </c>
      <c r="S72" s="56" t="str">
        <f t="shared" si="145"/>
        <v>)</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5.5" thickTop="1" thickBot="1" x14ac:dyDescent="0.4">
      <c r="B73" t="s">
        <v>1050</v>
      </c>
      <c r="C73" s="93" t="s">
        <v>1052</v>
      </c>
      <c r="D73" s="83" t="s">
        <v>1016</v>
      </c>
      <c r="E73" s="83"/>
      <c r="F73" s="83" t="s">
        <v>1013</v>
      </c>
      <c r="G73" s="83" t="s">
        <v>1012</v>
      </c>
      <c r="H73" s="83"/>
      <c r="I73" s="83"/>
      <c r="J73" s="83"/>
      <c r="K73" s="83"/>
      <c r="L73" s="94" t="str">
        <f>IF(C73="","",_xlfn.CONCAT("            { line: ","""",C73,", ",M73:AN73,""", sC: ","""",B73,"""},  ]},"))</f>
        <v xml:space="preserve">            { line: "QUE VAYAN A GALILEA., (Sol,,14)(La,m,250)", sC: "as r1"},  ]},</v>
      </c>
      <c r="M73" s="56" t="str">
        <f t="shared" si="140"/>
        <v>(</v>
      </c>
      <c r="N73" s="57" t="str">
        <f t="shared" si="141"/>
        <v>Sol</v>
      </c>
      <c r="O73" s="58" t="str">
        <f t="shared" si="142"/>
        <v>,</v>
      </c>
      <c r="P73" s="59" t="str">
        <f t="shared" si="143"/>
        <v/>
      </c>
      <c r="Q73" s="60" t="str">
        <f t="shared" si="144"/>
        <v>,</v>
      </c>
      <c r="R73" s="61">
        <f t="shared" si="28"/>
        <v>14</v>
      </c>
      <c r="S73" s="56" t="str">
        <f t="shared" si="145"/>
        <v>)</v>
      </c>
      <c r="T73" s="62" t="str">
        <f t="shared" si="146"/>
        <v>(</v>
      </c>
      <c r="U73" s="63" t="str">
        <f t="shared" si="147"/>
        <v>La</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7.75" thickTop="1" thickBot="1" x14ac:dyDescent="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4">
      <c r="A75" s="95"/>
      <c r="B75" s="95"/>
      <c r="C75" s="95"/>
      <c r="D75" s="95"/>
      <c r="E75" s="95"/>
      <c r="F75" s="95"/>
      <c r="G75" s="95"/>
      <c r="H75" s="95"/>
      <c r="I75" s="95"/>
      <c r="J75" s="95"/>
      <c r="K75" s="95"/>
      <c r="L75" s="99" t="str">
        <f ca="1">_xlfn.CONCAT("]}, // ULTIMA LINEA DEL CANTO: ",L1)</f>
        <v>]}, // ULTIMA LINEA DEL CANTO: ID Y ANUNCIAD A MIS HERMANOS</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28D1-8957-4CDA-84F9-71CF56A9D36C}">
  <sheetPr codeName="Sheet70">
    <tabColor rgb="FF00B0F0"/>
  </sheetPr>
  <dimension ref="A1:AN86"/>
  <sheetViews>
    <sheetView zoomScale="85" zoomScaleNormal="85" workbookViewId="0">
      <pane xSplit="2" ySplit="1" topLeftCell="C67" activePane="bottomRight" state="frozen"/>
      <selection pane="topRight" activeCell="C1" sqref="C1"/>
      <selection pane="bottomLeft" activeCell="A2" sqref="A2"/>
      <selection pane="bottomRight" activeCell="E84" sqref="E84"/>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IMPROPERIOS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25" x14ac:dyDescent="0.25">
      <c r="C8" t="str">
        <f ca="1">PROPER(L1)</f>
        <v>Improperios</v>
      </c>
      <c r="L8" s="48" t="str">
        <f ca="1">_xlfn.CONCAT("        tt: ","""",C8,"""",",")</f>
        <v xml:space="preserve">        tt: "Improperios",</v>
      </c>
    </row>
    <row r="9" spans="2:32" ht="23.25" x14ac:dyDescent="0.25">
      <c r="C9" t="str">
        <f ca="1">PROPER(L1)</f>
        <v>Improperios</v>
      </c>
      <c r="L9" s="48" t="str">
        <f ca="1">_xlfn.CONCAT("        title: ","""",C9,"""",",")</f>
        <v xml:space="preserve">        title: "Improperios",</v>
      </c>
    </row>
    <row r="10" spans="2:32" ht="23.25" x14ac:dyDescent="0.25">
      <c r="C10" t="str">
        <f ca="1">VLOOKUP(C1,Table223[],4,FALSE)</f>
        <v>Adoración de la santa Cruz el Viernes santo</v>
      </c>
      <c r="L10" s="48" t="str">
        <f ca="1">_xlfn.CONCAT("        ","subtitle: ","""",C10,"""",",")</f>
        <v xml:space="preserve">        subtitle: "Adoración de la santa Cruz el Viernes santo",</v>
      </c>
    </row>
    <row r="11" spans="2:32" ht="23.25" x14ac:dyDescent="0.25">
      <c r="C11" t="str">
        <f ca="1">_xlfn.CONCAT("category: [",VLOOKUP(C1,Table223[],16,FALSE),"],")</f>
        <v>category: ["Precatecumenado","Cuaresma","Penitencial","Fracción Del Pan"],</v>
      </c>
      <c r="L11" s="48" t="str">
        <f ca="1">_xlfn.CONCAT("        ",C11)</f>
        <v xml:space="preserve">        category: ["Precatecumenado","Cuaresma","Penitencial","Fracción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93</v>
      </c>
      <c r="L16" s="48" t="str">
        <f ca="1">_xlfn.CONCAT("        dbno: ","""",C16,"""",",")</f>
        <v xml:space="preserve">        dbno: "93",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improperios</v>
      </c>
      <c r="L19" s="48" t="str">
        <f ca="1">_xlfn.CONCAT("        audioSrc: ","""/audio/",C19,".mp3""",",")</f>
        <v xml:space="preserve">        audioSrc: "/audio/improperios.mp3",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92</v>
      </c>
      <c r="C26" t="str">
        <f ca="1">VLOOKUP(B26,Table4[],13,FALSE)</f>
        <v>"/resucito/src/index.html?canto=idyanunciadamishermanos"</v>
      </c>
      <c r="L26" s="48" t="str">
        <f ca="1">_xlfn.CONCAT("        ant: ",C26,",")</f>
        <v xml:space="preserve">        ant: "/resucito/src/index.html?canto=idyanunciadamishermanos",</v>
      </c>
    </row>
    <row r="27" spans="1:40" ht="23.25" x14ac:dyDescent="0.25">
      <c r="B27">
        <f ca="1">+C1+1</f>
        <v>94</v>
      </c>
      <c r="C27" t="str">
        <f ca="1">VLOOKUP(B27,Table4[],13,FALSE)</f>
        <v>"/resucito/src/index.html?canto=jerusalenreconstruida"</v>
      </c>
      <c r="L27" s="48" t="str">
        <f ca="1">_xlfn.CONCAT("        sig: ",C27,",")</f>
        <v xml:space="preserve">        sig: "/resucito/src/index.html?canto=jerusalenreconstruida",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1077</v>
      </c>
      <c r="D30" s="112" t="s">
        <v>1011</v>
      </c>
      <c r="E30" s="52" t="s">
        <v>1012</v>
      </c>
      <c r="F30" s="53"/>
      <c r="G30" s="53"/>
      <c r="H30" s="52"/>
      <c r="I30" s="52"/>
      <c r="J30" s="54"/>
      <c r="K30" s="54"/>
      <c r="L30" s="55" t="str">
        <f t="shared" ref="L30:L31" si="0">IF(C30="","",_xlfn.CONCAT("            { line: ","""",C30,", ",M30:AN30,""", sC: ","""",B30,"""},"))</f>
        <v xml:space="preserve">            { line: "¡OH PUEBLO MÍO! ¡OH PUEBLO MÍO!, (Mi,m,20)", sC: "ta as"},</v>
      </c>
      <c r="M30" s="56" t="str">
        <f t="shared" ref="M30:M34" si="1">IF(N30="","","(")</f>
        <v>(</v>
      </c>
      <c r="N30" s="57" t="str">
        <f t="shared" ref="N30:N75" si="2">IF(D30="","",D30)</f>
        <v>Mi</v>
      </c>
      <c r="O30" s="58" t="str">
        <f t="shared" ref="O30:O34" si="3">IF(N30="","",",")</f>
        <v>,</v>
      </c>
      <c r="P30" s="59" t="str">
        <f t="shared" ref="P30:P75"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75" si="8">IF(F30="","",F30)</f>
        <v/>
      </c>
      <c r="V30" s="64" t="str">
        <f t="shared" ref="V30:V34" si="9">IF(U30="","",",")</f>
        <v/>
      </c>
      <c r="W30" s="65" t="str">
        <f t="shared" ref="W30:W75" si="10">IF(G30="","",G30)</f>
        <v/>
      </c>
      <c r="X30" s="64" t="str">
        <f t="shared" ref="X30:X34" si="11">IF(U30="","",",")</f>
        <v/>
      </c>
      <c r="Y30" s="64" t="str">
        <f t="shared" ref="Y30:Y34" si="12">IF(U30="","",250)</f>
        <v/>
      </c>
      <c r="Z30" s="56" t="str">
        <f t="shared" ref="Z30:Z34" si="13">IF(U30="","",")")</f>
        <v/>
      </c>
      <c r="AA30" s="66" t="str">
        <f t="shared" ref="AA30:AA34" si="14">IF(AB30="","","(")</f>
        <v/>
      </c>
      <c r="AB30" s="57" t="str">
        <f t="shared" ref="AB30:AB75"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5"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999</v>
      </c>
      <c r="C31" s="113" t="s">
        <v>1078</v>
      </c>
      <c r="D31" s="112"/>
      <c r="E31" s="52"/>
      <c r="F31" s="53"/>
      <c r="G31" s="53"/>
      <c r="H31" s="52"/>
      <c r="I31" s="52"/>
      <c r="J31" s="54"/>
      <c r="K31" s="54"/>
      <c r="L31" s="55" t="str">
        <f t="shared" si="0"/>
        <v xml:space="preserve">            { line: "¿QUÉ MAL YO TE HE HECHO?, ", sC: "as"},</v>
      </c>
      <c r="M31" s="56" t="str">
        <f t="shared" si="1"/>
        <v/>
      </c>
      <c r="N31" s="57" t="str">
        <f t="shared" si="2"/>
        <v/>
      </c>
      <c r="O31" s="58" t="str">
        <f t="shared" si="3"/>
        <v/>
      </c>
      <c r="P31" s="59" t="str">
        <f t="shared" si="4"/>
        <v/>
      </c>
      <c r="Q31" s="60" t="str">
        <f t="shared" si="5"/>
        <v/>
      </c>
      <c r="R31" s="61" t="str">
        <f t="shared" ref="R31:R7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1078</v>
      </c>
      <c r="D32" s="112" t="s">
        <v>1013</v>
      </c>
      <c r="E32" s="52" t="s">
        <v>1012</v>
      </c>
      <c r="F32" s="53"/>
      <c r="G32" s="53"/>
      <c r="H32" s="52"/>
      <c r="I32" s="52"/>
      <c r="J32" s="54"/>
      <c r="K32" s="54"/>
      <c r="L32" s="55" t="str">
        <f>IF(C32="","",_xlfn.CONCAT("            { line: ","""",C32,", ",M32:AN32,""", sC: ","""",B32,"""},"))</f>
        <v xml:space="preserve">            { line: "¿QUÉ MAL YO TE HE HECHO?,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1079</v>
      </c>
      <c r="D33" s="112"/>
      <c r="E33" s="52"/>
      <c r="F33" s="53"/>
      <c r="G33" s="53"/>
      <c r="H33" s="52"/>
      <c r="I33" s="52"/>
      <c r="J33" s="54"/>
      <c r="K33" s="54"/>
      <c r="L33" s="55" t="str">
        <f>IF(C33="","",_xlfn.CONCAT("            { line: ","""",C33,", ",M33:AN33,""", sC: ","""",B33,"""},"))</f>
        <v xml:space="preserve">            { line: "¿EN QUÉ TE HE CONTRISTADO?, ", sC: "as"},</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1080</v>
      </c>
      <c r="D34" s="112"/>
      <c r="E34" s="52"/>
      <c r="F34" s="53"/>
      <c r="G34" s="53"/>
      <c r="H34" s="52"/>
      <c r="I34" s="52"/>
      <c r="J34" s="54"/>
      <c r="K34" s="54"/>
      <c r="L34" s="55" t="str">
        <f t="shared" ref="L34:L53" si="29">IF(C34="","",_xlfn.CONCAT("            { line: ","""",C34,", ",M34:AN34,""", sC: ","""",B34,"""},"))</f>
        <v xml:space="preserve">            { line: "RESPÓNDEME.,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1079</v>
      </c>
      <c r="D35" s="112" t="s">
        <v>984</v>
      </c>
      <c r="E35" s="52">
        <v>7</v>
      </c>
      <c r="F35" s="53"/>
      <c r="G35" s="53"/>
      <c r="H35" s="52"/>
      <c r="I35" s="52"/>
      <c r="J35" s="54"/>
      <c r="K35" s="54"/>
      <c r="L35" s="55" t="str">
        <f t="shared" si="29"/>
        <v xml:space="preserve">            { line: "¿EN QUÉ TE HE CONTRISTADO?, (Si,7,20)", sC: "as"},</v>
      </c>
      <c r="M35" s="56" t="str">
        <f>IF(N35="","","(")</f>
        <v>(</v>
      </c>
      <c r="N35" s="57" t="str">
        <f>IF(D35="","",D35)</f>
        <v>Si</v>
      </c>
      <c r="O35" s="58" t="str">
        <f>IF(N35="","",",")</f>
        <v>,</v>
      </c>
      <c r="P35" s="59">
        <f>IF(E35="","",E35)</f>
        <v>7</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1082</v>
      </c>
      <c r="D37" s="112" t="s">
        <v>1013</v>
      </c>
      <c r="E37" s="52" t="s">
        <v>1012</v>
      </c>
      <c r="F37" s="53" t="s">
        <v>1013</v>
      </c>
      <c r="G37" s="53" t="s">
        <v>1081</v>
      </c>
      <c r="H37" s="52"/>
      <c r="I37" s="52"/>
      <c r="J37" s="54"/>
      <c r="K37" s="54"/>
      <c r="L37" s="55" t="str">
        <f t="shared" si="29"/>
        <v xml:space="preserve">            { line: "Yo te he hecho salir de Egipto,, (La,m,20)(La,m6,250)",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La</v>
      </c>
      <c r="V37" s="64" t="str">
        <f>IF(U37="","",",")</f>
        <v>,</v>
      </c>
      <c r="W37" s="65" t="str">
        <f>IF(G37="","",G37)</f>
        <v>m6</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1083</v>
      </c>
      <c r="D38" s="112" t="s">
        <v>1013</v>
      </c>
      <c r="E38" s="52" t="s">
        <v>1012</v>
      </c>
      <c r="F38" s="53"/>
      <c r="G38" s="53"/>
      <c r="H38" s="52"/>
      <c r="I38" s="52"/>
      <c r="J38" s="54"/>
      <c r="K38" s="54"/>
      <c r="L38" s="55" t="str">
        <f t="shared" si="29"/>
        <v xml:space="preserve">            { line: "yo te he abierto el mar en dos partes,,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1084</v>
      </c>
      <c r="D39" s="112" t="s">
        <v>1013</v>
      </c>
      <c r="E39" s="52" t="s">
        <v>1012</v>
      </c>
      <c r="F39" s="53"/>
      <c r="G39" s="53"/>
      <c r="H39" s="52"/>
      <c r="I39" s="52"/>
      <c r="J39" s="54"/>
      <c r="K39" s="54"/>
      <c r="L39" s="55" t="str">
        <f t="shared" si="29"/>
        <v xml:space="preserve">            { line: "yo te he liberado del Faraón,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1085</v>
      </c>
      <c r="D40" s="112" t="s">
        <v>984</v>
      </c>
      <c r="E40" s="52">
        <v>7</v>
      </c>
      <c r="F40" s="53"/>
      <c r="G40" s="53"/>
      <c r="H40" s="52"/>
      <c r="I40" s="52"/>
      <c r="J40" s="54"/>
      <c r="K40" s="54"/>
      <c r="L40" s="55" t="str">
        <f t="shared" si="29"/>
        <v xml:space="preserve">            { line: "y tú, y tú, me has preparado la cruz., (Si,7,20)", sC: ""},</v>
      </c>
      <c r="M40" s="56" t="str">
        <f>IF(N40="","","(")</f>
        <v>(</v>
      </c>
      <c r="N40" s="57" t="str">
        <f>IF(D40="","",D40)</f>
        <v>Si</v>
      </c>
      <c r="O40" s="58" t="str">
        <f>IF(N40="","",",")</f>
        <v>,</v>
      </c>
      <c r="P40" s="59">
        <f>IF(E40="","",E40)</f>
        <v>7</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5.5" thickTop="1" thickBot="1" x14ac:dyDescent="0.4">
      <c r="B43" t="s">
        <v>997</v>
      </c>
      <c r="C43" s="82" t="s">
        <v>1077</v>
      </c>
      <c r="D43" s="83" t="s">
        <v>1011</v>
      </c>
      <c r="E43" s="83" t="s">
        <v>1012</v>
      </c>
      <c r="F43" s="83"/>
      <c r="G43" s="83"/>
      <c r="H43" s="83"/>
      <c r="I43" s="83"/>
      <c r="J43" s="83"/>
      <c r="K43" s="83"/>
      <c r="L43" s="84" t="str">
        <f>IF(C43="","",_xlfn.CONCAT("       triggerLine: ","""",C43,", ",M43:AN43,""", sC: ","""",B43,""", lines: ["))</f>
        <v xml:space="preserve">       triggerLine: "¡OH PUEBLO MÍO! ¡OH PUEBLO MÍO!, (Mi,m,20)", sC: "ta as", lines: [</v>
      </c>
      <c r="M43" s="56" t="str">
        <f t="shared" si="32"/>
        <v>(</v>
      </c>
      <c r="N43" s="57" t="str">
        <f t="shared" si="33"/>
        <v>Mi</v>
      </c>
      <c r="O43" s="58" t="str">
        <f t="shared" si="34"/>
        <v>,</v>
      </c>
      <c r="P43" s="59" t="str">
        <f t="shared" si="35"/>
        <v>m</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5.5" thickTop="1" thickBot="1" x14ac:dyDescent="0.4">
      <c r="B44" t="s">
        <v>999</v>
      </c>
      <c r="C44" s="85" t="s">
        <v>1078</v>
      </c>
      <c r="D44" s="86"/>
      <c r="E44" s="86"/>
      <c r="F44" s="86"/>
      <c r="G44" s="86"/>
      <c r="H44" s="87"/>
      <c r="I44" s="87"/>
      <c r="J44" s="87"/>
      <c r="K44" s="87"/>
      <c r="L44" s="88" t="str">
        <f>IF(C44="","",_xlfn.CONCAT("            { line: ","""",C44,", ",M44:AN44,""", sC: ","""",B44,"""},"))</f>
        <v xml:space="preserve">            { line: "¿QUÉ MAL YO TE HE HECHO?, ", sC: "as"},</v>
      </c>
      <c r="M44" s="56" t="str">
        <f t="shared" si="32"/>
        <v/>
      </c>
      <c r="N44" s="57" t="str">
        <f t="shared" si="33"/>
        <v/>
      </c>
      <c r="O44" s="58" t="str">
        <f t="shared" si="34"/>
        <v/>
      </c>
      <c r="P44" s="59" t="str">
        <f t="shared" si="35"/>
        <v/>
      </c>
      <c r="Q44" s="60" t="str">
        <f t="shared" si="36"/>
        <v/>
      </c>
      <c r="R44" s="61" t="str">
        <f t="shared" si="31"/>
        <v/>
      </c>
      <c r="S44" s="56" t="str">
        <f t="shared" si="37"/>
        <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1078</v>
      </c>
      <c r="D45" s="89" t="s">
        <v>1013</v>
      </c>
      <c r="E45" s="89" t="s">
        <v>1012</v>
      </c>
      <c r="F45" s="89"/>
      <c r="G45" s="89"/>
      <c r="H45" s="90"/>
      <c r="I45" s="90"/>
      <c r="J45" s="90"/>
      <c r="K45" s="90"/>
      <c r="L45" s="88" t="str">
        <f>IF(C45="","",_xlfn.CONCAT("            { line: ","""",C45,", ",M45:AN45,""", sC: ","""",B45,"""},"))</f>
        <v xml:space="preserve">            { line: "¿QUÉ MAL YO TE HE HECHO?,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85" t="s">
        <v>1079</v>
      </c>
      <c r="D46" s="86"/>
      <c r="E46" s="86"/>
      <c r="F46" s="86"/>
      <c r="G46" s="86"/>
      <c r="H46" s="87"/>
      <c r="I46" s="87"/>
      <c r="J46" s="87"/>
      <c r="K46" s="87"/>
      <c r="L46" s="88" t="str">
        <f>IF(C46="","",_xlfn.CONCAT("            { line: ","""",C46,", ",M46:AN46,""", sC: ","""",B46,"""},"))</f>
        <v xml:space="preserve">            { line: "¿EN QUÉ TE HE CONTRISTADO?, ", sC: "as"},</v>
      </c>
      <c r="M46" s="56" t="str">
        <f t="shared" si="32"/>
        <v/>
      </c>
      <c r="N46" s="57" t="str">
        <f t="shared" si="33"/>
        <v/>
      </c>
      <c r="O46" s="58" t="str">
        <f t="shared" si="34"/>
        <v/>
      </c>
      <c r="P46" s="59" t="str">
        <f t="shared" si="35"/>
        <v/>
      </c>
      <c r="Q46" s="60" t="str">
        <f t="shared" si="36"/>
        <v/>
      </c>
      <c r="R46" s="61" t="str">
        <f t="shared" si="31"/>
        <v/>
      </c>
      <c r="S46" s="56" t="str">
        <f t="shared" si="37"/>
        <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85" t="s">
        <v>1080</v>
      </c>
      <c r="D47" s="89"/>
      <c r="E47" s="89"/>
      <c r="F47" s="89"/>
      <c r="G47" s="89"/>
      <c r="H47" s="90"/>
      <c r="I47" s="90"/>
      <c r="J47" s="90"/>
      <c r="K47" s="90"/>
      <c r="L47" s="88" t="str">
        <f>IF(C47="","",_xlfn.CONCAT("            { line: ","""",C47,", ",M47:AN47,""", sC: ","""",B47,"""},"))</f>
        <v xml:space="preserve">            { line: "RESPÓNDEME., ", sC: "as"},</v>
      </c>
      <c r="M47" s="56" t="str">
        <f t="shared" si="32"/>
        <v/>
      </c>
      <c r="N47" s="57" t="str">
        <f t="shared" si="33"/>
        <v/>
      </c>
      <c r="O47" s="58" t="str">
        <f t="shared" si="34"/>
        <v/>
      </c>
      <c r="P47" s="59" t="str">
        <f t="shared" si="35"/>
        <v/>
      </c>
      <c r="Q47" s="60" t="str">
        <f t="shared" si="36"/>
        <v/>
      </c>
      <c r="R47" s="61" t="str">
        <f t="shared" si="31"/>
        <v/>
      </c>
      <c r="S47" s="56" t="str">
        <f t="shared" si="37"/>
        <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B48" t="s">
        <v>999</v>
      </c>
      <c r="C48" s="93" t="s">
        <v>1079</v>
      </c>
      <c r="D48" s="83" t="s">
        <v>984</v>
      </c>
      <c r="E48" s="83">
        <v>7</v>
      </c>
      <c r="F48" s="83"/>
      <c r="G48" s="83"/>
      <c r="H48" s="83"/>
      <c r="I48" s="83"/>
      <c r="J48" s="83"/>
      <c r="K48" s="83"/>
      <c r="L48" s="94" t="str">
        <f>IF(C48="","",_xlfn.CONCAT("            { line: ","""",C48,", ",M48:AN48,""", sC: ","""",B48,"""},  ]},"))</f>
        <v xml:space="preserve">            { line: "¿EN QUÉ TE HE CONTRISTADO?, (Si,7,20)", sC: "as"},  ]},</v>
      </c>
      <c r="M48" s="56" t="str">
        <f t="shared" si="32"/>
        <v>(</v>
      </c>
      <c r="N48" s="57" t="str">
        <f t="shared" si="33"/>
        <v>Si</v>
      </c>
      <c r="O48" s="58" t="str">
        <f t="shared" si="34"/>
        <v>,</v>
      </c>
      <c r="P48" s="59">
        <f t="shared" si="35"/>
        <v>7</v>
      </c>
      <c r="Q48" s="60" t="str">
        <f t="shared" si="36"/>
        <v>,</v>
      </c>
      <c r="R48" s="61">
        <f t="shared" si="31"/>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31"/>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3" t="s">
        <v>1086</v>
      </c>
      <c r="D50" s="112" t="s">
        <v>1013</v>
      </c>
      <c r="E50" s="52" t="s">
        <v>1012</v>
      </c>
      <c r="F50" s="53" t="s">
        <v>1013</v>
      </c>
      <c r="G50" s="53" t="s">
        <v>1081</v>
      </c>
      <c r="H50" s="52"/>
      <c r="I50" s="52"/>
      <c r="J50" s="54"/>
      <c r="K50" s="54"/>
      <c r="L50" s="55" t="str">
        <f t="shared" si="29"/>
        <v xml:space="preserve">            { line: "Yo te he abierto un camino en el desierto,, (La,m,20)(La,m6,250)", sC: ""},</v>
      </c>
      <c r="M50" s="56" t="str">
        <f t="shared" ref="M50:M53" si="59">IF(N50="","","(")</f>
        <v>(</v>
      </c>
      <c r="N50" s="57" t="str">
        <f t="shared" ref="N50:N53" si="60">IF(D50="","",D50)</f>
        <v>La</v>
      </c>
      <c r="O50" s="58" t="str">
        <f t="shared" ref="O50:O53" si="61">IF(N50="","",",")</f>
        <v>,</v>
      </c>
      <c r="P50" s="59" t="str">
        <f t="shared" ref="P50:P53" si="62">IF(E50="","",E50)</f>
        <v>m</v>
      </c>
      <c r="Q50" s="60" t="str">
        <f t="shared" ref="Q50:Q53" si="63">IF(N50="","",",")</f>
        <v>,</v>
      </c>
      <c r="R50" s="61">
        <f t="shared" si="28"/>
        <v>20</v>
      </c>
      <c r="S50" s="56" t="str">
        <f t="shared" ref="S50:S53" si="64">IF(N50="","",")")</f>
        <v>)</v>
      </c>
      <c r="T50" s="62" t="str">
        <f t="shared" ref="T50:T53" si="65">IF(U50="","","(")</f>
        <v>(</v>
      </c>
      <c r="U50" s="63" t="str">
        <f t="shared" ref="U50:U53" si="66">IF(F50="","",F50)</f>
        <v>La</v>
      </c>
      <c r="V50" s="64" t="str">
        <f t="shared" ref="V50:V53" si="67">IF(U50="","",",")</f>
        <v>,</v>
      </c>
      <c r="W50" s="65" t="str">
        <f t="shared" ref="W50:W53" si="68">IF(G50="","",G50)</f>
        <v>m6</v>
      </c>
      <c r="X50" s="64" t="str">
        <f t="shared" ref="X50:X53" si="69">IF(U50="","",",")</f>
        <v>,</v>
      </c>
      <c r="Y50" s="64">
        <f t="shared" ref="Y50:Y53" si="70">IF(U50="","",250)</f>
        <v>250</v>
      </c>
      <c r="Z50" s="56" t="str">
        <f t="shared" ref="Z50:Z53" si="71">IF(U50="","",")")</f>
        <v>)</v>
      </c>
      <c r="AA50" s="66" t="str">
        <f t="shared" ref="AA50:AA53" si="72">IF(AB50="","","(")</f>
        <v/>
      </c>
      <c r="AB50" s="57" t="str">
        <f t="shared" ref="AB50:AB53" si="73">IF(H50="","",H50)</f>
        <v/>
      </c>
      <c r="AC50" s="67" t="str">
        <f t="shared" ref="AC50:AC53" si="74">IF(AB50="","",",")</f>
        <v/>
      </c>
      <c r="AD50" s="59" t="str">
        <f t="shared" ref="AD50:AD53" si="75">IF(I50="","",I50)</f>
        <v/>
      </c>
      <c r="AE50" s="68" t="str">
        <f t="shared" ref="AE50:AE53" si="76">IF(AB50="","",",")</f>
        <v/>
      </c>
      <c r="AF50" s="61" t="str">
        <f t="shared" ref="AF50:AF53" si="77">IF(AB50="","",350)</f>
        <v/>
      </c>
      <c r="AG50" s="61" t="str">
        <f t="shared" ref="AG50:AG53" si="78">IF(AB50="","",")")</f>
        <v/>
      </c>
      <c r="AH50" s="69" t="str">
        <f t="shared" ref="AH50:AH53" si="79">IF(AI50="","","(")</f>
        <v/>
      </c>
      <c r="AI50" s="70" t="str">
        <f t="shared" ref="AI50:AI53" si="80">IF(J50="","",J50)</f>
        <v/>
      </c>
      <c r="AJ50" s="64" t="str">
        <f t="shared" ref="AJ50:AJ53" si="81">IF(AI50="","",",")</f>
        <v/>
      </c>
      <c r="AK50" s="64" t="str">
        <f t="shared" ref="AK50:AK53" si="82">IF(K50="","",K50)</f>
        <v/>
      </c>
      <c r="AL50" s="64" t="str">
        <f t="shared" ref="AL50:AL53" si="83">IF(AI50="","",",")</f>
        <v/>
      </c>
      <c r="AM50" s="64" t="str">
        <f t="shared" ref="AM50:AM53" si="84">IF(AI50="","",450)</f>
        <v/>
      </c>
      <c r="AN50" s="64" t="str">
        <f t="shared" ref="AN50:AN53" si="85">IF(AI50="","",")")</f>
        <v/>
      </c>
    </row>
    <row r="51" spans="1:40" ht="25.5" thickTop="1" thickBot="1" x14ac:dyDescent="0.4">
      <c r="C51" s="113" t="s">
        <v>1087</v>
      </c>
      <c r="D51" s="112" t="s">
        <v>1013</v>
      </c>
      <c r="E51" s="52" t="s">
        <v>1012</v>
      </c>
      <c r="F51" s="53" t="s">
        <v>1013</v>
      </c>
      <c r="G51" s="53" t="s">
        <v>1081</v>
      </c>
      <c r="H51" s="52"/>
      <c r="I51" s="52"/>
      <c r="J51" s="54"/>
      <c r="K51" s="54"/>
      <c r="L51" s="55" t="str">
        <f t="shared" si="29"/>
        <v xml:space="preserve">            { line: "yo te he alimentado con el maná,, (La,m,20)(La,m6,250)", sC: ""},</v>
      </c>
      <c r="M51" s="56" t="str">
        <f t="shared" si="59"/>
        <v>(</v>
      </c>
      <c r="N51" s="57" t="str">
        <f t="shared" si="60"/>
        <v>La</v>
      </c>
      <c r="O51" s="58" t="str">
        <f t="shared" si="61"/>
        <v>,</v>
      </c>
      <c r="P51" s="59" t="str">
        <f t="shared" si="62"/>
        <v>m</v>
      </c>
      <c r="Q51" s="60" t="str">
        <f t="shared" si="63"/>
        <v>,</v>
      </c>
      <c r="R51" s="61">
        <f t="shared" si="28"/>
        <v>20</v>
      </c>
      <c r="S51" s="56" t="str">
        <f t="shared" si="64"/>
        <v>)</v>
      </c>
      <c r="T51" s="62" t="str">
        <f t="shared" si="65"/>
        <v>(</v>
      </c>
      <c r="U51" s="63" t="str">
        <f t="shared" si="66"/>
        <v>La</v>
      </c>
      <c r="V51" s="64" t="str">
        <f t="shared" si="67"/>
        <v>,</v>
      </c>
      <c r="W51" s="65" t="str">
        <f t="shared" si="68"/>
        <v>m6</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C52" s="113" t="s">
        <v>1088</v>
      </c>
      <c r="D52" s="112" t="s">
        <v>1013</v>
      </c>
      <c r="E52" s="52" t="s">
        <v>1012</v>
      </c>
      <c r="F52" s="53"/>
      <c r="G52" s="53"/>
      <c r="H52" s="52"/>
      <c r="I52" s="52"/>
      <c r="J52" s="54"/>
      <c r="K52" s="54"/>
      <c r="L52" s="55" t="str">
        <f t="shared" si="29"/>
        <v xml:space="preserve">            { line: "te he introducido en la Tierra Prometida,, (La,m,20)", sC: ""},</v>
      </c>
      <c r="M52" s="56" t="str">
        <f t="shared" si="59"/>
        <v>(</v>
      </c>
      <c r="N52" s="57" t="str">
        <f t="shared" si="60"/>
        <v>La</v>
      </c>
      <c r="O52" s="58" t="str">
        <f t="shared" si="61"/>
        <v>,</v>
      </c>
      <c r="P52" s="59" t="str">
        <f t="shared" si="62"/>
        <v>m</v>
      </c>
      <c r="Q52" s="60" t="str">
        <f t="shared" si="63"/>
        <v>,</v>
      </c>
      <c r="R52" s="61">
        <f t="shared" si="2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C53" s="113" t="s">
        <v>1085</v>
      </c>
      <c r="D53" s="112" t="s">
        <v>984</v>
      </c>
      <c r="E53" s="52">
        <v>7</v>
      </c>
      <c r="F53" s="53"/>
      <c r="G53" s="53"/>
      <c r="H53" s="52"/>
      <c r="I53" s="52"/>
      <c r="J53" s="54"/>
      <c r="K53" s="54"/>
      <c r="L53" s="55" t="str">
        <f t="shared" si="29"/>
        <v xml:space="preserve">            { line: "y tú, y tú, me has preparado la cruz., (Si,7,20)", sC: ""},</v>
      </c>
      <c r="M53" s="56" t="str">
        <f t="shared" si="59"/>
        <v>(</v>
      </c>
      <c r="N53" s="57" t="str">
        <f t="shared" si="60"/>
        <v>Si</v>
      </c>
      <c r="O53" s="58" t="str">
        <f t="shared" si="61"/>
        <v>,</v>
      </c>
      <c r="P53" s="59">
        <f t="shared" si="62"/>
        <v>7</v>
      </c>
      <c r="Q53" s="60" t="str">
        <f t="shared" si="63"/>
        <v>,</v>
      </c>
      <c r="R53" s="61">
        <f t="shared" si="2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86">IF(N55="","","(")</f>
        <v/>
      </c>
      <c r="N55" s="57" t="str">
        <f t="shared" ref="N55:N61" si="87">IF(D55="","",D55)</f>
        <v/>
      </c>
      <c r="O55" s="58" t="str">
        <f t="shared" ref="O55:O61" si="88">IF(N55="","",",")</f>
        <v/>
      </c>
      <c r="P55" s="59" t="str">
        <f t="shared" ref="P55:P61" si="89">IF(E55="","",E55)</f>
        <v/>
      </c>
      <c r="Q55" s="60" t="str">
        <f t="shared" ref="Q55:Q61" si="90">IF(N55="","",",")</f>
        <v/>
      </c>
      <c r="R55" s="61" t="str">
        <f t="shared" si="28"/>
        <v/>
      </c>
      <c r="S55" s="56" t="str">
        <f t="shared" ref="S55:S61" si="91">IF(N55="","",")")</f>
        <v/>
      </c>
      <c r="T55" s="62" t="str">
        <f t="shared" ref="T55:T61" si="92">IF(U55="","","(")</f>
        <v/>
      </c>
      <c r="U55" s="63" t="str">
        <f t="shared" ref="U55:U61" si="93">IF(F55="","",F55)</f>
        <v/>
      </c>
      <c r="V55" s="64" t="str">
        <f t="shared" ref="V55:V61" si="94">IF(U55="","",",")</f>
        <v/>
      </c>
      <c r="W55" s="65" t="str">
        <f t="shared" ref="W55:W61" si="95">IF(G55="","",G55)</f>
        <v/>
      </c>
      <c r="X55" s="64" t="str">
        <f t="shared" ref="X55:X61" si="96">IF(U55="","",",")</f>
        <v/>
      </c>
      <c r="Y55" s="64" t="str">
        <f t="shared" ref="Y55:Y61" si="97">IF(U55="","",250)</f>
        <v/>
      </c>
      <c r="Z55" s="56" t="str">
        <f t="shared" ref="Z55:Z61" si="98">IF(U55="","",")")</f>
        <v/>
      </c>
      <c r="AA55" s="66" t="str">
        <f t="shared" ref="AA55:AA61" si="99">IF(AB55="","","(")</f>
        <v/>
      </c>
      <c r="AB55" s="57" t="str">
        <f t="shared" ref="AB55:AB61" si="100">IF(H55="","",H55)</f>
        <v/>
      </c>
      <c r="AC55" s="67" t="str">
        <f t="shared" ref="AC55:AC61" si="101">IF(AB55="","",",")</f>
        <v/>
      </c>
      <c r="AD55" s="59" t="str">
        <f t="shared" ref="AD55:AD61" si="102">IF(I55="","",I55)</f>
        <v/>
      </c>
      <c r="AE55" s="68" t="str">
        <f t="shared" ref="AE55:AE61" si="103">IF(AB55="","",",")</f>
        <v/>
      </c>
      <c r="AF55" s="61" t="str">
        <f t="shared" ref="AF55:AF61" si="104">IF(AB55="","",350)</f>
        <v/>
      </c>
      <c r="AG55" s="61" t="str">
        <f t="shared" ref="AG55:AG61" si="105">IF(AB55="","",")")</f>
        <v/>
      </c>
      <c r="AH55" s="69" t="str">
        <f t="shared" ref="AH55:AH61" si="106">IF(AI55="","","(")</f>
        <v/>
      </c>
      <c r="AI55" s="70" t="str">
        <f t="shared" ref="AI55:AI61" si="107">IF(J55="","",J55)</f>
        <v/>
      </c>
      <c r="AJ55" s="64" t="str">
        <f t="shared" ref="AJ55:AJ61" si="108">IF(AI55="","",",")</f>
        <v/>
      </c>
      <c r="AK55" s="64" t="str">
        <f t="shared" ref="AK55:AK61" si="109">IF(K55="","",K55)</f>
        <v/>
      </c>
      <c r="AL55" s="64" t="str">
        <f t="shared" ref="AL55:AL61" si="110">IF(AI55="","",",")</f>
        <v/>
      </c>
      <c r="AM55" s="64" t="str">
        <f t="shared" ref="AM55:AM61" si="111">IF(AI55="","",450)</f>
        <v/>
      </c>
      <c r="AN55" s="64" t="str">
        <f t="shared" ref="AN55:AN61" si="112">IF(AI55="","",")")</f>
        <v/>
      </c>
    </row>
    <row r="56" spans="1:40" ht="25.5" thickTop="1" thickBot="1" x14ac:dyDescent="0.4">
      <c r="B56" t="s">
        <v>997</v>
      </c>
      <c r="C56" s="82" t="s">
        <v>1077</v>
      </c>
      <c r="D56" s="83" t="s">
        <v>1011</v>
      </c>
      <c r="E56" s="83" t="s">
        <v>1012</v>
      </c>
      <c r="F56" s="83"/>
      <c r="G56" s="83"/>
      <c r="H56" s="83"/>
      <c r="I56" s="83"/>
      <c r="J56" s="83"/>
      <c r="K56" s="83"/>
      <c r="L56" s="84" t="str">
        <f>IF(C56="","",_xlfn.CONCAT("       triggerLine: ","""",C56,", ",M56:AN56,""", sC: ","""",B56,""", lines: ["))</f>
        <v xml:space="preserve">       triggerLine: "¡OH PUEBLO MÍO! ¡OH PUEBLO MÍO!, (Mi,m,20)", sC: "ta as", lines: [</v>
      </c>
      <c r="M56" s="56" t="str">
        <f t="shared" si="86"/>
        <v>(</v>
      </c>
      <c r="N56" s="57" t="str">
        <f t="shared" si="87"/>
        <v>Mi</v>
      </c>
      <c r="O56" s="58" t="str">
        <f t="shared" si="88"/>
        <v>,</v>
      </c>
      <c r="P56" s="59" t="str">
        <f t="shared" si="89"/>
        <v>m</v>
      </c>
      <c r="Q56" s="60" t="str">
        <f t="shared" si="90"/>
        <v>,</v>
      </c>
      <c r="R56" s="61">
        <f t="shared" si="28"/>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thickTop="1" thickBot="1" x14ac:dyDescent="0.4">
      <c r="B57" t="s">
        <v>999</v>
      </c>
      <c r="C57" s="85" t="s">
        <v>1078</v>
      </c>
      <c r="D57" s="86"/>
      <c r="E57" s="86"/>
      <c r="F57" s="86"/>
      <c r="G57" s="86"/>
      <c r="H57" s="87"/>
      <c r="I57" s="87"/>
      <c r="J57" s="87"/>
      <c r="K57" s="87"/>
      <c r="L57" s="88" t="str">
        <f>IF(C57="","",_xlfn.CONCAT("            { line: ","""",C57,", ",M57:AN57,""", sC: ","""",B57,"""},"))</f>
        <v xml:space="preserve">            { line: "¿QUÉ MAL YO TE HE HECHO?, ", sC: "as"},</v>
      </c>
      <c r="M57" s="56" t="str">
        <f t="shared" si="86"/>
        <v/>
      </c>
      <c r="N57" s="57" t="str">
        <f t="shared" si="87"/>
        <v/>
      </c>
      <c r="O57" s="58" t="str">
        <f t="shared" si="88"/>
        <v/>
      </c>
      <c r="P57" s="59" t="str">
        <f t="shared" si="89"/>
        <v/>
      </c>
      <c r="Q57" s="60" t="str">
        <f t="shared" si="90"/>
        <v/>
      </c>
      <c r="R57" s="61" t="str">
        <f t="shared" si="28"/>
        <v/>
      </c>
      <c r="S57" s="56" t="str">
        <f t="shared" si="91"/>
        <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5.5" thickTop="1" thickBot="1" x14ac:dyDescent="0.4">
      <c r="B58" t="s">
        <v>999</v>
      </c>
      <c r="C58" s="85" t="s">
        <v>1078</v>
      </c>
      <c r="D58" s="89" t="s">
        <v>1013</v>
      </c>
      <c r="E58" s="89" t="s">
        <v>1012</v>
      </c>
      <c r="F58" s="89"/>
      <c r="G58" s="89"/>
      <c r="H58" s="90"/>
      <c r="I58" s="90"/>
      <c r="J58" s="90"/>
      <c r="K58" s="90"/>
      <c r="L58" s="88" t="str">
        <f>IF(C58="","",_xlfn.CONCAT("            { line: ","""",C58,", ",M58:AN58,""", sC: ","""",B58,"""},"))</f>
        <v xml:space="preserve">            { line: "¿QUÉ MAL YO TE HE HECHO?, (La,m,20)", sC: "as"},</v>
      </c>
      <c r="M58" s="56" t="str">
        <f t="shared" si="86"/>
        <v>(</v>
      </c>
      <c r="N58" s="57" t="str">
        <f t="shared" si="87"/>
        <v>La</v>
      </c>
      <c r="O58" s="58" t="str">
        <f t="shared" si="88"/>
        <v>,</v>
      </c>
      <c r="P58" s="59" t="str">
        <f t="shared" si="89"/>
        <v>m</v>
      </c>
      <c r="Q58" s="60" t="str">
        <f t="shared" si="90"/>
        <v>,</v>
      </c>
      <c r="R58" s="61">
        <f t="shared" si="28"/>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5.5" thickTop="1" thickBot="1" x14ac:dyDescent="0.4">
      <c r="B59" t="s">
        <v>999</v>
      </c>
      <c r="C59" s="85" t="s">
        <v>1079</v>
      </c>
      <c r="D59" s="86"/>
      <c r="E59" s="86"/>
      <c r="F59" s="86"/>
      <c r="G59" s="86"/>
      <c r="H59" s="87"/>
      <c r="I59" s="87"/>
      <c r="J59" s="87"/>
      <c r="K59" s="87"/>
      <c r="L59" s="88" t="str">
        <f>IF(C59="","",_xlfn.CONCAT("            { line: ","""",C59,", ",M59:AN59,""", sC: ","""",B59,"""},"))</f>
        <v xml:space="preserve">            { line: "¿EN QUÉ TE HE CONTRISTADO?, ", sC: "as"},</v>
      </c>
      <c r="M59" s="56" t="str">
        <f t="shared" si="86"/>
        <v/>
      </c>
      <c r="N59" s="57" t="str">
        <f t="shared" si="87"/>
        <v/>
      </c>
      <c r="O59" s="58" t="str">
        <f t="shared" si="88"/>
        <v/>
      </c>
      <c r="P59" s="59" t="str">
        <f t="shared" si="89"/>
        <v/>
      </c>
      <c r="Q59" s="60" t="str">
        <f t="shared" si="90"/>
        <v/>
      </c>
      <c r="R59" s="61" t="str">
        <f t="shared" si="28"/>
        <v/>
      </c>
      <c r="S59" s="56" t="str">
        <f t="shared" si="91"/>
        <v/>
      </c>
      <c r="T59" s="62" t="str">
        <f t="shared" si="92"/>
        <v/>
      </c>
      <c r="U59" s="63" t="str">
        <f t="shared" si="93"/>
        <v/>
      </c>
      <c r="V59" s="64" t="str">
        <f t="shared" si="94"/>
        <v/>
      </c>
      <c r="W59" s="65" t="str">
        <f t="shared" si="95"/>
        <v/>
      </c>
      <c r="X59" s="64" t="str">
        <f t="shared" si="96"/>
        <v/>
      </c>
      <c r="Y59" s="64" t="str">
        <f t="shared" si="97"/>
        <v/>
      </c>
      <c r="Z59" s="56" t="str">
        <f t="shared" si="98"/>
        <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25.5" thickTop="1" thickBot="1" x14ac:dyDescent="0.4">
      <c r="B60" t="s">
        <v>999</v>
      </c>
      <c r="C60" s="85" t="s">
        <v>1080</v>
      </c>
      <c r="D60" s="89"/>
      <c r="E60" s="89"/>
      <c r="F60" s="89"/>
      <c r="G60" s="89"/>
      <c r="H60" s="90"/>
      <c r="I60" s="90"/>
      <c r="J60" s="90"/>
      <c r="K60" s="90"/>
      <c r="L60" s="88" t="str">
        <f>IF(C60="","",_xlfn.CONCAT("            { line: ","""",C60,", ",M60:AN60,""", sC: ","""",B60,"""},"))</f>
        <v xml:space="preserve">            { line: "RESPÓNDEME., ", sC: "as"},</v>
      </c>
      <c r="M60" s="56" t="str">
        <f t="shared" si="86"/>
        <v/>
      </c>
      <c r="N60" s="57" t="str">
        <f t="shared" si="87"/>
        <v/>
      </c>
      <c r="O60" s="58" t="str">
        <f t="shared" si="88"/>
        <v/>
      </c>
      <c r="P60" s="59" t="str">
        <f t="shared" si="89"/>
        <v/>
      </c>
      <c r="Q60" s="60" t="str">
        <f t="shared" si="90"/>
        <v/>
      </c>
      <c r="R60" s="61" t="str">
        <f t="shared" si="28"/>
        <v/>
      </c>
      <c r="S60" s="56" t="str">
        <f t="shared" si="91"/>
        <v/>
      </c>
      <c r="T60" s="62" t="str">
        <f t="shared" si="92"/>
        <v/>
      </c>
      <c r="U60" s="63" t="str">
        <f t="shared" si="93"/>
        <v/>
      </c>
      <c r="V60" s="64" t="str">
        <f t="shared" si="94"/>
        <v/>
      </c>
      <c r="W60" s="65" t="str">
        <f t="shared" si="95"/>
        <v/>
      </c>
      <c r="X60" s="64" t="str">
        <f t="shared" si="96"/>
        <v/>
      </c>
      <c r="Y60" s="64" t="str">
        <f t="shared" si="97"/>
        <v/>
      </c>
      <c r="Z60" s="56" t="str">
        <f t="shared" si="98"/>
        <v/>
      </c>
      <c r="AA60" s="66" t="str">
        <f t="shared" si="99"/>
        <v/>
      </c>
      <c r="AB60" s="57" t="str">
        <f t="shared" si="100"/>
        <v/>
      </c>
      <c r="AC60" s="67" t="str">
        <f t="shared" si="101"/>
        <v/>
      </c>
      <c r="AD60" s="59" t="str">
        <f t="shared" si="102"/>
        <v/>
      </c>
      <c r="AE60" s="68" t="str">
        <f t="shared" si="103"/>
        <v/>
      </c>
      <c r="AF60" s="61" t="str">
        <f t="shared" si="104"/>
        <v/>
      </c>
      <c r="AG60" s="61" t="str">
        <f t="shared" si="105"/>
        <v/>
      </c>
      <c r="AH60" s="69" t="str">
        <f t="shared" si="106"/>
        <v/>
      </c>
      <c r="AI60" s="70" t="str">
        <f t="shared" si="107"/>
        <v/>
      </c>
      <c r="AJ60" s="64" t="str">
        <f t="shared" si="108"/>
        <v/>
      </c>
      <c r="AK60" s="64" t="str">
        <f t="shared" si="109"/>
        <v/>
      </c>
      <c r="AL60" s="64" t="str">
        <f t="shared" si="110"/>
        <v/>
      </c>
      <c r="AM60" s="64" t="str">
        <f t="shared" si="111"/>
        <v/>
      </c>
      <c r="AN60" s="64" t="str">
        <f t="shared" si="112"/>
        <v/>
      </c>
    </row>
    <row r="61" spans="1:40" ht="25.5" thickTop="1" thickBot="1" x14ac:dyDescent="0.4">
      <c r="B61" t="s">
        <v>999</v>
      </c>
      <c r="C61" s="93" t="s">
        <v>1079</v>
      </c>
      <c r="D61" s="83" t="s">
        <v>984</v>
      </c>
      <c r="E61" s="83">
        <v>7</v>
      </c>
      <c r="F61" s="83"/>
      <c r="G61" s="83"/>
      <c r="H61" s="83"/>
      <c r="I61" s="83"/>
      <c r="J61" s="83"/>
      <c r="K61" s="83"/>
      <c r="L61" s="94" t="str">
        <f>IF(C61="","",_xlfn.CONCAT("            { line: ","""",C61,", ",M61:AN61,""", sC: ","""",B61,"""},  ]},"))</f>
        <v xml:space="preserve">            { line: "¿EN QUÉ TE HE CONTRISTADO?, (Si,7,20)", sC: "as"},  ]},</v>
      </c>
      <c r="M61" s="56" t="str">
        <f t="shared" si="86"/>
        <v>(</v>
      </c>
      <c r="N61" s="57" t="str">
        <f t="shared" si="87"/>
        <v>Si</v>
      </c>
      <c r="O61" s="58" t="str">
        <f t="shared" si="88"/>
        <v>,</v>
      </c>
      <c r="P61" s="59">
        <f t="shared" si="89"/>
        <v>7</v>
      </c>
      <c r="Q61" s="60" t="str">
        <f t="shared" si="90"/>
        <v>,</v>
      </c>
      <c r="R61" s="61">
        <f t="shared" si="28"/>
        <v>20</v>
      </c>
      <c r="S61" s="56" t="str">
        <f t="shared" si="91"/>
        <v>)</v>
      </c>
      <c r="T61" s="62" t="str">
        <f t="shared" si="92"/>
        <v/>
      </c>
      <c r="U61" s="63" t="str">
        <f t="shared" si="93"/>
        <v/>
      </c>
      <c r="V61" s="64" t="str">
        <f t="shared" si="94"/>
        <v/>
      </c>
      <c r="W61" s="65" t="str">
        <f t="shared" si="95"/>
        <v/>
      </c>
      <c r="X61" s="64" t="str">
        <f t="shared" si="96"/>
        <v/>
      </c>
      <c r="Y61" s="64" t="str">
        <f t="shared" si="97"/>
        <v/>
      </c>
      <c r="Z61" s="56" t="str">
        <f t="shared" si="98"/>
        <v/>
      </c>
      <c r="AA61" s="66" t="str">
        <f t="shared" si="99"/>
        <v/>
      </c>
      <c r="AB61" s="57" t="str">
        <f t="shared" si="100"/>
        <v/>
      </c>
      <c r="AC61" s="67" t="str">
        <f t="shared" si="101"/>
        <v/>
      </c>
      <c r="AD61" s="59" t="str">
        <f t="shared" si="102"/>
        <v/>
      </c>
      <c r="AE61" s="68" t="str">
        <f t="shared" si="103"/>
        <v/>
      </c>
      <c r="AF61" s="61" t="str">
        <f t="shared" si="104"/>
        <v/>
      </c>
      <c r="AG61" s="61" t="str">
        <f t="shared" si="105"/>
        <v/>
      </c>
      <c r="AH61" s="69" t="str">
        <f t="shared" si="106"/>
        <v/>
      </c>
      <c r="AI61" s="70" t="str">
        <f t="shared" si="107"/>
        <v/>
      </c>
      <c r="AJ61" s="64" t="str">
        <f t="shared" si="108"/>
        <v/>
      </c>
      <c r="AK61" s="64" t="str">
        <f t="shared" si="109"/>
        <v/>
      </c>
      <c r="AL61" s="64" t="str">
        <f t="shared" si="110"/>
        <v/>
      </c>
      <c r="AM61" s="64" t="str">
        <f t="shared" si="111"/>
        <v/>
      </c>
      <c r="AN61" s="64" t="str">
        <f t="shared" si="112"/>
        <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1089</v>
      </c>
      <c r="D63" s="112" t="s">
        <v>1013</v>
      </c>
      <c r="E63" s="52" t="s">
        <v>1012</v>
      </c>
      <c r="F63" s="53"/>
      <c r="G63" s="53"/>
      <c r="H63" s="52"/>
      <c r="I63" s="52"/>
      <c r="J63" s="54"/>
      <c r="K63" s="54"/>
      <c r="L63" s="55" t="str">
        <f t="shared" ref="L63:L75" si="113">IF(C63="","",_xlfn.CONCAT("            { line: ","""",C63,", ",M63:AN63,""", sC: ","""",B63,"""},"))</f>
        <v xml:space="preserve">            { line: "¿Qué más he podido hacer por ti, (La,m,20)", sC: "tc"},</v>
      </c>
      <c r="M63" s="56" t="str">
        <f t="shared" ref="M63:M75" si="114">IF(N63="","","(")</f>
        <v>(</v>
      </c>
      <c r="N63" s="57" t="str">
        <f t="shared" si="2"/>
        <v>La</v>
      </c>
      <c r="O63" s="58" t="str">
        <f t="shared" ref="O63:O75" si="115">IF(N63="","",",")</f>
        <v>,</v>
      </c>
      <c r="P63" s="59" t="str">
        <f t="shared" si="4"/>
        <v>m</v>
      </c>
      <c r="Q63" s="60" t="str">
        <f t="shared" ref="Q63:Q75" si="116">IF(N63="","",",")</f>
        <v>,</v>
      </c>
      <c r="R63" s="61">
        <f t="shared" si="28"/>
        <v>20</v>
      </c>
      <c r="S63" s="56" t="str">
        <f t="shared" ref="S63:S75" si="117">IF(N63="","",")")</f>
        <v>)</v>
      </c>
      <c r="T63" s="62" t="str">
        <f t="shared" ref="T63:T75" si="118">IF(U63="","","(")</f>
        <v/>
      </c>
      <c r="U63" s="63" t="str">
        <f t="shared" si="8"/>
        <v/>
      </c>
      <c r="V63" s="64" t="str">
        <f t="shared" ref="V63:V75" si="119">IF(U63="","",",")</f>
        <v/>
      </c>
      <c r="W63" s="65" t="str">
        <f t="shared" si="10"/>
        <v/>
      </c>
      <c r="X63" s="64" t="str">
        <f t="shared" ref="X63:X75" si="120">IF(U63="","",",")</f>
        <v/>
      </c>
      <c r="Y63" s="64" t="str">
        <f t="shared" ref="Y63:Y75" si="121">IF(U63="","",250)</f>
        <v/>
      </c>
      <c r="Z63" s="56" t="str">
        <f t="shared" ref="Z63:Z75" si="122">IF(U63="","",")")</f>
        <v/>
      </c>
      <c r="AA63" s="66" t="str">
        <f t="shared" ref="AA63:AA75" si="123">IF(AB63="","","(")</f>
        <v/>
      </c>
      <c r="AB63" s="57" t="str">
        <f t="shared" si="15"/>
        <v/>
      </c>
      <c r="AC63" s="67" t="str">
        <f t="shared" ref="AC63:AC75" si="124">IF(AB63="","",",")</f>
        <v/>
      </c>
      <c r="AD63" s="59" t="str">
        <f t="shared" ref="AD63:AD75" si="125">IF(I63="","",I63)</f>
        <v/>
      </c>
      <c r="AE63" s="68" t="str">
        <f t="shared" ref="AE63:AE75" si="126">IF(AB63="","",",")</f>
        <v/>
      </c>
      <c r="AF63" s="61" t="str">
        <f t="shared" ref="AF63:AF75" si="127">IF(AB63="","",350)</f>
        <v/>
      </c>
      <c r="AG63" s="61" t="str">
        <f t="shared" ref="AG63:AG75" si="128">IF(AB63="","",")")</f>
        <v/>
      </c>
      <c r="AH63" s="69" t="str">
        <f t="shared" ref="AH63:AH75" si="129">IF(AI63="","","(")</f>
        <v/>
      </c>
      <c r="AI63" s="70" t="str">
        <f t="shared" si="22"/>
        <v/>
      </c>
      <c r="AJ63" s="64" t="str">
        <f t="shared" ref="AJ63:AJ75" si="130">IF(AI63="","",",")</f>
        <v/>
      </c>
      <c r="AK63" s="64" t="str">
        <f t="shared" ref="AK63:AK75" si="131">IF(K63="","",K63)</f>
        <v/>
      </c>
      <c r="AL63" s="64" t="str">
        <f t="shared" ref="AL63:AL75" si="132">IF(AI63="","",",")</f>
        <v/>
      </c>
      <c r="AM63" s="64" t="str">
        <f t="shared" ref="AM63:AM75" si="133">IF(AI63="","",450)</f>
        <v/>
      </c>
      <c r="AN63" s="64" t="str">
        <f t="shared" ref="AN63:AN75" si="134">IF(AI63="","",")")</f>
        <v/>
      </c>
    </row>
    <row r="64" spans="1:40" ht="25.5" thickTop="1" thickBot="1" x14ac:dyDescent="0.4">
      <c r="C64" s="113" t="s">
        <v>1090</v>
      </c>
      <c r="D64" s="112" t="s">
        <v>1013</v>
      </c>
      <c r="E64" s="52" t="s">
        <v>1081</v>
      </c>
      <c r="F64" s="53"/>
      <c r="G64" s="53"/>
      <c r="H64" s="52"/>
      <c r="I64" s="52"/>
      <c r="J64" s="54"/>
      <c r="K64" s="54"/>
      <c r="L64" s="55" t="str">
        <f t="shared" si="113"/>
        <v xml:space="preserve">            { line: "que no haya hecho?, (La,m6,20)", sC: ""},</v>
      </c>
      <c r="M64" s="56" t="str">
        <f t="shared" si="114"/>
        <v>(</v>
      </c>
      <c r="N64" s="57" t="str">
        <f t="shared" si="2"/>
        <v>La</v>
      </c>
      <c r="O64" s="58" t="str">
        <f t="shared" si="115"/>
        <v>,</v>
      </c>
      <c r="P64" s="59" t="str">
        <f t="shared" si="4"/>
        <v>m6</v>
      </c>
      <c r="Q64" s="60" t="str">
        <f t="shared" si="116"/>
        <v>,</v>
      </c>
      <c r="R64" s="61">
        <f t="shared" si="28"/>
        <v>20</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3" t="s">
        <v>1091</v>
      </c>
      <c r="D65" s="112" t="s">
        <v>1013</v>
      </c>
      <c r="E65" s="52" t="s">
        <v>1012</v>
      </c>
      <c r="F65" s="53"/>
      <c r="G65" s="53"/>
      <c r="H65" s="52"/>
      <c r="I65" s="52"/>
      <c r="J65" s="54"/>
      <c r="K65" s="54"/>
      <c r="L65" s="55" t="str">
        <f t="shared" si="113"/>
        <v xml:space="preserve">            { line: "Yo te llamé: «Mi viña amada»,, (La,m,20)", sC: ""},</v>
      </c>
      <c r="M65" s="56" t="str">
        <f t="shared" si="114"/>
        <v>(</v>
      </c>
      <c r="N65" s="57" t="str">
        <f t="shared" si="2"/>
        <v>La</v>
      </c>
      <c r="O65" s="58" t="str">
        <f t="shared" si="115"/>
        <v>,</v>
      </c>
      <c r="P65" s="59" t="str">
        <f t="shared" si="4"/>
        <v>m</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3" t="s">
        <v>1092</v>
      </c>
      <c r="D66" s="112" t="s">
        <v>984</v>
      </c>
      <c r="E66" s="52">
        <v>7</v>
      </c>
      <c r="F66" s="53"/>
      <c r="G66" s="53"/>
      <c r="H66" s="52"/>
      <c r="I66" s="52"/>
      <c r="J66" s="54"/>
      <c r="K66" s="54"/>
      <c r="L66" s="55" t="str">
        <f t="shared" si="113"/>
        <v xml:space="preserve">            { line: "y tú, y tú me has dado fruto amargo., (Si,7,20)", sC: ""},</v>
      </c>
      <c r="M66" s="56" t="str">
        <f t="shared" si="114"/>
        <v>(</v>
      </c>
      <c r="N66" s="57" t="str">
        <f t="shared" si="2"/>
        <v>Si</v>
      </c>
      <c r="O66" s="58" t="str">
        <f t="shared" si="115"/>
        <v>,</v>
      </c>
      <c r="P66" s="59">
        <f t="shared" si="4"/>
        <v>7</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1093</v>
      </c>
      <c r="D68" s="112" t="s">
        <v>1013</v>
      </c>
      <c r="E68" s="52" t="s">
        <v>1012</v>
      </c>
      <c r="F68" s="53"/>
      <c r="G68" s="53"/>
      <c r="H68" s="52"/>
      <c r="I68" s="52"/>
      <c r="J68" s="54"/>
      <c r="K68" s="54"/>
      <c r="L68" s="55" t="str">
        <f t="shared" si="113"/>
        <v xml:space="preserve">            { line: "Hágios o Théos,, (La,m,20)", sC: "tc"},</v>
      </c>
      <c r="M68" s="56" t="str">
        <f t="shared" si="114"/>
        <v>(</v>
      </c>
      <c r="N68" s="57" t="str">
        <f t="shared" si="2"/>
        <v>La</v>
      </c>
      <c r="O68" s="58" t="str">
        <f t="shared" si="115"/>
        <v>,</v>
      </c>
      <c r="P68" s="59" t="str">
        <f t="shared" si="4"/>
        <v>m</v>
      </c>
      <c r="Q68" s="60" t="str">
        <f t="shared" si="116"/>
        <v>,</v>
      </c>
      <c r="R68" s="61">
        <f t="shared" si="28"/>
        <v>20</v>
      </c>
      <c r="S68" s="56" t="str">
        <f t="shared" si="117"/>
        <v>)</v>
      </c>
      <c r="T68" s="62" t="str">
        <f t="shared" si="118"/>
        <v/>
      </c>
      <c r="U68" s="63" t="str">
        <f t="shared" si="8"/>
        <v/>
      </c>
      <c r="V68" s="64" t="str">
        <f t="shared" si="119"/>
        <v/>
      </c>
      <c r="W68" s="65" t="str">
        <f t="shared" si="10"/>
        <v/>
      </c>
      <c r="X68" s="64" t="str">
        <f t="shared" si="120"/>
        <v/>
      </c>
      <c r="Y68" s="64" t="str">
        <f t="shared" si="121"/>
        <v/>
      </c>
      <c r="Z68" s="56" t="str">
        <f t="shared" si="122"/>
        <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5.5" thickTop="1" thickBot="1" x14ac:dyDescent="0.4">
      <c r="B69" t="s">
        <v>997</v>
      </c>
      <c r="C69" s="113" t="s">
        <v>1094</v>
      </c>
      <c r="D69" s="112" t="s">
        <v>984</v>
      </c>
      <c r="E69" s="52">
        <v>7</v>
      </c>
      <c r="F69" s="53"/>
      <c r="G69" s="53"/>
      <c r="H69" s="52"/>
      <c r="I69" s="52"/>
      <c r="J69" s="54"/>
      <c r="K69" s="54"/>
      <c r="L69" s="78" t="str">
        <f t="shared" si="113"/>
        <v xml:space="preserve">            { line: "SANCTUS DEUS., (Si,7,20)", sC: "ta as"},</v>
      </c>
      <c r="M69" s="56" t="str">
        <f t="shared" si="114"/>
        <v>(</v>
      </c>
      <c r="N69" s="57" t="str">
        <f t="shared" si="2"/>
        <v>Si</v>
      </c>
      <c r="O69" s="58" t="str">
        <f t="shared" si="115"/>
        <v>,</v>
      </c>
      <c r="P69" s="59">
        <f t="shared" si="4"/>
        <v>7</v>
      </c>
      <c r="Q69" s="60" t="str">
        <f t="shared" si="116"/>
        <v>,</v>
      </c>
      <c r="R69" s="61">
        <f t="shared" si="28"/>
        <v>20</v>
      </c>
      <c r="S69" s="56" t="str">
        <f t="shared" si="117"/>
        <v>)</v>
      </c>
      <c r="T69" s="62" t="str">
        <f t="shared" si="118"/>
        <v/>
      </c>
      <c r="U69" s="63" t="str">
        <f t="shared" si="8"/>
        <v/>
      </c>
      <c r="V69" s="64" t="str">
        <f t="shared" si="119"/>
        <v/>
      </c>
      <c r="W69" s="65" t="str">
        <f t="shared" si="10"/>
        <v/>
      </c>
      <c r="X69" s="64" t="str">
        <f t="shared" si="120"/>
        <v/>
      </c>
      <c r="Y69" s="64" t="str">
        <f t="shared" si="121"/>
        <v/>
      </c>
      <c r="Z69" s="56" t="str">
        <f t="shared" si="122"/>
        <v/>
      </c>
      <c r="AA69" s="66" t="str">
        <f t="shared" si="123"/>
        <v/>
      </c>
      <c r="AB69" s="57" t="str">
        <f t="shared" si="15"/>
        <v/>
      </c>
      <c r="AC69" s="67" t="str">
        <f t="shared" si="124"/>
        <v/>
      </c>
      <c r="AD69" s="59" t="str">
        <f t="shared" si="125"/>
        <v/>
      </c>
      <c r="AE69" s="68" t="str">
        <f t="shared" si="126"/>
        <v/>
      </c>
      <c r="AF69" s="61" t="str">
        <f t="shared" si="127"/>
        <v/>
      </c>
      <c r="AG69" s="61" t="str">
        <f t="shared" si="128"/>
        <v/>
      </c>
      <c r="AH69" s="69" t="str">
        <f t="shared" si="129"/>
        <v/>
      </c>
      <c r="AI69" s="70" t="str">
        <f t="shared" si="22"/>
        <v/>
      </c>
      <c r="AJ69" s="64" t="str">
        <f t="shared" si="130"/>
        <v/>
      </c>
      <c r="AK69" s="64" t="str">
        <f t="shared" si="131"/>
        <v/>
      </c>
      <c r="AL69" s="64" t="str">
        <f t="shared" si="132"/>
        <v/>
      </c>
      <c r="AM69" s="64" t="str">
        <f t="shared" si="133"/>
        <v/>
      </c>
      <c r="AN69" s="64" t="str">
        <f t="shared" si="134"/>
        <v/>
      </c>
    </row>
    <row r="70" spans="1:40" ht="25.5" thickTop="1" thickBot="1" x14ac:dyDescent="0.4">
      <c r="B70" t="s">
        <v>1014</v>
      </c>
      <c r="C70" s="113" t="s">
        <v>1095</v>
      </c>
      <c r="D70" s="112" t="s">
        <v>1013</v>
      </c>
      <c r="E70" s="52" t="s">
        <v>1012</v>
      </c>
      <c r="F70" s="53"/>
      <c r="G70" s="53"/>
      <c r="H70" s="52"/>
      <c r="I70" s="52"/>
      <c r="J70" s="54"/>
      <c r="K70" s="54"/>
      <c r="L70" s="78" t="str">
        <f t="shared" si="113"/>
        <v xml:space="preserve">            { line: "Hágios lschyrós,, (La,m,20)", sC: "tc"},</v>
      </c>
      <c r="M70" s="56" t="str">
        <f t="shared" si="114"/>
        <v>(</v>
      </c>
      <c r="N70" s="57" t="str">
        <f t="shared" si="2"/>
        <v>La</v>
      </c>
      <c r="O70" s="58" t="str">
        <f t="shared" si="115"/>
        <v>,</v>
      </c>
      <c r="P70" s="59" t="str">
        <f t="shared" si="4"/>
        <v>m</v>
      </c>
      <c r="Q70" s="60" t="str">
        <f t="shared" si="116"/>
        <v>,</v>
      </c>
      <c r="R70" s="61">
        <f t="shared" si="28"/>
        <v>20</v>
      </c>
      <c r="S70" s="56" t="str">
        <f t="shared" si="117"/>
        <v>)</v>
      </c>
      <c r="T70" s="62" t="str">
        <f t="shared" si="118"/>
        <v/>
      </c>
      <c r="U70" s="63" t="str">
        <f t="shared" si="8"/>
        <v/>
      </c>
      <c r="V70" s="64" t="str">
        <f t="shared" si="119"/>
        <v/>
      </c>
      <c r="W70" s="65" t="str">
        <f t="shared" si="10"/>
        <v/>
      </c>
      <c r="X70" s="64" t="str">
        <f t="shared" si="120"/>
        <v/>
      </c>
      <c r="Y70" s="64" t="str">
        <f t="shared" si="121"/>
        <v/>
      </c>
      <c r="Z70" s="56" t="str">
        <f t="shared" si="122"/>
        <v/>
      </c>
      <c r="AA70" s="66" t="str">
        <f t="shared" si="123"/>
        <v/>
      </c>
      <c r="AB70" s="57" t="str">
        <f t="shared" si="15"/>
        <v/>
      </c>
      <c r="AC70" s="67" t="str">
        <f t="shared" si="124"/>
        <v/>
      </c>
      <c r="AD70" s="59" t="str">
        <f t="shared" si="125"/>
        <v/>
      </c>
      <c r="AE70" s="68" t="str">
        <f t="shared" si="126"/>
        <v/>
      </c>
      <c r="AF70" s="61" t="str">
        <f t="shared" si="127"/>
        <v/>
      </c>
      <c r="AG70" s="61" t="str">
        <f t="shared" si="128"/>
        <v/>
      </c>
      <c r="AH70" s="69" t="str">
        <f t="shared" si="129"/>
        <v/>
      </c>
      <c r="AI70" s="70" t="str">
        <f t="shared" si="22"/>
        <v/>
      </c>
      <c r="AJ70" s="64" t="str">
        <f t="shared" si="130"/>
        <v/>
      </c>
      <c r="AK70" s="64" t="str">
        <f t="shared" si="131"/>
        <v/>
      </c>
      <c r="AL70" s="64" t="str">
        <f t="shared" si="132"/>
        <v/>
      </c>
      <c r="AM70" s="64" t="str">
        <f t="shared" si="133"/>
        <v/>
      </c>
      <c r="AN70" s="64" t="str">
        <f t="shared" si="134"/>
        <v/>
      </c>
    </row>
    <row r="71" spans="1:40" ht="25.5" thickTop="1" thickBot="1" x14ac:dyDescent="0.4">
      <c r="B71" t="s">
        <v>997</v>
      </c>
      <c r="C71" s="113" t="s">
        <v>1096</v>
      </c>
      <c r="D71" s="112" t="s">
        <v>984</v>
      </c>
      <c r="E71" s="52">
        <v>7</v>
      </c>
      <c r="F71" s="53"/>
      <c r="G71" s="53"/>
      <c r="H71" s="52"/>
      <c r="I71" s="52"/>
      <c r="J71" s="54"/>
      <c r="K71" s="54"/>
      <c r="L71" s="78" t="str">
        <f t="shared" si="113"/>
        <v xml:space="preserve">            { line: "SANCTUS FORTIS., (Si,7,20)", sC: "ta as"},</v>
      </c>
      <c r="M71" s="56" t="str">
        <f t="shared" si="114"/>
        <v>(</v>
      </c>
      <c r="N71" s="57" t="str">
        <f t="shared" si="2"/>
        <v>Si</v>
      </c>
      <c r="O71" s="58" t="str">
        <f t="shared" si="115"/>
        <v>,</v>
      </c>
      <c r="P71" s="59">
        <f t="shared" si="4"/>
        <v>7</v>
      </c>
      <c r="Q71" s="60" t="str">
        <f t="shared" si="116"/>
        <v>,</v>
      </c>
      <c r="R71" s="61">
        <f t="shared" si="28"/>
        <v>20</v>
      </c>
      <c r="S71" s="56" t="str">
        <f t="shared" si="117"/>
        <v>)</v>
      </c>
      <c r="T71" s="62" t="str">
        <f t="shared" si="118"/>
        <v/>
      </c>
      <c r="U71" s="63" t="str">
        <f t="shared" si="8"/>
        <v/>
      </c>
      <c r="V71" s="64" t="str">
        <f t="shared" si="119"/>
        <v/>
      </c>
      <c r="W71" s="65" t="str">
        <f t="shared" si="10"/>
        <v/>
      </c>
      <c r="X71" s="64" t="str">
        <f t="shared" si="120"/>
        <v/>
      </c>
      <c r="Y71" s="64" t="str">
        <f t="shared" si="121"/>
        <v/>
      </c>
      <c r="Z71" s="56" t="str">
        <f t="shared" si="122"/>
        <v/>
      </c>
      <c r="AA71" s="66" t="str">
        <f t="shared" si="123"/>
        <v/>
      </c>
      <c r="AB71" s="57" t="str">
        <f t="shared" si="15"/>
        <v/>
      </c>
      <c r="AC71" s="67" t="str">
        <f t="shared" si="124"/>
        <v/>
      </c>
      <c r="AD71" s="59" t="str">
        <f t="shared" si="125"/>
        <v/>
      </c>
      <c r="AE71" s="68" t="str">
        <f t="shared" si="126"/>
        <v/>
      </c>
      <c r="AF71" s="61" t="str">
        <f t="shared" si="127"/>
        <v/>
      </c>
      <c r="AG71" s="61" t="str">
        <f t="shared" si="128"/>
        <v/>
      </c>
      <c r="AH71" s="69" t="str">
        <f t="shared" si="129"/>
        <v/>
      </c>
      <c r="AI71" s="70" t="str">
        <f t="shared" si="22"/>
        <v/>
      </c>
      <c r="AJ71" s="64" t="str">
        <f t="shared" si="130"/>
        <v/>
      </c>
      <c r="AK71" s="64" t="str">
        <f t="shared" si="131"/>
        <v/>
      </c>
      <c r="AL71" s="64" t="str">
        <f t="shared" si="132"/>
        <v/>
      </c>
      <c r="AM71" s="64" t="str">
        <f t="shared" si="133"/>
        <v/>
      </c>
      <c r="AN71" s="64" t="str">
        <f t="shared" si="134"/>
        <v/>
      </c>
    </row>
    <row r="72" spans="1:40" ht="25.5" thickTop="1" thickBot="1" x14ac:dyDescent="0.4">
      <c r="B72" t="s">
        <v>1014</v>
      </c>
      <c r="C72" s="113" t="s">
        <v>1097</v>
      </c>
      <c r="D72" s="112" t="s">
        <v>1013</v>
      </c>
      <c r="E72" s="52" t="s">
        <v>1012</v>
      </c>
      <c r="F72" s="53"/>
      <c r="G72" s="53"/>
      <c r="H72" s="52"/>
      <c r="I72" s="52"/>
      <c r="J72" s="54"/>
      <c r="K72" s="54"/>
      <c r="L72" s="55" t="str">
        <f t="shared" si="113"/>
        <v xml:space="preserve">            { line: "Hágios Athánatos,, (La,m,20)", sC: "tc"},</v>
      </c>
      <c r="M72" s="56" t="str">
        <f t="shared" si="114"/>
        <v>(</v>
      </c>
      <c r="N72" s="57" t="str">
        <f t="shared" si="2"/>
        <v>La</v>
      </c>
      <c r="O72" s="58" t="str">
        <f t="shared" si="115"/>
        <v>,</v>
      </c>
      <c r="P72" s="59" t="str">
        <f t="shared" si="4"/>
        <v>m</v>
      </c>
      <c r="Q72" s="60" t="str">
        <f t="shared" si="116"/>
        <v>,</v>
      </c>
      <c r="R72" s="61">
        <f t="shared" si="28"/>
        <v>20</v>
      </c>
      <c r="S72" s="56" t="str">
        <f t="shared" si="117"/>
        <v>)</v>
      </c>
      <c r="T72" s="62" t="str">
        <f t="shared" si="118"/>
        <v/>
      </c>
      <c r="U72" s="63" t="str">
        <f t="shared" si="8"/>
        <v/>
      </c>
      <c r="V72" s="64" t="str">
        <f t="shared" si="119"/>
        <v/>
      </c>
      <c r="W72" s="65" t="str">
        <f t="shared" si="10"/>
        <v/>
      </c>
      <c r="X72" s="64" t="str">
        <f t="shared" si="120"/>
        <v/>
      </c>
      <c r="Y72" s="64" t="str">
        <f t="shared" si="121"/>
        <v/>
      </c>
      <c r="Z72" s="56" t="str">
        <f t="shared" si="122"/>
        <v/>
      </c>
      <c r="AA72" s="66" t="str">
        <f t="shared" si="123"/>
        <v/>
      </c>
      <c r="AB72" s="57" t="str">
        <f t="shared" si="15"/>
        <v/>
      </c>
      <c r="AC72" s="67" t="str">
        <f t="shared" si="124"/>
        <v/>
      </c>
      <c r="AD72" s="59" t="str">
        <f t="shared" si="125"/>
        <v/>
      </c>
      <c r="AE72" s="68" t="str">
        <f t="shared" si="126"/>
        <v/>
      </c>
      <c r="AF72" s="61" t="str">
        <f t="shared" si="127"/>
        <v/>
      </c>
      <c r="AG72" s="61" t="str">
        <f t="shared" si="128"/>
        <v/>
      </c>
      <c r="AH72" s="69" t="str">
        <f t="shared" si="129"/>
        <v/>
      </c>
      <c r="AI72" s="70" t="str">
        <f t="shared" si="22"/>
        <v/>
      </c>
      <c r="AJ72" s="64" t="str">
        <f t="shared" si="130"/>
        <v/>
      </c>
      <c r="AK72" s="64" t="str">
        <f t="shared" si="131"/>
        <v/>
      </c>
      <c r="AL72" s="64" t="str">
        <f t="shared" si="132"/>
        <v/>
      </c>
      <c r="AM72" s="64" t="str">
        <f t="shared" si="133"/>
        <v/>
      </c>
      <c r="AN72" s="64" t="str">
        <f t="shared" si="134"/>
        <v/>
      </c>
    </row>
    <row r="73" spans="1:40" ht="25.5" thickTop="1" thickBot="1" x14ac:dyDescent="0.4">
      <c r="B73" t="s">
        <v>997</v>
      </c>
      <c r="C73" s="113" t="s">
        <v>1098</v>
      </c>
      <c r="D73" s="112" t="s">
        <v>984</v>
      </c>
      <c r="E73" s="52">
        <v>7</v>
      </c>
      <c r="F73" s="53"/>
      <c r="G73" s="53"/>
      <c r="H73" s="52"/>
      <c r="I73" s="52"/>
      <c r="J73" s="54"/>
      <c r="K73" s="54"/>
      <c r="L73" s="55" t="str">
        <f t="shared" si="113"/>
        <v xml:space="preserve">            { line: "ELÉISON HIMÁS., (Si,7,20)", sC: "ta as"},</v>
      </c>
      <c r="M73" s="56" t="str">
        <f t="shared" si="114"/>
        <v>(</v>
      </c>
      <c r="N73" s="57" t="str">
        <f t="shared" si="2"/>
        <v>Si</v>
      </c>
      <c r="O73" s="58" t="str">
        <f t="shared" si="115"/>
        <v>,</v>
      </c>
      <c r="P73" s="59">
        <f t="shared" si="4"/>
        <v>7</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5.5" thickTop="1" thickBot="1" x14ac:dyDescent="0.4">
      <c r="B74" t="s">
        <v>1014</v>
      </c>
      <c r="C74" s="113" t="s">
        <v>1099</v>
      </c>
      <c r="D74" s="112" t="s">
        <v>1013</v>
      </c>
      <c r="E74" s="52" t="s">
        <v>1012</v>
      </c>
      <c r="F74" s="53"/>
      <c r="G74" s="53"/>
      <c r="H74" s="52"/>
      <c r="I74" s="52"/>
      <c r="J74" s="54"/>
      <c r="K74" s="54"/>
      <c r="L74" s="55" t="str">
        <f t="shared" si="113"/>
        <v xml:space="preserve">            { line: "Sanctus et inmortalis,, (La,m,20)", sC: "tc"},</v>
      </c>
      <c r="M74" s="56" t="str">
        <f t="shared" si="114"/>
        <v>(</v>
      </c>
      <c r="N74" s="57" t="str">
        <f t="shared" si="2"/>
        <v>La</v>
      </c>
      <c r="O74" s="58" t="str">
        <f t="shared" si="115"/>
        <v>,</v>
      </c>
      <c r="P74" s="59" t="str">
        <f t="shared" si="4"/>
        <v>m</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5.5" thickTop="1" thickBot="1" x14ac:dyDescent="0.4">
      <c r="B75" t="s">
        <v>997</v>
      </c>
      <c r="C75" s="113" t="s">
        <v>1100</v>
      </c>
      <c r="D75" s="112" t="s">
        <v>984</v>
      </c>
      <c r="E75" s="52">
        <v>7</v>
      </c>
      <c r="F75" s="53"/>
      <c r="G75" s="53"/>
      <c r="H75" s="52"/>
      <c r="I75" s="52"/>
      <c r="J75" s="54"/>
      <c r="K75" s="54"/>
      <c r="L75" s="55" t="str">
        <f t="shared" si="113"/>
        <v xml:space="preserve">            { line: "MISERERE NOBIS., (Si,7,20)", sC: "ta as"},</v>
      </c>
      <c r="M75" s="56" t="str">
        <f t="shared" si="114"/>
        <v>(</v>
      </c>
      <c r="N75" s="57" t="str">
        <f t="shared" si="2"/>
        <v>Si</v>
      </c>
      <c r="O75" s="58" t="str">
        <f t="shared" si="115"/>
        <v>,</v>
      </c>
      <c r="P75" s="59">
        <f t="shared" si="4"/>
        <v>7</v>
      </c>
      <c r="Q75" s="60" t="str">
        <f t="shared" si="116"/>
        <v>,</v>
      </c>
      <c r="R75" s="61">
        <f t="shared" si="28"/>
        <v>20</v>
      </c>
      <c r="S75" s="56" t="str">
        <f t="shared" si="117"/>
        <v>)</v>
      </c>
      <c r="T75" s="62" t="str">
        <f t="shared" si="118"/>
        <v/>
      </c>
      <c r="U75" s="63" t="str">
        <f t="shared" si="8"/>
        <v/>
      </c>
      <c r="V75" s="64" t="str">
        <f t="shared" si="119"/>
        <v/>
      </c>
      <c r="W75" s="65" t="str">
        <f t="shared" si="10"/>
        <v/>
      </c>
      <c r="X75" s="64" t="str">
        <f t="shared" si="120"/>
        <v/>
      </c>
      <c r="Y75" s="64" t="str">
        <f t="shared" si="121"/>
        <v/>
      </c>
      <c r="Z75" s="56" t="str">
        <f t="shared" si="122"/>
        <v/>
      </c>
      <c r="AA75" s="66" t="str">
        <f t="shared" si="123"/>
        <v/>
      </c>
      <c r="AB75" s="57" t="str">
        <f t="shared" si="15"/>
        <v/>
      </c>
      <c r="AC75" s="67" t="str">
        <f t="shared" si="124"/>
        <v/>
      </c>
      <c r="AD75" s="59" t="str">
        <f t="shared" si="125"/>
        <v/>
      </c>
      <c r="AE75" s="68" t="str">
        <f t="shared" si="126"/>
        <v/>
      </c>
      <c r="AF75" s="61" t="str">
        <f t="shared" si="127"/>
        <v/>
      </c>
      <c r="AG75" s="61" t="str">
        <f t="shared" si="128"/>
        <v/>
      </c>
      <c r="AH75" s="69" t="str">
        <f t="shared" si="129"/>
        <v/>
      </c>
      <c r="AI75" s="70" t="str">
        <f t="shared" si="22"/>
        <v/>
      </c>
      <c r="AJ75" s="64" t="str">
        <f t="shared" si="130"/>
        <v/>
      </c>
      <c r="AK75" s="64" t="str">
        <f t="shared" si="131"/>
        <v/>
      </c>
      <c r="AL75" s="64" t="str">
        <f t="shared" si="132"/>
        <v/>
      </c>
      <c r="AM75" s="64" t="str">
        <f t="shared" si="133"/>
        <v/>
      </c>
      <c r="AN75" s="64" t="str">
        <f t="shared" si="134"/>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ref="R76:R83" si="135">IF(N76="Do",10,IF(N76="Re",22,IF(N76="Mi",20,IF(N76="Fa",20,IF(N76="Sol",14,IF(N76="La",20,IF(N76="Si",20,IF(N76="Do#",14,IF(N76="Fa#",15,IF(N76="Sol#",20,""))))))))))</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thickTop="1" thickBot="1" x14ac:dyDescent="0.4">
      <c r="C77" s="79" t="s">
        <v>995</v>
      </c>
      <c r="D77" s="80"/>
      <c r="E77" s="80"/>
      <c r="F77" s="80"/>
      <c r="G77" s="80"/>
      <c r="H77" s="80"/>
      <c r="I77" s="80"/>
      <c r="J77" s="80"/>
      <c r="K77" s="80"/>
      <c r="L77" s="81" t="s">
        <v>996</v>
      </c>
      <c r="M77" s="56" t="str">
        <f t="shared" ref="M77:M83" si="136">IF(N77="","","(")</f>
        <v/>
      </c>
      <c r="N77" s="57" t="str">
        <f t="shared" ref="N77:N83" si="137">IF(D77="","",D77)</f>
        <v/>
      </c>
      <c r="O77" s="58" t="str">
        <f t="shared" ref="O77:O83" si="138">IF(N77="","",",")</f>
        <v/>
      </c>
      <c r="P77" s="59" t="str">
        <f t="shared" ref="P77:P83" si="139">IF(E77="","",E77)</f>
        <v/>
      </c>
      <c r="Q77" s="60" t="str">
        <f t="shared" ref="Q77:Q83" si="140">IF(N77="","",",")</f>
        <v/>
      </c>
      <c r="R77" s="61" t="str">
        <f t="shared" si="135"/>
        <v/>
      </c>
      <c r="S77" s="56" t="str">
        <f t="shared" ref="S77:S83" si="141">IF(N77="","",")")</f>
        <v/>
      </c>
      <c r="T77" s="62" t="str">
        <f t="shared" ref="T77:T83" si="142">IF(U77="","","(")</f>
        <v/>
      </c>
      <c r="U77" s="63" t="str">
        <f t="shared" ref="U77:U83" si="143">IF(F77="","",F77)</f>
        <v/>
      </c>
      <c r="V77" s="64" t="str">
        <f t="shared" ref="V77:V83" si="144">IF(U77="","",",")</f>
        <v/>
      </c>
      <c r="W77" s="65" t="str">
        <f t="shared" ref="W77:W83" si="145">IF(G77="","",G77)</f>
        <v/>
      </c>
      <c r="X77" s="64" t="str">
        <f t="shared" ref="X77:X83" si="146">IF(U77="","",",")</f>
        <v/>
      </c>
      <c r="Y77" s="64" t="str">
        <f t="shared" ref="Y77:Y83" si="147">IF(U77="","",250)</f>
        <v/>
      </c>
      <c r="Z77" s="56" t="str">
        <f t="shared" ref="Z77:Z83" si="148">IF(U77="","",")")</f>
        <v/>
      </c>
      <c r="AA77" s="66" t="str">
        <f t="shared" ref="AA77:AA83" si="149">IF(AB77="","","(")</f>
        <v/>
      </c>
      <c r="AB77" s="57" t="str">
        <f t="shared" ref="AB77:AB83" si="150">IF(H77="","",H77)</f>
        <v/>
      </c>
      <c r="AC77" s="67" t="str">
        <f t="shared" ref="AC77:AC83" si="151">IF(AB77="","",",")</f>
        <v/>
      </c>
      <c r="AD77" s="59" t="str">
        <f t="shared" ref="AD77:AD83" si="152">IF(I77="","",I77)</f>
        <v/>
      </c>
      <c r="AE77" s="68" t="str">
        <f t="shared" ref="AE77:AE83" si="153">IF(AB77="","",",")</f>
        <v/>
      </c>
      <c r="AF77" s="61" t="str">
        <f t="shared" ref="AF77:AF83" si="154">IF(AB77="","",350)</f>
        <v/>
      </c>
      <c r="AG77" s="61" t="str">
        <f t="shared" ref="AG77:AG83" si="155">IF(AB77="","",")")</f>
        <v/>
      </c>
      <c r="AH77" s="69" t="str">
        <f t="shared" ref="AH77:AH83" si="156">IF(AI77="","","(")</f>
        <v/>
      </c>
      <c r="AI77" s="70" t="str">
        <f t="shared" ref="AI77:AI83" si="157">IF(J77="","",J77)</f>
        <v/>
      </c>
      <c r="AJ77" s="64" t="str">
        <f t="shared" ref="AJ77:AJ83" si="158">IF(AI77="","",",")</f>
        <v/>
      </c>
      <c r="AK77" s="64" t="str">
        <f t="shared" ref="AK77:AK83" si="159">IF(K77="","",K77)</f>
        <v/>
      </c>
      <c r="AL77" s="64" t="str">
        <f t="shared" ref="AL77:AL83" si="160">IF(AI77="","",",")</f>
        <v/>
      </c>
      <c r="AM77" s="64" t="str">
        <f t="shared" ref="AM77:AM83" si="161">IF(AI77="","",450)</f>
        <v/>
      </c>
      <c r="AN77" s="64" t="str">
        <f t="shared" ref="AN77:AN83" si="162">IF(AI77="","",")")</f>
        <v/>
      </c>
    </row>
    <row r="78" spans="1:40" ht="25.5" thickTop="1" thickBot="1" x14ac:dyDescent="0.4">
      <c r="B78" t="s">
        <v>997</v>
      </c>
      <c r="C78" s="82" t="s">
        <v>1077</v>
      </c>
      <c r="D78" s="83" t="s">
        <v>1011</v>
      </c>
      <c r="E78" s="83" t="s">
        <v>1012</v>
      </c>
      <c r="F78" s="83"/>
      <c r="G78" s="83"/>
      <c r="H78" s="83"/>
      <c r="I78" s="83"/>
      <c r="J78" s="83"/>
      <c r="K78" s="83"/>
      <c r="L78" s="84" t="str">
        <f>IF(C78="","",_xlfn.CONCAT("       triggerLine: ","""",C78,", ",M78:AN78,""", sC: ","""",B78,""", lines: ["))</f>
        <v xml:space="preserve">       triggerLine: "¡OH PUEBLO MÍO! ¡OH PUEBLO MÍO!, (Mi,m,20)", sC: "ta as", lines: [</v>
      </c>
      <c r="M78" s="56" t="str">
        <f t="shared" si="136"/>
        <v>(</v>
      </c>
      <c r="N78" s="57" t="str">
        <f t="shared" si="137"/>
        <v>Mi</v>
      </c>
      <c r="O78" s="58" t="str">
        <f t="shared" si="138"/>
        <v>,</v>
      </c>
      <c r="P78" s="59" t="str">
        <f t="shared" si="139"/>
        <v>m</v>
      </c>
      <c r="Q78" s="60" t="str">
        <f t="shared" si="140"/>
        <v>,</v>
      </c>
      <c r="R78" s="61">
        <f t="shared" si="135"/>
        <v>20</v>
      </c>
      <c r="S78" s="56" t="str">
        <f t="shared" si="141"/>
        <v>)</v>
      </c>
      <c r="T78" s="62" t="str">
        <f t="shared" si="142"/>
        <v/>
      </c>
      <c r="U78" s="63" t="str">
        <f t="shared" si="143"/>
        <v/>
      </c>
      <c r="V78" s="64" t="str">
        <f t="shared" si="144"/>
        <v/>
      </c>
      <c r="W78" s="65" t="str">
        <f t="shared" si="145"/>
        <v/>
      </c>
      <c r="X78" s="64" t="str">
        <f t="shared" si="146"/>
        <v/>
      </c>
      <c r="Y78" s="64" t="str">
        <f t="shared" si="147"/>
        <v/>
      </c>
      <c r="Z78" s="56" t="str">
        <f t="shared" si="148"/>
        <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5.5" thickTop="1" thickBot="1" x14ac:dyDescent="0.4">
      <c r="B79" t="s">
        <v>999</v>
      </c>
      <c r="C79" s="85" t="s">
        <v>1078</v>
      </c>
      <c r="D79" s="86"/>
      <c r="E79" s="86"/>
      <c r="F79" s="86"/>
      <c r="G79" s="86"/>
      <c r="H79" s="87"/>
      <c r="I79" s="87"/>
      <c r="J79" s="87"/>
      <c r="K79" s="87"/>
      <c r="L79" s="88" t="str">
        <f>IF(C79="","",_xlfn.CONCAT("            { line: ","""",C79,", ",M79:AN79,""", sC: ","""",B79,"""},"))</f>
        <v xml:space="preserve">            { line: "¿QUÉ MAL YO TE HE HECHO?, ", sC: "as"},</v>
      </c>
      <c r="M79" s="56" t="str">
        <f t="shared" si="136"/>
        <v/>
      </c>
      <c r="N79" s="57" t="str">
        <f t="shared" si="137"/>
        <v/>
      </c>
      <c r="O79" s="58" t="str">
        <f t="shared" si="138"/>
        <v/>
      </c>
      <c r="P79" s="59" t="str">
        <f t="shared" si="139"/>
        <v/>
      </c>
      <c r="Q79" s="60" t="str">
        <f t="shared" si="140"/>
        <v/>
      </c>
      <c r="R79" s="61" t="str">
        <f t="shared" si="135"/>
        <v/>
      </c>
      <c r="S79" s="56" t="str">
        <f t="shared" si="141"/>
        <v/>
      </c>
      <c r="T79" s="62" t="str">
        <f t="shared" si="142"/>
        <v/>
      </c>
      <c r="U79" s="63" t="str">
        <f t="shared" si="143"/>
        <v/>
      </c>
      <c r="V79" s="64" t="str">
        <f t="shared" si="144"/>
        <v/>
      </c>
      <c r="W79" s="65" t="str">
        <f t="shared" si="145"/>
        <v/>
      </c>
      <c r="X79" s="64" t="str">
        <f t="shared" si="146"/>
        <v/>
      </c>
      <c r="Y79" s="64" t="str">
        <f t="shared" si="147"/>
        <v/>
      </c>
      <c r="Z79" s="56" t="str">
        <f t="shared" si="148"/>
        <v/>
      </c>
      <c r="AA79" s="66" t="str">
        <f t="shared" si="149"/>
        <v/>
      </c>
      <c r="AB79" s="57" t="str">
        <f t="shared" si="150"/>
        <v/>
      </c>
      <c r="AC79" s="67" t="str">
        <f t="shared" si="151"/>
        <v/>
      </c>
      <c r="AD79" s="59" t="str">
        <f t="shared" si="152"/>
        <v/>
      </c>
      <c r="AE79" s="68" t="str">
        <f t="shared" si="153"/>
        <v/>
      </c>
      <c r="AF79" s="61" t="str">
        <f t="shared" si="154"/>
        <v/>
      </c>
      <c r="AG79" s="61" t="str">
        <f t="shared" si="155"/>
        <v/>
      </c>
      <c r="AH79" s="69" t="str">
        <f t="shared" si="156"/>
        <v/>
      </c>
      <c r="AI79" s="70" t="str">
        <f t="shared" si="157"/>
        <v/>
      </c>
      <c r="AJ79" s="64" t="str">
        <f t="shared" si="158"/>
        <v/>
      </c>
      <c r="AK79" s="64" t="str">
        <f t="shared" si="159"/>
        <v/>
      </c>
      <c r="AL79" s="64" t="str">
        <f t="shared" si="160"/>
        <v/>
      </c>
      <c r="AM79" s="64" t="str">
        <f t="shared" si="161"/>
        <v/>
      </c>
      <c r="AN79" s="64" t="str">
        <f t="shared" si="162"/>
        <v/>
      </c>
    </row>
    <row r="80" spans="1:40" ht="25.5" thickTop="1" thickBot="1" x14ac:dyDescent="0.4">
      <c r="B80" t="s">
        <v>999</v>
      </c>
      <c r="C80" s="85" t="s">
        <v>1078</v>
      </c>
      <c r="D80" s="89" t="s">
        <v>1013</v>
      </c>
      <c r="E80" s="89" t="s">
        <v>1012</v>
      </c>
      <c r="F80" s="89"/>
      <c r="G80" s="89"/>
      <c r="H80" s="90"/>
      <c r="I80" s="90"/>
      <c r="J80" s="90"/>
      <c r="K80" s="90"/>
      <c r="L80" s="88" t="str">
        <f>IF(C80="","",_xlfn.CONCAT("            { line: ","""",C80,", ",M80:AN80,""", sC: ","""",B80,"""},"))</f>
        <v xml:space="preserve">            { line: "¿QUÉ MAL YO TE HE HECHO?, (La,m,20)", sC: "as"},</v>
      </c>
      <c r="M80" s="56" t="str">
        <f t="shared" si="136"/>
        <v>(</v>
      </c>
      <c r="N80" s="57" t="str">
        <f t="shared" si="137"/>
        <v>La</v>
      </c>
      <c r="O80" s="58" t="str">
        <f t="shared" si="138"/>
        <v>,</v>
      </c>
      <c r="P80" s="59" t="str">
        <f t="shared" si="139"/>
        <v>m</v>
      </c>
      <c r="Q80" s="60" t="str">
        <f t="shared" si="140"/>
        <v>,</v>
      </c>
      <c r="R80" s="61">
        <f t="shared" si="135"/>
        <v>20</v>
      </c>
      <c r="S80" s="56" t="str">
        <f t="shared" si="141"/>
        <v>)</v>
      </c>
      <c r="T80" s="62" t="str">
        <f t="shared" si="142"/>
        <v/>
      </c>
      <c r="U80" s="63" t="str">
        <f t="shared" si="143"/>
        <v/>
      </c>
      <c r="V80" s="64" t="str">
        <f t="shared" si="144"/>
        <v/>
      </c>
      <c r="W80" s="65" t="str">
        <f t="shared" si="145"/>
        <v/>
      </c>
      <c r="X80" s="64" t="str">
        <f t="shared" si="146"/>
        <v/>
      </c>
      <c r="Y80" s="64" t="str">
        <f t="shared" si="147"/>
        <v/>
      </c>
      <c r="Z80" s="56" t="str">
        <f t="shared" si="148"/>
        <v/>
      </c>
      <c r="AA80" s="66" t="str">
        <f t="shared" si="149"/>
        <v/>
      </c>
      <c r="AB80" s="57" t="str">
        <f t="shared" si="150"/>
        <v/>
      </c>
      <c r="AC80" s="67" t="str">
        <f t="shared" si="151"/>
        <v/>
      </c>
      <c r="AD80" s="59" t="str">
        <f t="shared" si="152"/>
        <v/>
      </c>
      <c r="AE80" s="68" t="str">
        <f t="shared" si="153"/>
        <v/>
      </c>
      <c r="AF80" s="61" t="str">
        <f t="shared" si="154"/>
        <v/>
      </c>
      <c r="AG80" s="61" t="str">
        <f t="shared" si="155"/>
        <v/>
      </c>
      <c r="AH80" s="69" t="str">
        <f t="shared" si="156"/>
        <v/>
      </c>
      <c r="AI80" s="70" t="str">
        <f t="shared" si="157"/>
        <v/>
      </c>
      <c r="AJ80" s="64" t="str">
        <f t="shared" si="158"/>
        <v/>
      </c>
      <c r="AK80" s="64" t="str">
        <f t="shared" si="159"/>
        <v/>
      </c>
      <c r="AL80" s="64" t="str">
        <f t="shared" si="160"/>
        <v/>
      </c>
      <c r="AM80" s="64" t="str">
        <f t="shared" si="161"/>
        <v/>
      </c>
      <c r="AN80" s="64" t="str">
        <f t="shared" si="162"/>
        <v/>
      </c>
    </row>
    <row r="81" spans="1:40" ht="25.5" thickTop="1" thickBot="1" x14ac:dyDescent="0.4">
      <c r="B81" t="s">
        <v>999</v>
      </c>
      <c r="C81" s="85" t="s">
        <v>1079</v>
      </c>
      <c r="D81" s="86"/>
      <c r="E81" s="86"/>
      <c r="F81" s="86"/>
      <c r="G81" s="86"/>
      <c r="H81" s="87"/>
      <c r="I81" s="87"/>
      <c r="J81" s="87"/>
      <c r="K81" s="87"/>
      <c r="L81" s="88" t="str">
        <f>IF(C81="","",_xlfn.CONCAT("            { line: ","""",C81,", ",M81:AN81,""", sC: ","""",B81,"""},"))</f>
        <v xml:space="preserve">            { line: "¿EN QUÉ TE HE CONTRISTADO?, ", sC: "as"},</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5.5" thickTop="1" thickBot="1" x14ac:dyDescent="0.4">
      <c r="B82" t="s">
        <v>999</v>
      </c>
      <c r="C82" s="85" t="s">
        <v>1080</v>
      </c>
      <c r="D82" s="89"/>
      <c r="E82" s="89"/>
      <c r="F82" s="89"/>
      <c r="G82" s="89"/>
      <c r="H82" s="90"/>
      <c r="I82" s="90"/>
      <c r="J82" s="90"/>
      <c r="K82" s="90"/>
      <c r="L82" s="88" t="str">
        <f>IF(C82="","",_xlfn.CONCAT("            { line: ","""",C82,", ",M82:AN82,""", sC: ","""",B82,"""},"))</f>
        <v xml:space="preserve">            { line: "RESPÓNDEME., ", sC: "as"},</v>
      </c>
      <c r="M82" s="56" t="str">
        <f t="shared" si="136"/>
        <v/>
      </c>
      <c r="N82" s="57" t="str">
        <f t="shared" si="137"/>
        <v/>
      </c>
      <c r="O82" s="58" t="str">
        <f t="shared" si="138"/>
        <v/>
      </c>
      <c r="P82" s="59" t="str">
        <f t="shared" si="139"/>
        <v/>
      </c>
      <c r="Q82" s="60" t="str">
        <f t="shared" si="140"/>
        <v/>
      </c>
      <c r="R82" s="61" t="str">
        <f t="shared" si="135"/>
        <v/>
      </c>
      <c r="S82" s="56" t="str">
        <f t="shared" si="141"/>
        <v/>
      </c>
      <c r="T82" s="62" t="str">
        <f t="shared" si="142"/>
        <v/>
      </c>
      <c r="U82" s="63" t="str">
        <f t="shared" si="143"/>
        <v/>
      </c>
      <c r="V82" s="64" t="str">
        <f t="shared" si="144"/>
        <v/>
      </c>
      <c r="W82" s="65" t="str">
        <f t="shared" si="145"/>
        <v/>
      </c>
      <c r="X82" s="64" t="str">
        <f t="shared" si="146"/>
        <v/>
      </c>
      <c r="Y82" s="64" t="str">
        <f t="shared" si="147"/>
        <v/>
      </c>
      <c r="Z82" s="56" t="str">
        <f t="shared" si="148"/>
        <v/>
      </c>
      <c r="AA82" s="66" t="str">
        <f t="shared" si="149"/>
        <v/>
      </c>
      <c r="AB82" s="57" t="str">
        <f t="shared" si="150"/>
        <v/>
      </c>
      <c r="AC82" s="67" t="str">
        <f t="shared" si="151"/>
        <v/>
      </c>
      <c r="AD82" s="59" t="str">
        <f t="shared" si="152"/>
        <v/>
      </c>
      <c r="AE82" s="68" t="str">
        <f t="shared" si="153"/>
        <v/>
      </c>
      <c r="AF82" s="61" t="str">
        <f t="shared" si="154"/>
        <v/>
      </c>
      <c r="AG82" s="61" t="str">
        <f t="shared" si="155"/>
        <v/>
      </c>
      <c r="AH82" s="69" t="str">
        <f t="shared" si="156"/>
        <v/>
      </c>
      <c r="AI82" s="70" t="str">
        <f t="shared" si="157"/>
        <v/>
      </c>
      <c r="AJ82" s="64" t="str">
        <f t="shared" si="158"/>
        <v/>
      </c>
      <c r="AK82" s="64" t="str">
        <f t="shared" si="159"/>
        <v/>
      </c>
      <c r="AL82" s="64" t="str">
        <f t="shared" si="160"/>
        <v/>
      </c>
      <c r="AM82" s="64" t="str">
        <f t="shared" si="161"/>
        <v/>
      </c>
      <c r="AN82" s="64" t="str">
        <f t="shared" si="162"/>
        <v/>
      </c>
    </row>
    <row r="83" spans="1:40" ht="25.5" thickTop="1" thickBot="1" x14ac:dyDescent="0.4">
      <c r="B83" t="s">
        <v>999</v>
      </c>
      <c r="C83" s="93" t="s">
        <v>1079</v>
      </c>
      <c r="D83" s="83" t="s">
        <v>984</v>
      </c>
      <c r="E83" s="83">
        <v>7</v>
      </c>
      <c r="F83" s="83"/>
      <c r="G83" s="83"/>
      <c r="H83" s="83"/>
      <c r="I83" s="83"/>
      <c r="J83" s="83"/>
      <c r="K83" s="83"/>
      <c r="L83" s="94" t="str">
        <f>IF(C83="","",_xlfn.CONCAT("            { line: ","""",C83,", ",M83:AN83,""", sC: ","""",B83,"""},  ]},"))</f>
        <v xml:space="preserve">            { line: "¿EN QUÉ TE HE CONTRISTADO?, (Si,7,20)", sC: "as"},  ]},</v>
      </c>
      <c r="M83" s="56" t="str">
        <f t="shared" si="136"/>
        <v>(</v>
      </c>
      <c r="N83" s="57" t="str">
        <f t="shared" si="137"/>
        <v>Si</v>
      </c>
      <c r="O83" s="58" t="str">
        <f t="shared" si="138"/>
        <v>,</v>
      </c>
      <c r="P83" s="59">
        <f t="shared" si="139"/>
        <v>7</v>
      </c>
      <c r="Q83" s="60" t="str">
        <f t="shared" si="140"/>
        <v>,</v>
      </c>
      <c r="R83" s="61">
        <f t="shared" si="135"/>
        <v>20</v>
      </c>
      <c r="S83" s="56" t="str">
        <f t="shared" si="141"/>
        <v>)</v>
      </c>
      <c r="T83" s="62" t="str">
        <f t="shared" si="142"/>
        <v/>
      </c>
      <c r="U83" s="63" t="str">
        <f t="shared" si="143"/>
        <v/>
      </c>
      <c r="V83" s="64" t="str">
        <f t="shared" si="144"/>
        <v/>
      </c>
      <c r="W83" s="65" t="str">
        <f t="shared" si="145"/>
        <v/>
      </c>
      <c r="X83" s="64" t="str">
        <f t="shared" si="146"/>
        <v/>
      </c>
      <c r="Y83" s="64" t="str">
        <f t="shared" si="147"/>
        <v/>
      </c>
      <c r="Z83" s="56" t="str">
        <f t="shared" si="148"/>
        <v/>
      </c>
      <c r="AA83" s="66" t="str">
        <f t="shared" si="149"/>
        <v/>
      </c>
      <c r="AB83" s="57" t="str">
        <f t="shared" si="150"/>
        <v/>
      </c>
      <c r="AC83" s="67" t="str">
        <f t="shared" si="151"/>
        <v/>
      </c>
      <c r="AD83" s="59" t="str">
        <f t="shared" si="152"/>
        <v/>
      </c>
      <c r="AE83" s="68" t="str">
        <f t="shared" si="153"/>
        <v/>
      </c>
      <c r="AF83" s="61" t="str">
        <f t="shared" si="154"/>
        <v/>
      </c>
      <c r="AG83" s="61" t="str">
        <f t="shared" si="155"/>
        <v/>
      </c>
      <c r="AH83" s="69" t="str">
        <f t="shared" si="156"/>
        <v/>
      </c>
      <c r="AI83" s="70" t="str">
        <f t="shared" si="157"/>
        <v/>
      </c>
      <c r="AJ83" s="64" t="str">
        <f t="shared" si="158"/>
        <v/>
      </c>
      <c r="AK83" s="64" t="str">
        <f t="shared" si="159"/>
        <v/>
      </c>
      <c r="AL83" s="64" t="str">
        <f t="shared" si="160"/>
        <v/>
      </c>
      <c r="AM83" s="64" t="str">
        <f t="shared" si="161"/>
        <v/>
      </c>
      <c r="AN83" s="64" t="str">
        <f t="shared" si="162"/>
        <v/>
      </c>
    </row>
    <row r="84" spans="1:40" ht="24" customHeight="1" x14ac:dyDescent="0.4">
      <c r="A84" s="95"/>
      <c r="B84" s="95"/>
      <c r="C84" s="95"/>
      <c r="D84" s="95"/>
      <c r="E84" s="95"/>
      <c r="F84" s="95"/>
      <c r="G84" s="95"/>
      <c r="H84" s="95"/>
      <c r="I84" s="95"/>
      <c r="J84" s="95"/>
      <c r="K84" s="95"/>
      <c r="L84" s="99" t="str">
        <f ca="1">_xlfn.CONCAT("]}, // ULTIMA LINEA DEL CANTO: ",L1)</f>
        <v>]}, // ULTIMA LINEA DEL CANTO: IMPROPERIOS</v>
      </c>
      <c r="M84" s="95"/>
    </row>
    <row r="85" spans="1:40" ht="20.25" x14ac:dyDescent="0.25">
      <c r="L85" s="100" t="s">
        <v>1008</v>
      </c>
      <c r="M85" s="101"/>
    </row>
    <row r="86" spans="1:40" x14ac:dyDescent="0.25">
      <c r="M8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D7AAF-8B05-41A8-B292-D8B8B71874EC}">
  <sheetPr codeName="Sheet71">
    <tabColor rgb="FF00B0F0"/>
  </sheetPr>
  <dimension ref="A1:AN94"/>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94</v>
      </c>
      <c r="E1" s="40"/>
      <c r="F1" s="40"/>
      <c r="G1" s="40"/>
      <c r="H1" s="40"/>
      <c r="I1" s="40"/>
      <c r="J1" s="40"/>
      <c r="K1" s="40"/>
      <c r="L1" s="41" t="str">
        <f ca="1">UPPER(VLOOKUP(C1,Table223[],3,FALSE))</f>
        <v>JERUSALÉN RECONSTRUIDA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JERUSALÉN RECONSTRUIDA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jerusalenreconstruida</v>
      </c>
      <c r="L7" s="48" t="str">
        <f ca="1">_xlfn.CONCAT("        id: ","""",C7,"""",",")</f>
        <v xml:space="preserve">        id: "jerusalenreconstruida",</v>
      </c>
    </row>
    <row r="8" spans="2:32" ht="23.25" x14ac:dyDescent="0.25">
      <c r="C8" t="str">
        <f ca="1">PROPER(L1)</f>
        <v>Jerusalén Reconstruida</v>
      </c>
      <c r="L8" s="48" t="str">
        <f ca="1">_xlfn.CONCAT("        tt: ","""",C8,"""",",")</f>
        <v xml:space="preserve">        tt: "Jerusalén Reconstruida",</v>
      </c>
    </row>
    <row r="9" spans="2:32" ht="23.25" x14ac:dyDescent="0.25">
      <c r="C9" t="str">
        <f ca="1">PROPER(L1)</f>
        <v>Jerusalén Reconstruida</v>
      </c>
      <c r="L9" s="48" t="str">
        <f ca="1">_xlfn.CONCAT("        title: ","""",C9,"""",",")</f>
        <v xml:space="preserve">        title: "Jerusalén Reconstruida",</v>
      </c>
    </row>
    <row r="10" spans="2:32" ht="23.25" x14ac:dyDescent="0.25">
      <c r="C10" t="str">
        <f ca="1">VLOOKUP(C1,Table223[],4,FALSE)</f>
        <v>Tobias 13,11-17</v>
      </c>
      <c r="L10" s="48" t="str">
        <f ca="1">_xlfn.CONCAT("        ","subtitle: ","""",C10,"""",",")</f>
        <v xml:space="preserve">        subtitle: "Tobias 13,11-17",</v>
      </c>
    </row>
    <row r="11" spans="2:32" ht="23.25" x14ac:dyDescent="0.25">
      <c r="C11" t="str">
        <f ca="1">_xlfn.CONCAT("category: [",VLOOKUP(C1,Table223[],16,FALSE),"],")</f>
        <v>category: ["Precatecumenado","Pascua","Pentecostés","Paz","Antiguo Testamento"],</v>
      </c>
      <c r="L11" s="48" t="str">
        <f ca="1">_xlfn.CONCAT("        ",C11)</f>
        <v xml:space="preserve">        category: ["Precatecumenado","Pascua","Pentecostés","Paz","Antiguo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5</v>
      </c>
      <c r="L13" s="48" t="str">
        <f>_xlfn.CONCAT("        cejilla: ","""",C13,"""",",")</f>
        <v xml:space="preserve">        cejilla: "5",</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94</v>
      </c>
      <c r="L16" s="48" t="str">
        <f ca="1">_xlfn.CONCAT("        dbno: ","""",C16,"""",",")</f>
        <v xml:space="preserve">        dbno: "94",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jerusalenreconstruida</v>
      </c>
      <c r="L19" s="48" t="str">
        <f ca="1">_xlfn.CONCAT("        audioSrc: ","""/audio/",C19,".mp3""",",")</f>
        <v xml:space="preserve">        audioSrc: "/audio/jerusalenreconstruida.mp3",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93</v>
      </c>
      <c r="C26" t="str">
        <f ca="1">VLOOKUP(B26,Table4[],13,FALSE)</f>
        <v>"/resucito/src/index.html?canto=improperios"</v>
      </c>
      <c r="L26" s="48" t="str">
        <f ca="1">_xlfn.CONCAT("        ant: ",C26,",")</f>
        <v xml:space="preserve">        ant: "/resucito/src/index.html?canto=improperios",</v>
      </c>
    </row>
    <row r="27" spans="1:40" ht="23.25" x14ac:dyDescent="0.25">
      <c r="B27">
        <f ca="1">+C1+1</f>
        <v>95</v>
      </c>
      <c r="C27" t="str">
        <f ca="1">VLOOKUP(B27,Table4[],13,FALSE)</f>
        <v>"/resucito/src/index.html?canto=jesusrecorriatodaslas"</v>
      </c>
      <c r="L27" s="48" t="str">
        <f ca="1">_xlfn.CONCAT("        sig: ",C27,",")</f>
        <v xml:space="preserve">        sig: "/resucito/src/index.html?canto=jesusrecorriatodaslas",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1102</v>
      </c>
      <c r="D30" s="112" t="s">
        <v>1011</v>
      </c>
      <c r="E30" s="52" t="s">
        <v>1012</v>
      </c>
      <c r="F30" s="53" t="s">
        <v>1048</v>
      </c>
      <c r="G30" s="53"/>
      <c r="H30" s="52"/>
      <c r="I30" s="52"/>
      <c r="J30" s="54"/>
      <c r="K30" s="54"/>
      <c r="L30" s="55" t="str">
        <f t="shared" ref="L30:L48" si="0">IF(C30="","",_xlfn.CONCAT("            { line: ","""",C30,", ",M30:AN30,""", sC: ","""",B30,"""},"))</f>
        <v xml:space="preserve">            { line: "Bendice, alma mía al Señor,, (Mi,m,20)(Re,,250)", sC: "tc"},</v>
      </c>
      <c r="M30" s="56" t="str">
        <f t="shared" ref="M30:M57" si="1">IF(N30="","","(")</f>
        <v>(</v>
      </c>
      <c r="N30" s="57" t="str">
        <f t="shared" ref="N30:N91" si="2">IF(D30="","",D30)</f>
        <v>Mi</v>
      </c>
      <c r="O30" s="58" t="str">
        <f t="shared" ref="O30:O57" si="3">IF(N30="","",",")</f>
        <v>,</v>
      </c>
      <c r="P30" s="59" t="str">
        <f t="shared" ref="P30:P91"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v>
      </c>
      <c r="U30" s="63" t="str">
        <f t="shared" ref="U30:U91" si="8">IF(F30="","",F30)</f>
        <v>Re</v>
      </c>
      <c r="V30" s="64" t="str">
        <f t="shared" ref="V30:V57" si="9">IF(U30="","",",")</f>
        <v>,</v>
      </c>
      <c r="W30" s="65" t="str">
        <f t="shared" ref="W30:W91" si="10">IF(G30="","",G30)</f>
        <v/>
      </c>
      <c r="X30" s="64" t="str">
        <f t="shared" ref="X30:X57" si="11">IF(U30="","",",")</f>
        <v>,</v>
      </c>
      <c r="Y30" s="64">
        <f t="shared" ref="Y30:Y57" si="12">IF(U30="","",250)</f>
        <v>250</v>
      </c>
      <c r="Z30" s="56" t="str">
        <f t="shared" ref="Z30:Z57" si="13">IF(U30="","",")")</f>
        <v>)</v>
      </c>
      <c r="AA30" s="66" t="str">
        <f t="shared" ref="AA30:AA57" si="14">IF(AB30="","","(")</f>
        <v/>
      </c>
      <c r="AB30" s="57" t="str">
        <f t="shared" ref="AB30:AB91"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91"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5.5" thickTop="1" thickBot="1" x14ac:dyDescent="0.4">
      <c r="C31" s="113" t="s">
        <v>1103</v>
      </c>
      <c r="D31" s="112" t="s">
        <v>1011</v>
      </c>
      <c r="E31" s="52" t="s">
        <v>1012</v>
      </c>
      <c r="F31" s="53"/>
      <c r="G31" s="53"/>
      <c r="H31" s="52"/>
      <c r="I31" s="52"/>
      <c r="J31" s="54"/>
      <c r="K31" s="54"/>
      <c r="L31" s="55" t="str">
        <f t="shared" si="0"/>
        <v xml:space="preserve">            { line: "bendice, alma mía, al gran Rey,, (Mi,m,20)", sC: ""},</v>
      </c>
      <c r="M31" s="56" t="str">
        <f t="shared" si="1"/>
        <v>(</v>
      </c>
      <c r="N31" s="57" t="str">
        <f t="shared" si="2"/>
        <v>Mi</v>
      </c>
      <c r="O31" s="58" t="str">
        <f t="shared" si="3"/>
        <v>,</v>
      </c>
      <c r="P31" s="59" t="str">
        <f t="shared" si="4"/>
        <v>m</v>
      </c>
      <c r="Q31" s="60" t="str">
        <f t="shared" si="5"/>
        <v>,</v>
      </c>
      <c r="R31" s="61">
        <f t="shared" ref="R31:R9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1104</v>
      </c>
      <c r="D32" s="112" t="s">
        <v>1048</v>
      </c>
      <c r="E32" s="52"/>
      <c r="F32" s="53"/>
      <c r="G32" s="53"/>
      <c r="H32" s="52"/>
      <c r="I32" s="52"/>
      <c r="J32" s="54"/>
      <c r="K32" s="54"/>
      <c r="L32" s="55" t="str">
        <f>IF(C32="","",_xlfn.CONCAT("            { line: ","""",C32,", ",M32:AN32,""", sC: ","""",B32,"""},"))</f>
        <v xml:space="preserve">            { line: "porque será reconstruida, (Re,,22)",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1105</v>
      </c>
      <c r="D33" s="112" t="s">
        <v>1011</v>
      </c>
      <c r="E33" s="52" t="s">
        <v>1012</v>
      </c>
      <c r="F33" s="53"/>
      <c r="G33" s="53"/>
      <c r="H33" s="52"/>
      <c r="I33" s="52"/>
      <c r="J33" s="54"/>
      <c r="K33" s="54"/>
      <c r="L33" s="55" t="str">
        <f>IF(C33="","",_xlfn.CONCAT("            { line: ","""",C33,", ",M33:AN33,""", sC: ","""",B33,"""},"))</f>
        <v xml:space="preserve">            { line: "Jerusalén, Jerusalén., (Mi,m,20)", sC: ""},</v>
      </c>
      <c r="M33" s="56" t="str">
        <f t="shared" si="1"/>
        <v>(</v>
      </c>
      <c r="N33" s="57" t="str">
        <f t="shared" si="2"/>
        <v>Mi</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1106</v>
      </c>
      <c r="D35" s="112" t="s">
        <v>1011</v>
      </c>
      <c r="E35" s="52" t="s">
        <v>1012</v>
      </c>
      <c r="F35" s="53" t="s">
        <v>1048</v>
      </c>
      <c r="G35" s="53"/>
      <c r="H35" s="52"/>
      <c r="I35" s="52"/>
      <c r="J35" s="54"/>
      <c r="K35" s="54"/>
      <c r="L35" s="55" t="str">
        <f t="shared" ref="L35:L47" si="30">IF(C35="","",_xlfn.CONCAT("            { line: ","""",C35,", ",M35:AN35,""", sC: ","""",B35,"""},"))</f>
        <v xml:space="preserve">            { line: "JERUSALÉN, JERUSALÉN,, (Mi,m,20)(Re,,250)",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Re</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1107</v>
      </c>
      <c r="D36" s="112" t="s">
        <v>1011</v>
      </c>
      <c r="E36" s="52" t="s">
        <v>1012</v>
      </c>
      <c r="F36" s="53"/>
      <c r="G36" s="53"/>
      <c r="H36" s="52"/>
      <c r="I36" s="52"/>
      <c r="J36" s="54"/>
      <c r="K36" s="54"/>
      <c r="L36" s="55" t="str">
        <f t="shared" si="30"/>
        <v xml:space="preserve">            { line: "JERUSALÉN, JERUSALÉN., (Mi,m,20)", sC: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1108</v>
      </c>
      <c r="D37" s="112" t="s">
        <v>1048</v>
      </c>
      <c r="E37" s="52"/>
      <c r="F37" s="53"/>
      <c r="G37" s="53"/>
      <c r="H37" s="52"/>
      <c r="I37" s="52"/>
      <c r="J37" s="54"/>
      <c r="K37" s="54"/>
      <c r="L37" s="55" t="str">
        <f t="shared" si="30"/>
        <v xml:space="preserve">            { line: "JERUSALÉN RECONSTRUIDA,, (Re,,22)", sC: "as"},</v>
      </c>
      <c r="M37" s="56" t="str">
        <f>IF(N37="","","(")</f>
        <v>(</v>
      </c>
      <c r="N37" s="57" t="str">
        <f>IF(D37="","",D37)</f>
        <v>Re</v>
      </c>
      <c r="O37" s="58" t="str">
        <f>IF(N37="","",",")</f>
        <v>,</v>
      </c>
      <c r="P37" s="59" t="str">
        <f>IF(E37="","",E37)</f>
        <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1109</v>
      </c>
      <c r="D38" s="112" t="s">
        <v>1011</v>
      </c>
      <c r="E38" s="52" t="s">
        <v>1012</v>
      </c>
      <c r="F38" s="53"/>
      <c r="G38" s="53"/>
      <c r="H38" s="52"/>
      <c r="I38" s="52"/>
      <c r="J38" s="54"/>
      <c r="K38" s="54"/>
      <c r="L38" s="55" t="str">
        <f t="shared" si="30"/>
        <v xml:space="preserve">            { line: "JERUSALÉN PARA SIEMPRE., (Mi,m,20)", sC: "as"},</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1110</v>
      </c>
      <c r="D40" s="112" t="s">
        <v>1011</v>
      </c>
      <c r="E40" s="52" t="s">
        <v>1012</v>
      </c>
      <c r="F40" s="53" t="s">
        <v>1048</v>
      </c>
      <c r="G40" s="53"/>
      <c r="H40" s="52"/>
      <c r="I40" s="52"/>
      <c r="J40" s="54"/>
      <c r="K40" s="54"/>
      <c r="L40" s="55" t="str">
        <f t="shared" si="30"/>
        <v xml:space="preserve">            { line: "Jerusalén será reconstruida,, (Mi,m,20)(Re,,250)", sC: "tc"},</v>
      </c>
      <c r="M40" s="56" t="str">
        <f>IF(N40="","","(")</f>
        <v>(</v>
      </c>
      <c r="N40" s="57" t="str">
        <f>IF(D40="","",D40)</f>
        <v>Mi</v>
      </c>
      <c r="O40" s="58" t="str">
        <f>IF(N40="","",",")</f>
        <v>,</v>
      </c>
      <c r="P40" s="59" t="str">
        <f>IF(E40="","",E40)</f>
        <v>m</v>
      </c>
      <c r="Q40" s="60" t="str">
        <f>IF(N40="","",",")</f>
        <v>,</v>
      </c>
      <c r="R40" s="61">
        <f t="shared" si="28"/>
        <v>20</v>
      </c>
      <c r="S40" s="56" t="str">
        <f>IF(N40="","",")")</f>
        <v>)</v>
      </c>
      <c r="T40" s="62" t="str">
        <f>IF(U40="","","(")</f>
        <v>(</v>
      </c>
      <c r="U40" s="63" t="str">
        <f>IF(F40="","",F40)</f>
        <v>Re</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1111</v>
      </c>
      <c r="D41" s="112" t="s">
        <v>1011</v>
      </c>
      <c r="E41" s="52" t="s">
        <v>1012</v>
      </c>
      <c r="F41" s="53"/>
      <c r="G41" s="53"/>
      <c r="H41" s="52"/>
      <c r="I41" s="52"/>
      <c r="J41" s="54"/>
      <c r="K41" s="54"/>
      <c r="L41" s="55" t="str">
        <f t="shared" si="30"/>
        <v xml:space="preserve">            { line: "con zafiros y esmeraldas,, (Mi,m,20)", sC: ""},</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1112</v>
      </c>
      <c r="D42" s="112" t="s">
        <v>1048</v>
      </c>
      <c r="E42" s="52"/>
      <c r="F42" s="53"/>
      <c r="G42" s="53"/>
      <c r="H42" s="52"/>
      <c r="I42" s="52"/>
      <c r="J42" s="54"/>
      <c r="K42" s="54"/>
      <c r="L42" s="55" t="str">
        <f t="shared" si="30"/>
        <v xml:space="preserve">            { line: "de piedras preciosas sus murallas,, (Re,,22)", sC: ""},</v>
      </c>
      <c r="M42" s="56" t="str">
        <f t="shared" ref="M42:M47" si="31">IF(N42="","","(")</f>
        <v>(</v>
      </c>
      <c r="N42" s="57" t="str">
        <f t="shared" ref="N42:N47" si="32">IF(D42="","",D42)</f>
        <v>Re</v>
      </c>
      <c r="O42" s="58" t="str">
        <f t="shared" ref="O42:O47" si="33">IF(N42="","",",")</f>
        <v>,</v>
      </c>
      <c r="P42" s="59" t="str">
        <f t="shared" ref="P42:P47" si="34">IF(E42="","",E42)</f>
        <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C43" s="113" t="s">
        <v>1113</v>
      </c>
      <c r="D43" s="112" t="s">
        <v>1011</v>
      </c>
      <c r="E43" s="52" t="s">
        <v>1012</v>
      </c>
      <c r="F43" s="53"/>
      <c r="G43" s="53"/>
      <c r="H43" s="52"/>
      <c r="I43" s="52"/>
      <c r="J43" s="54"/>
      <c r="K43" s="54"/>
      <c r="L43" s="55" t="str">
        <f t="shared" si="30"/>
        <v xml:space="preserve">            { line: "sus torres con oro puro., (Mi,m,20)", sC: ""},</v>
      </c>
      <c r="M43" s="56" t="str">
        <f t="shared" si="31"/>
        <v>(</v>
      </c>
      <c r="N43" s="57" t="str">
        <f t="shared" si="32"/>
        <v>Mi</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1114</v>
      </c>
      <c r="D45" s="112" t="s">
        <v>1048</v>
      </c>
      <c r="E45" s="52"/>
      <c r="F45" s="53"/>
      <c r="G45" s="53"/>
      <c r="H45" s="52"/>
      <c r="I45" s="52"/>
      <c r="J45" s="54"/>
      <c r="K45" s="54"/>
      <c r="L45" s="55" t="str">
        <f t="shared" si="30"/>
        <v xml:space="preserve">            { line: "Sus plazas serán de rubí,, (Re,,22)", sC: ""},</v>
      </c>
      <c r="M45" s="56" t="str">
        <f t="shared" si="31"/>
        <v>(</v>
      </c>
      <c r="N45" s="57" t="str">
        <f t="shared" si="32"/>
        <v>Re</v>
      </c>
      <c r="O45" s="58" t="str">
        <f t="shared" si="33"/>
        <v>,</v>
      </c>
      <c r="P45" s="59" t="str">
        <f t="shared" si="34"/>
        <v/>
      </c>
      <c r="Q45" s="60" t="str">
        <f t="shared" si="35"/>
        <v>,</v>
      </c>
      <c r="R45" s="61">
        <f t="shared" si="28"/>
        <v>22</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1115</v>
      </c>
      <c r="D46" s="112" t="s">
        <v>1011</v>
      </c>
      <c r="E46" s="52" t="s">
        <v>1012</v>
      </c>
      <c r="F46" s="53"/>
      <c r="G46" s="53"/>
      <c r="H46" s="52"/>
      <c r="I46" s="52"/>
      <c r="J46" s="54"/>
      <c r="K46" s="54"/>
      <c r="L46" s="55" t="str">
        <f t="shared" si="30"/>
        <v xml:space="preserve">            { line: "sus calles de oro de Ofir,, (Mi,m,20)", sC: ""},</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1116</v>
      </c>
      <c r="D47" s="112" t="s">
        <v>1048</v>
      </c>
      <c r="E47" s="52"/>
      <c r="F47" s="53"/>
      <c r="G47" s="53"/>
      <c r="H47" s="52"/>
      <c r="I47" s="52"/>
      <c r="J47" s="54"/>
      <c r="K47" s="54"/>
      <c r="L47" s="55" t="str">
        <f t="shared" si="30"/>
        <v xml:space="preserve">            { line: "sobre sus puertas se exultará, (Re,,22)", sC: ""},</v>
      </c>
      <c r="M47" s="56" t="str">
        <f t="shared" si="31"/>
        <v>(</v>
      </c>
      <c r="N47" s="57" t="str">
        <f t="shared" si="32"/>
        <v>Re</v>
      </c>
      <c r="O47" s="58" t="str">
        <f t="shared" si="33"/>
        <v>,</v>
      </c>
      <c r="P47" s="59" t="str">
        <f t="shared" si="34"/>
        <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1117</v>
      </c>
      <c r="D48" s="112" t="s">
        <v>1011</v>
      </c>
      <c r="E48" s="52" t="s">
        <v>1012</v>
      </c>
      <c r="F48" s="53"/>
      <c r="G48" s="53"/>
      <c r="H48" s="52"/>
      <c r="I48" s="52"/>
      <c r="J48" s="54"/>
      <c r="K48" s="54"/>
      <c r="L48" s="55" t="str">
        <f t="shared" si="0"/>
        <v xml:space="preserve">            { line: "y en sus casas se cantará., (Mi,m,20)", sC: ""},</v>
      </c>
      <c r="M48" s="56" t="str">
        <f t="shared" si="1"/>
        <v>(</v>
      </c>
      <c r="N48" s="57" t="str">
        <f t="shared" si="2"/>
        <v>Mi</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R55" si="59">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4" si="60">IF(N50="","","(")</f>
        <v/>
      </c>
      <c r="N50" s="57" t="str">
        <f t="shared" ref="N50:N54" si="61">IF(D50="","",D50)</f>
        <v/>
      </c>
      <c r="O50" s="58" t="str">
        <f t="shared" ref="O50:O54" si="62">IF(N50="","",",")</f>
        <v/>
      </c>
      <c r="P50" s="59" t="str">
        <f t="shared" ref="P50:P54" si="63">IF(E50="","",E50)</f>
        <v/>
      </c>
      <c r="Q50" s="60" t="str">
        <f t="shared" ref="Q50:Q54" si="64">IF(N50="","",",")</f>
        <v/>
      </c>
      <c r="R50" s="61" t="str">
        <f t="shared" si="59"/>
        <v/>
      </c>
      <c r="S50" s="56" t="str">
        <f t="shared" ref="S50:S54" si="65">IF(N50="","",")")</f>
        <v/>
      </c>
      <c r="T50" s="62" t="str">
        <f t="shared" ref="T50:T54" si="66">IF(U50="","","(")</f>
        <v/>
      </c>
      <c r="U50" s="63" t="str">
        <f t="shared" ref="U50:U54" si="67">IF(F50="","",F50)</f>
        <v/>
      </c>
      <c r="V50" s="64" t="str">
        <f t="shared" ref="V50:V54" si="68">IF(U50="","",",")</f>
        <v/>
      </c>
      <c r="W50" s="65" t="str">
        <f t="shared" ref="W50:W54" si="69">IF(G50="","",G50)</f>
        <v/>
      </c>
      <c r="X50" s="64" t="str">
        <f t="shared" ref="X50:X54" si="70">IF(U50="","",",")</f>
        <v/>
      </c>
      <c r="Y50" s="64" t="str">
        <f t="shared" ref="Y50:Y54" si="71">IF(U50="","",250)</f>
        <v/>
      </c>
      <c r="Z50" s="56" t="str">
        <f t="shared" ref="Z50:Z54" si="72">IF(U50="","",")")</f>
        <v/>
      </c>
      <c r="AA50" s="66" t="str">
        <f t="shared" ref="AA50:AA54" si="73">IF(AB50="","","(")</f>
        <v/>
      </c>
      <c r="AB50" s="57" t="str">
        <f t="shared" ref="AB50:AB54" si="74">IF(H50="","",H50)</f>
        <v/>
      </c>
      <c r="AC50" s="67" t="str">
        <f t="shared" ref="AC50:AC54" si="75">IF(AB50="","",",")</f>
        <v/>
      </c>
      <c r="AD50" s="59" t="str">
        <f t="shared" ref="AD50:AD54" si="76">IF(I50="","",I50)</f>
        <v/>
      </c>
      <c r="AE50" s="68" t="str">
        <f t="shared" ref="AE50:AE54" si="77">IF(AB50="","",",")</f>
        <v/>
      </c>
      <c r="AF50" s="61" t="str">
        <f t="shared" ref="AF50:AF54" si="78">IF(AB50="","",350)</f>
        <v/>
      </c>
      <c r="AG50" s="61" t="str">
        <f t="shared" ref="AG50:AG54" si="79">IF(AB50="","",")")</f>
        <v/>
      </c>
      <c r="AH50" s="69" t="str">
        <f t="shared" ref="AH50:AH54" si="80">IF(AI50="","","(")</f>
        <v/>
      </c>
      <c r="AI50" s="70" t="str">
        <f t="shared" ref="AI50:AI54" si="81">IF(J50="","",J50)</f>
        <v/>
      </c>
      <c r="AJ50" s="64" t="str">
        <f t="shared" ref="AJ50:AJ54" si="82">IF(AI50="","",",")</f>
        <v/>
      </c>
      <c r="AK50" s="64" t="str">
        <f t="shared" ref="AK50:AK54" si="83">IF(K50="","",K50)</f>
        <v/>
      </c>
      <c r="AL50" s="64" t="str">
        <f t="shared" ref="AL50:AL54" si="84">IF(AI50="","",",")</f>
        <v/>
      </c>
      <c r="AM50" s="64" t="str">
        <f t="shared" ref="AM50:AM54" si="85">IF(AI50="","",450)</f>
        <v/>
      </c>
      <c r="AN50" s="64" t="str">
        <f t="shared" ref="AN50:AN54" si="86">IF(AI50="","",")")</f>
        <v/>
      </c>
    </row>
    <row r="51" spans="1:40" ht="25.5" thickTop="1" thickBot="1" x14ac:dyDescent="0.4">
      <c r="B51" t="s">
        <v>997</v>
      </c>
      <c r="C51" s="82" t="s">
        <v>1106</v>
      </c>
      <c r="D51" s="83" t="s">
        <v>1011</v>
      </c>
      <c r="E51" s="83" t="s">
        <v>1012</v>
      </c>
      <c r="F51" s="83" t="s">
        <v>1048</v>
      </c>
      <c r="G51" s="83"/>
      <c r="H51" s="83"/>
      <c r="I51" s="83"/>
      <c r="J51" s="83"/>
      <c r="K51" s="83"/>
      <c r="L51" s="84" t="str">
        <f>IF(C51="","",_xlfn.CONCAT("       triggerLine: ","""",C51,", ",M51:AN51,""", sC: ","""",B51,""", lines: ["))</f>
        <v xml:space="preserve">       triggerLine: "JERUSALÉN, JERUSALÉN,, (Mi,m,20)(Re,,250)", sC: "ta as", lines: [</v>
      </c>
      <c r="M51" s="56" t="str">
        <f t="shared" si="60"/>
        <v>(</v>
      </c>
      <c r="N51" s="57" t="str">
        <f t="shared" si="61"/>
        <v>Mi</v>
      </c>
      <c r="O51" s="58" t="str">
        <f t="shared" si="62"/>
        <v>,</v>
      </c>
      <c r="P51" s="59" t="str">
        <f t="shared" si="63"/>
        <v>m</v>
      </c>
      <c r="Q51" s="60" t="str">
        <f t="shared" si="64"/>
        <v>,</v>
      </c>
      <c r="R51" s="61">
        <f t="shared" si="59"/>
        <v>20</v>
      </c>
      <c r="S51" s="56" t="str">
        <f t="shared" si="65"/>
        <v>)</v>
      </c>
      <c r="T51" s="62" t="str">
        <f t="shared" si="66"/>
        <v>(</v>
      </c>
      <c r="U51" s="63" t="str">
        <f t="shared" si="67"/>
        <v>Re</v>
      </c>
      <c r="V51" s="64" t="str">
        <f t="shared" si="68"/>
        <v>,</v>
      </c>
      <c r="W51" s="65" t="str">
        <f t="shared" si="69"/>
        <v/>
      </c>
      <c r="X51" s="64" t="str">
        <f t="shared" si="70"/>
        <v>,</v>
      </c>
      <c r="Y51" s="64">
        <f t="shared" si="71"/>
        <v>250</v>
      </c>
      <c r="Z51" s="56" t="str">
        <f t="shared" si="72"/>
        <v>)</v>
      </c>
      <c r="AA51" s="66" t="str">
        <f t="shared" si="73"/>
        <v/>
      </c>
      <c r="AB51" s="57" t="str">
        <f t="shared" si="74"/>
        <v/>
      </c>
      <c r="AC51" s="67" t="str">
        <f t="shared" si="75"/>
        <v/>
      </c>
      <c r="AD51" s="59" t="str">
        <f t="shared" si="76"/>
        <v/>
      </c>
      <c r="AE51" s="68" t="str">
        <f t="shared" si="77"/>
        <v/>
      </c>
      <c r="AF51" s="61" t="str">
        <f t="shared" si="78"/>
        <v/>
      </c>
      <c r="AG51" s="61" t="str">
        <f t="shared" si="79"/>
        <v/>
      </c>
      <c r="AH51" s="69" t="str">
        <f t="shared" si="80"/>
        <v/>
      </c>
      <c r="AI51" s="70" t="str">
        <f t="shared" si="81"/>
        <v/>
      </c>
      <c r="AJ51" s="64" t="str">
        <f t="shared" si="82"/>
        <v/>
      </c>
      <c r="AK51" s="64" t="str">
        <f t="shared" si="83"/>
        <v/>
      </c>
      <c r="AL51" s="64" t="str">
        <f t="shared" si="84"/>
        <v/>
      </c>
      <c r="AM51" s="64" t="str">
        <f t="shared" si="85"/>
        <v/>
      </c>
      <c r="AN51" s="64" t="str">
        <f t="shared" si="86"/>
        <v/>
      </c>
    </row>
    <row r="52" spans="1:40" ht="25.5" thickTop="1" thickBot="1" x14ac:dyDescent="0.4">
      <c r="B52" t="s">
        <v>999</v>
      </c>
      <c r="C52" s="85" t="s">
        <v>1107</v>
      </c>
      <c r="D52" s="86" t="s">
        <v>1011</v>
      </c>
      <c r="E52" s="86" t="s">
        <v>1012</v>
      </c>
      <c r="F52" s="86"/>
      <c r="G52" s="86"/>
      <c r="H52" s="87"/>
      <c r="I52" s="87"/>
      <c r="J52" s="87"/>
      <c r="K52" s="87"/>
      <c r="L52" s="88" t="str">
        <f>IF(C52="","",_xlfn.CONCAT("            { line: ","""",C52,", ",M52:AN52,""", sC: ","""",B52,"""},"))</f>
        <v xml:space="preserve">            { line: "JERUSALÉN, JERUSALÉN., (Mi,m,20)", sC: "as"},</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1108</v>
      </c>
      <c r="D53" s="89" t="s">
        <v>1048</v>
      </c>
      <c r="E53" s="89"/>
      <c r="F53" s="89"/>
      <c r="G53" s="89"/>
      <c r="H53" s="90"/>
      <c r="I53" s="90"/>
      <c r="J53" s="90"/>
      <c r="K53" s="90"/>
      <c r="L53" s="88" t="str">
        <f>IF(C53="","",_xlfn.CONCAT("            { line: ","""",C53,", ",M53:AN53,""", sC: ","""",B53,"""},"))</f>
        <v xml:space="preserve">            { line: "JERUSALÉN RECONSTRUIDA,, (Re,,22)", sC: "as"},</v>
      </c>
      <c r="M53" s="56" t="str">
        <f t="shared" si="60"/>
        <v>(</v>
      </c>
      <c r="N53" s="57" t="str">
        <f t="shared" si="61"/>
        <v>Re</v>
      </c>
      <c r="O53" s="58" t="str">
        <f t="shared" si="62"/>
        <v>,</v>
      </c>
      <c r="P53" s="59" t="str">
        <f t="shared" si="63"/>
        <v/>
      </c>
      <c r="Q53" s="60" t="str">
        <f t="shared" si="64"/>
        <v>,</v>
      </c>
      <c r="R53" s="61">
        <f t="shared" si="59"/>
        <v>22</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93" t="s">
        <v>1109</v>
      </c>
      <c r="D54" s="83" t="s">
        <v>1011</v>
      </c>
      <c r="E54" s="83" t="s">
        <v>1012</v>
      </c>
      <c r="F54" s="83"/>
      <c r="G54" s="83"/>
      <c r="H54" s="83"/>
      <c r="I54" s="83"/>
      <c r="J54" s="83"/>
      <c r="K54" s="83"/>
      <c r="L54" s="94" t="str">
        <f>IF(C54="","",_xlfn.CONCAT("            { line: ","""",C54,", ",M54:AN54,""", sC: ","""",B54,"""},  ]},"))</f>
        <v xml:space="preserve">            { line: "JERUSALÉN PARA SIEMPRE., (Mi,m,20)", sC: "as"},  ]},</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59"/>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113" t="s">
        <v>1118</v>
      </c>
      <c r="D56" s="112" t="s">
        <v>1011</v>
      </c>
      <c r="E56" s="52" t="s">
        <v>1012</v>
      </c>
      <c r="F56" s="53" t="s">
        <v>1048</v>
      </c>
      <c r="G56" s="53"/>
      <c r="H56" s="52"/>
      <c r="I56" s="52"/>
      <c r="J56" s="54"/>
      <c r="K56" s="54"/>
      <c r="L56" s="55" t="str">
        <f>IF(C56="","",_xlfn.CONCAT("            { line: ","""",C56,", ",M56:AN56,""", sC: ","""",B56,"""},"))</f>
        <v xml:space="preserve">            { line: "Brillará tu luz hasta los confines de la tierra,, (Mi,m,20)(Re,,250)", sC: ""},</v>
      </c>
      <c r="M56" s="56" t="str">
        <f t="shared" si="1"/>
        <v>(</v>
      </c>
      <c r="N56" s="57" t="str">
        <f t="shared" si="2"/>
        <v>Mi</v>
      </c>
      <c r="O56" s="58" t="str">
        <f t="shared" si="3"/>
        <v>,</v>
      </c>
      <c r="P56" s="59" t="str">
        <f t="shared" si="4"/>
        <v>m</v>
      </c>
      <c r="Q56" s="60" t="str">
        <f t="shared" si="5"/>
        <v>,</v>
      </c>
      <c r="R56" s="61">
        <f t="shared" si="28"/>
        <v>20</v>
      </c>
      <c r="S56" s="56" t="str">
        <f t="shared" si="6"/>
        <v>)</v>
      </c>
      <c r="T56" s="62" t="str">
        <f t="shared" si="7"/>
        <v>(</v>
      </c>
      <c r="U56" s="63" t="str">
        <f t="shared" si="8"/>
        <v>Re</v>
      </c>
      <c r="V56" s="64" t="str">
        <f t="shared" si="9"/>
        <v>,</v>
      </c>
      <c r="W56" s="65" t="str">
        <f t="shared" si="10"/>
        <v/>
      </c>
      <c r="X56" s="64" t="str">
        <f t="shared" si="11"/>
        <v>,</v>
      </c>
      <c r="Y56" s="64">
        <f t="shared" si="12"/>
        <v>250</v>
      </c>
      <c r="Z56" s="56" t="str">
        <f t="shared" si="13"/>
        <v>)</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t="s">
        <v>1119</v>
      </c>
      <c r="D57" s="112" t="s">
        <v>1011</v>
      </c>
      <c r="E57" s="52" t="s">
        <v>1012</v>
      </c>
      <c r="F57" s="53"/>
      <c r="G57" s="53"/>
      <c r="H57" s="52"/>
      <c r="I57" s="52"/>
      <c r="J57" s="54"/>
      <c r="K57" s="54"/>
      <c r="L57" s="55" t="str">
        <f t="shared" ref="L57" si="87">IF(C57="","",_xlfn.CONCAT("            { line: ","""",C57,", ",M57:AN57,""", sC: ","""",B57,"""},"))</f>
        <v xml:space="preserve">            { line: "vendrán a ti pueblos numerosos,, (Mi,m,20)", sC: ""},</v>
      </c>
      <c r="M57" s="56" t="str">
        <f t="shared" si="1"/>
        <v>(</v>
      </c>
      <c r="N57" s="57" t="str">
        <f t="shared" si="2"/>
        <v>Mi</v>
      </c>
      <c r="O57" s="58" t="str">
        <f t="shared" si="3"/>
        <v>,</v>
      </c>
      <c r="P57" s="59" t="str">
        <f t="shared" si="4"/>
        <v>m</v>
      </c>
      <c r="Q57" s="60" t="str">
        <f t="shared" si="5"/>
        <v>,</v>
      </c>
      <c r="R57" s="61">
        <f t="shared" si="28"/>
        <v>20</v>
      </c>
      <c r="S57" s="56" t="str">
        <f t="shared" si="6"/>
        <v>)</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C59" s="113" t="s">
        <v>1120</v>
      </c>
      <c r="D59" s="112" t="s">
        <v>1048</v>
      </c>
      <c r="E59" s="52"/>
      <c r="F59" s="53"/>
      <c r="G59" s="53"/>
      <c r="H59" s="52"/>
      <c r="I59" s="52"/>
      <c r="J59" s="54"/>
      <c r="K59" s="54"/>
      <c r="L59" s="55" t="str">
        <f t="shared" ref="L59:L82" si="88">IF(C59="","",_xlfn.CONCAT("            { line: ","""",C59,", ",M59:AN59,""", sC: ","""",B59,"""},"))</f>
        <v xml:space="preserve">            { line: "vendrán a ti todas las naciones,, (Re,,22)", sC: ""},</v>
      </c>
      <c r="M59" s="56" t="str">
        <f t="shared" ref="M59:M91" si="89">IF(N59="","","(")</f>
        <v>(</v>
      </c>
      <c r="N59" s="57" t="str">
        <f t="shared" si="2"/>
        <v>Re</v>
      </c>
      <c r="O59" s="58" t="str">
        <f t="shared" ref="O59:O91" si="90">IF(N59="","",",")</f>
        <v>,</v>
      </c>
      <c r="P59" s="59" t="str">
        <f t="shared" si="4"/>
        <v/>
      </c>
      <c r="Q59" s="60" t="str">
        <f t="shared" ref="Q59:Q91" si="91">IF(N59="","",",")</f>
        <v>,</v>
      </c>
      <c r="R59" s="61">
        <f t="shared" si="28"/>
        <v>22</v>
      </c>
      <c r="S59" s="56" t="str">
        <f t="shared" ref="S59:S91" si="92">IF(N59="","",")")</f>
        <v>)</v>
      </c>
      <c r="T59" s="62" t="str">
        <f t="shared" ref="T59:T91" si="93">IF(U59="","","(")</f>
        <v/>
      </c>
      <c r="U59" s="63" t="str">
        <f t="shared" si="8"/>
        <v/>
      </c>
      <c r="V59" s="64" t="str">
        <f t="shared" ref="V59:V91" si="94">IF(U59="","",",")</f>
        <v/>
      </c>
      <c r="W59" s="65" t="str">
        <f t="shared" si="10"/>
        <v/>
      </c>
      <c r="X59" s="64" t="str">
        <f t="shared" ref="X59:X91" si="95">IF(U59="","",",")</f>
        <v/>
      </c>
      <c r="Y59" s="64" t="str">
        <f t="shared" ref="Y59:Y91" si="96">IF(U59="","",250)</f>
        <v/>
      </c>
      <c r="Z59" s="56" t="str">
        <f t="shared" ref="Z59:Z91" si="97">IF(U59="","",")")</f>
        <v/>
      </c>
      <c r="AA59" s="66" t="str">
        <f t="shared" ref="AA59:AA91" si="98">IF(AB59="","","(")</f>
        <v/>
      </c>
      <c r="AB59" s="57" t="str">
        <f t="shared" si="15"/>
        <v/>
      </c>
      <c r="AC59" s="67" t="str">
        <f t="shared" ref="AC59:AC91" si="99">IF(AB59="","",",")</f>
        <v/>
      </c>
      <c r="AD59" s="59" t="str">
        <f t="shared" ref="AD59:AD91" si="100">IF(I59="","",I59)</f>
        <v/>
      </c>
      <c r="AE59" s="68" t="str">
        <f t="shared" ref="AE59:AE91" si="101">IF(AB59="","",",")</f>
        <v/>
      </c>
      <c r="AF59" s="61" t="str">
        <f t="shared" ref="AF59:AF91" si="102">IF(AB59="","",350)</f>
        <v/>
      </c>
      <c r="AG59" s="61" t="str">
        <f t="shared" ref="AG59:AG91" si="103">IF(AB59="","",")")</f>
        <v/>
      </c>
      <c r="AH59" s="69" t="str">
        <f t="shared" ref="AH59:AH91" si="104">IF(AI59="","","(")</f>
        <v/>
      </c>
      <c r="AI59" s="70" t="str">
        <f t="shared" si="22"/>
        <v/>
      </c>
      <c r="AJ59" s="64" t="str">
        <f t="shared" ref="AJ59:AJ91" si="105">IF(AI59="","",",")</f>
        <v/>
      </c>
      <c r="AK59" s="64" t="str">
        <f t="shared" ref="AK59:AK91" si="106">IF(K59="","",K59)</f>
        <v/>
      </c>
      <c r="AL59" s="64" t="str">
        <f t="shared" ref="AL59:AL91" si="107">IF(AI59="","",",")</f>
        <v/>
      </c>
      <c r="AM59" s="64" t="str">
        <f t="shared" ref="AM59:AM91" si="108">IF(AI59="","",450)</f>
        <v/>
      </c>
      <c r="AN59" s="64" t="str">
        <f t="shared" ref="AN59:AN91" si="109">IF(AI59="","",")")</f>
        <v/>
      </c>
    </row>
    <row r="60" spans="1:40" ht="25.5" thickTop="1" thickBot="1" x14ac:dyDescent="0.4">
      <c r="C60" s="113" t="s">
        <v>1121</v>
      </c>
      <c r="D60" s="112" t="s">
        <v>1011</v>
      </c>
      <c r="E60" s="52" t="s">
        <v>1012</v>
      </c>
      <c r="F60" s="53"/>
      <c r="G60" s="53"/>
      <c r="H60" s="52"/>
      <c r="I60" s="52"/>
      <c r="J60" s="54"/>
      <c r="K60" s="54"/>
      <c r="L60" s="55" t="str">
        <f t="shared" si="88"/>
        <v xml:space="preserve">            { line: "hasta la casa de tu Nombre., (Mi,m,20)", sC: ""},</v>
      </c>
      <c r="M60" s="56" t="str">
        <f t="shared" si="89"/>
        <v>(</v>
      </c>
      <c r="N60" s="57" t="str">
        <f t="shared" si="2"/>
        <v>Mi</v>
      </c>
      <c r="O60" s="58" t="str">
        <f t="shared" si="90"/>
        <v>,</v>
      </c>
      <c r="P60" s="59" t="str">
        <f t="shared" si="4"/>
        <v>m</v>
      </c>
      <c r="Q60" s="60" t="str">
        <f t="shared" si="91"/>
        <v>,</v>
      </c>
      <c r="R60" s="61">
        <f t="shared" si="28"/>
        <v>20</v>
      </c>
      <c r="S60" s="56" t="str">
        <f t="shared" si="92"/>
        <v>)</v>
      </c>
      <c r="T60" s="62" t="str">
        <f t="shared" si="93"/>
        <v/>
      </c>
      <c r="U60" s="63" t="str">
        <f t="shared" si="8"/>
        <v/>
      </c>
      <c r="V60" s="64" t="str">
        <f t="shared" si="94"/>
        <v/>
      </c>
      <c r="W60" s="65" t="str">
        <f t="shared" si="10"/>
        <v/>
      </c>
      <c r="X60" s="64" t="str">
        <f t="shared" si="95"/>
        <v/>
      </c>
      <c r="Y60" s="64" t="str">
        <f t="shared" si="96"/>
        <v/>
      </c>
      <c r="Z60" s="56" t="str">
        <f t="shared" si="97"/>
        <v/>
      </c>
      <c r="AA60" s="66" t="str">
        <f t="shared" si="98"/>
        <v/>
      </c>
      <c r="AB60" s="57" t="str">
        <f t="shared" si="15"/>
        <v/>
      </c>
      <c r="AC60" s="67" t="str">
        <f t="shared" si="99"/>
        <v/>
      </c>
      <c r="AD60" s="59" t="str">
        <f t="shared" si="100"/>
        <v/>
      </c>
      <c r="AE60" s="68" t="str">
        <f t="shared" si="101"/>
        <v/>
      </c>
      <c r="AF60" s="61" t="str">
        <f t="shared" si="102"/>
        <v/>
      </c>
      <c r="AG60" s="61" t="str">
        <f t="shared" si="103"/>
        <v/>
      </c>
      <c r="AH60" s="69" t="str">
        <f t="shared" si="104"/>
        <v/>
      </c>
      <c r="AI60" s="70" t="str">
        <f t="shared" si="22"/>
        <v/>
      </c>
      <c r="AJ60" s="64" t="str">
        <f t="shared" si="105"/>
        <v/>
      </c>
      <c r="AK60" s="64" t="str">
        <f t="shared" si="106"/>
        <v/>
      </c>
      <c r="AL60" s="64" t="str">
        <f t="shared" si="107"/>
        <v/>
      </c>
      <c r="AM60" s="64" t="str">
        <f t="shared" si="108"/>
        <v/>
      </c>
      <c r="AN60" s="64" t="str">
        <f t="shared" si="109"/>
        <v/>
      </c>
    </row>
    <row r="61" spans="1:40" ht="25.5" thickTop="1" thickBot="1" x14ac:dyDescent="0.4">
      <c r="C61" s="113" t="s">
        <v>1122</v>
      </c>
      <c r="D61" s="112" t="s">
        <v>1048</v>
      </c>
      <c r="E61" s="52"/>
      <c r="F61" s="53"/>
      <c r="G61" s="53"/>
      <c r="H61" s="52"/>
      <c r="I61" s="52"/>
      <c r="J61" s="54"/>
      <c r="K61" s="54"/>
      <c r="L61" s="55" t="str">
        <f t="shared" si="88"/>
        <v xml:space="preserve">            { line: "Las generaciones te cantarán,, (Re,,22)", sC: ""},</v>
      </c>
      <c r="M61" s="56" t="str">
        <f t="shared" si="89"/>
        <v>(</v>
      </c>
      <c r="N61" s="57" t="str">
        <f t="shared" si="2"/>
        <v>Re</v>
      </c>
      <c r="O61" s="58" t="str">
        <f t="shared" si="90"/>
        <v>,</v>
      </c>
      <c r="P61" s="59" t="str">
        <f t="shared" si="4"/>
        <v/>
      </c>
      <c r="Q61" s="60" t="str">
        <f t="shared" si="91"/>
        <v>,</v>
      </c>
      <c r="R61" s="61">
        <f t="shared" si="28"/>
        <v>22</v>
      </c>
      <c r="S61" s="56" t="str">
        <f t="shared" si="92"/>
        <v>)</v>
      </c>
      <c r="T61" s="62" t="str">
        <f t="shared" si="93"/>
        <v/>
      </c>
      <c r="U61" s="63" t="str">
        <f t="shared" si="8"/>
        <v/>
      </c>
      <c r="V61" s="64" t="str">
        <f t="shared" si="94"/>
        <v/>
      </c>
      <c r="W61" s="65" t="str">
        <f t="shared" si="10"/>
        <v/>
      </c>
      <c r="X61" s="64" t="str">
        <f t="shared" si="95"/>
        <v/>
      </c>
      <c r="Y61" s="64" t="str">
        <f t="shared" si="96"/>
        <v/>
      </c>
      <c r="Z61" s="56" t="str">
        <f t="shared" si="97"/>
        <v/>
      </c>
      <c r="AA61" s="66" t="str">
        <f t="shared" si="98"/>
        <v/>
      </c>
      <c r="AB61" s="57" t="str">
        <f t="shared" si="15"/>
        <v/>
      </c>
      <c r="AC61" s="67" t="str">
        <f t="shared" si="99"/>
        <v/>
      </c>
      <c r="AD61" s="59" t="str">
        <f t="shared" si="100"/>
        <v/>
      </c>
      <c r="AE61" s="68" t="str">
        <f t="shared" si="101"/>
        <v/>
      </c>
      <c r="AF61" s="61" t="str">
        <f t="shared" si="102"/>
        <v/>
      </c>
      <c r="AG61" s="61" t="str">
        <f t="shared" si="103"/>
        <v/>
      </c>
      <c r="AH61" s="69" t="str">
        <f t="shared" si="104"/>
        <v/>
      </c>
      <c r="AI61" s="70" t="str">
        <f t="shared" si="22"/>
        <v/>
      </c>
      <c r="AJ61" s="64" t="str">
        <f t="shared" si="105"/>
        <v/>
      </c>
      <c r="AK61" s="64" t="str">
        <f t="shared" si="106"/>
        <v/>
      </c>
      <c r="AL61" s="64" t="str">
        <f t="shared" si="107"/>
        <v/>
      </c>
      <c r="AM61" s="64" t="str">
        <f t="shared" si="108"/>
        <v/>
      </c>
      <c r="AN61" s="64" t="str">
        <f t="shared" si="109"/>
        <v/>
      </c>
    </row>
    <row r="62" spans="1:40" ht="25.5" thickTop="1" thickBot="1" x14ac:dyDescent="0.4">
      <c r="C62" s="113" t="s">
        <v>1123</v>
      </c>
      <c r="D62" s="112" t="s">
        <v>1011</v>
      </c>
      <c r="E62" s="52" t="s">
        <v>1012</v>
      </c>
      <c r="F62" s="53"/>
      <c r="G62" s="53"/>
      <c r="H62" s="52"/>
      <c r="I62" s="52"/>
      <c r="J62" s="54"/>
      <c r="K62" s="54"/>
      <c r="L62" s="55" t="str">
        <f t="shared" si="88"/>
        <v xml:space="preserve">            { line: "todos los pueblos exultarán, (Mi,m,20)", sC: ""},</v>
      </c>
      <c r="M62" s="56" t="str">
        <f t="shared" si="89"/>
        <v>(</v>
      </c>
      <c r="N62" s="57" t="str">
        <f t="shared" si="2"/>
        <v>Mi</v>
      </c>
      <c r="O62" s="58" t="str">
        <f t="shared" si="90"/>
        <v>,</v>
      </c>
      <c r="P62" s="59" t="str">
        <f t="shared" si="4"/>
        <v>m</v>
      </c>
      <c r="Q62" s="60" t="str">
        <f t="shared" si="91"/>
        <v>,</v>
      </c>
      <c r="R62" s="61">
        <f t="shared" si="28"/>
        <v>20</v>
      </c>
      <c r="S62" s="56" t="str">
        <f t="shared" si="92"/>
        <v>)</v>
      </c>
      <c r="T62" s="62" t="str">
        <f t="shared" si="93"/>
        <v/>
      </c>
      <c r="U62" s="63" t="str">
        <f t="shared" si="8"/>
        <v/>
      </c>
      <c r="V62" s="64" t="str">
        <f t="shared" si="94"/>
        <v/>
      </c>
      <c r="W62" s="65" t="str">
        <f t="shared" si="10"/>
        <v/>
      </c>
      <c r="X62" s="64" t="str">
        <f t="shared" si="95"/>
        <v/>
      </c>
      <c r="Y62" s="64" t="str">
        <f t="shared" si="96"/>
        <v/>
      </c>
      <c r="Z62" s="56" t="str">
        <f t="shared" si="97"/>
        <v/>
      </c>
      <c r="AA62" s="66" t="str">
        <f t="shared" si="98"/>
        <v/>
      </c>
      <c r="AB62" s="57" t="str">
        <f t="shared" si="15"/>
        <v/>
      </c>
      <c r="AC62" s="67" t="str">
        <f t="shared" si="99"/>
        <v/>
      </c>
      <c r="AD62" s="59" t="str">
        <f t="shared" si="100"/>
        <v/>
      </c>
      <c r="AE62" s="68" t="str">
        <f t="shared" si="101"/>
        <v/>
      </c>
      <c r="AF62" s="61" t="str">
        <f t="shared" si="102"/>
        <v/>
      </c>
      <c r="AG62" s="61" t="str">
        <f t="shared" si="103"/>
        <v/>
      </c>
      <c r="AH62" s="69" t="str">
        <f t="shared" si="104"/>
        <v/>
      </c>
      <c r="AI62" s="70" t="str">
        <f t="shared" si="22"/>
        <v/>
      </c>
      <c r="AJ62" s="64" t="str">
        <f t="shared" si="105"/>
        <v/>
      </c>
      <c r="AK62" s="64" t="str">
        <f t="shared" si="106"/>
        <v/>
      </c>
      <c r="AL62" s="64" t="str">
        <f t="shared" si="107"/>
        <v/>
      </c>
      <c r="AM62" s="64" t="str">
        <f t="shared" si="108"/>
        <v/>
      </c>
      <c r="AN62" s="64" t="str">
        <f t="shared" si="109"/>
        <v/>
      </c>
    </row>
    <row r="63" spans="1:40" ht="25.5" thickTop="1" thickBot="1" x14ac:dyDescent="0.4">
      <c r="C63" s="113" t="s">
        <v>1124</v>
      </c>
      <c r="D63" s="112" t="s">
        <v>1048</v>
      </c>
      <c r="E63" s="52"/>
      <c r="F63" s="53"/>
      <c r="G63" s="53"/>
      <c r="H63" s="52"/>
      <c r="I63" s="52"/>
      <c r="J63" s="54"/>
      <c r="K63" s="54"/>
      <c r="L63" s="55" t="str">
        <f t="shared" si="88"/>
        <v xml:space="preserve">            { line: "y en ella el nombre de tu Elegido, (Re,,22)", sC: ""},</v>
      </c>
      <c r="M63" s="56" t="str">
        <f t="shared" si="89"/>
        <v>(</v>
      </c>
      <c r="N63" s="57" t="str">
        <f t="shared" si="2"/>
        <v>Re</v>
      </c>
      <c r="O63" s="58" t="str">
        <f t="shared" si="90"/>
        <v>,</v>
      </c>
      <c r="P63" s="59" t="str">
        <f t="shared" si="4"/>
        <v/>
      </c>
      <c r="Q63" s="60" t="str">
        <f t="shared" si="91"/>
        <v>,</v>
      </c>
      <c r="R63" s="61">
        <f t="shared" si="28"/>
        <v>22</v>
      </c>
      <c r="S63" s="56" t="str">
        <f t="shared" si="92"/>
        <v>)</v>
      </c>
      <c r="T63" s="62" t="str">
        <f t="shared" si="93"/>
        <v/>
      </c>
      <c r="U63" s="63" t="str">
        <f t="shared" si="8"/>
        <v/>
      </c>
      <c r="V63" s="64" t="str">
        <f t="shared" si="94"/>
        <v/>
      </c>
      <c r="W63" s="65" t="str">
        <f t="shared" si="10"/>
        <v/>
      </c>
      <c r="X63" s="64" t="str">
        <f t="shared" si="95"/>
        <v/>
      </c>
      <c r="Y63" s="64" t="str">
        <f t="shared" si="96"/>
        <v/>
      </c>
      <c r="Z63" s="56" t="str">
        <f t="shared" si="97"/>
        <v/>
      </c>
      <c r="AA63" s="66" t="str">
        <f t="shared" si="98"/>
        <v/>
      </c>
      <c r="AB63" s="57" t="str">
        <f t="shared" si="15"/>
        <v/>
      </c>
      <c r="AC63" s="67" t="str">
        <f t="shared" si="99"/>
        <v/>
      </c>
      <c r="AD63" s="59" t="str">
        <f t="shared" si="100"/>
        <v/>
      </c>
      <c r="AE63" s="68" t="str">
        <f t="shared" si="101"/>
        <v/>
      </c>
      <c r="AF63" s="61" t="str">
        <f t="shared" si="102"/>
        <v/>
      </c>
      <c r="AG63" s="61" t="str">
        <f t="shared" si="103"/>
        <v/>
      </c>
      <c r="AH63" s="69" t="str">
        <f t="shared" si="104"/>
        <v/>
      </c>
      <c r="AI63" s="70" t="str">
        <f t="shared" si="22"/>
        <v/>
      </c>
      <c r="AJ63" s="64" t="str">
        <f t="shared" si="105"/>
        <v/>
      </c>
      <c r="AK63" s="64" t="str">
        <f t="shared" si="106"/>
        <v/>
      </c>
      <c r="AL63" s="64" t="str">
        <f t="shared" si="107"/>
        <v/>
      </c>
      <c r="AM63" s="64" t="str">
        <f t="shared" si="108"/>
        <v/>
      </c>
      <c r="AN63" s="64" t="str">
        <f t="shared" si="109"/>
        <v/>
      </c>
    </row>
    <row r="64" spans="1:40" ht="25.5" thickTop="1" thickBot="1" x14ac:dyDescent="0.4">
      <c r="C64" s="113" t="s">
        <v>1125</v>
      </c>
      <c r="D64" s="112" t="s">
        <v>1011</v>
      </c>
      <c r="E64" s="52" t="s">
        <v>1012</v>
      </c>
      <c r="F64" s="53"/>
      <c r="G64" s="53"/>
      <c r="H64" s="52"/>
      <c r="I64" s="52"/>
      <c r="J64" s="54"/>
      <c r="K64" s="54"/>
      <c r="L64" s="78" t="str">
        <f t="shared" si="88"/>
        <v xml:space="preserve">            { line: "será para siempre, será para siempre., (Mi,m,20)", sC: ""},</v>
      </c>
      <c r="M64" s="56" t="str">
        <f t="shared" si="89"/>
        <v>(</v>
      </c>
      <c r="N64" s="57" t="str">
        <f t="shared" si="2"/>
        <v>Mi</v>
      </c>
      <c r="O64" s="58" t="str">
        <f t="shared" si="90"/>
        <v>,</v>
      </c>
      <c r="P64" s="59" t="str">
        <f t="shared" si="4"/>
        <v>m</v>
      </c>
      <c r="Q64" s="60" t="str">
        <f t="shared" si="91"/>
        <v>,</v>
      </c>
      <c r="R64" s="61">
        <f t="shared" si="28"/>
        <v>20</v>
      </c>
      <c r="S64" s="56" t="str">
        <f t="shared" si="92"/>
        <v>)</v>
      </c>
      <c r="T64" s="62" t="str">
        <f t="shared" si="93"/>
        <v/>
      </c>
      <c r="U64" s="63" t="str">
        <f t="shared" si="8"/>
        <v/>
      </c>
      <c r="V64" s="64" t="str">
        <f t="shared" si="94"/>
        <v/>
      </c>
      <c r="W64" s="65" t="str">
        <f t="shared" si="10"/>
        <v/>
      </c>
      <c r="X64" s="64" t="str">
        <f t="shared" si="95"/>
        <v/>
      </c>
      <c r="Y64" s="64" t="str">
        <f t="shared" si="96"/>
        <v/>
      </c>
      <c r="Z64" s="56" t="str">
        <f t="shared" si="97"/>
        <v/>
      </c>
      <c r="AA64" s="66" t="str">
        <f t="shared" si="98"/>
        <v/>
      </c>
      <c r="AB64" s="57" t="str">
        <f t="shared" si="15"/>
        <v/>
      </c>
      <c r="AC64" s="67" t="str">
        <f t="shared" si="99"/>
        <v/>
      </c>
      <c r="AD64" s="59" t="str">
        <f t="shared" si="100"/>
        <v/>
      </c>
      <c r="AE64" s="68" t="str">
        <f t="shared" si="101"/>
        <v/>
      </c>
      <c r="AF64" s="61" t="str">
        <f t="shared" si="102"/>
        <v/>
      </c>
      <c r="AG64" s="61" t="str">
        <f t="shared" si="103"/>
        <v/>
      </c>
      <c r="AH64" s="69" t="str">
        <f t="shared" si="104"/>
        <v/>
      </c>
      <c r="AI64" s="70" t="str">
        <f t="shared" si="22"/>
        <v/>
      </c>
      <c r="AJ64" s="64" t="str">
        <f t="shared" si="105"/>
        <v/>
      </c>
      <c r="AK64" s="64" t="str">
        <f t="shared" si="106"/>
        <v/>
      </c>
      <c r="AL64" s="64" t="str">
        <f t="shared" si="107"/>
        <v/>
      </c>
      <c r="AM64" s="64" t="str">
        <f t="shared" si="108"/>
        <v/>
      </c>
      <c r="AN64" s="64" t="str">
        <f t="shared" si="109"/>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10">IF(N66="","","(")</f>
        <v/>
      </c>
      <c r="N66" s="57" t="str">
        <f t="shared" ref="N66:N70" si="111">IF(D66="","",D66)</f>
        <v/>
      </c>
      <c r="O66" s="58" t="str">
        <f t="shared" ref="O66:O70" si="112">IF(N66="","",",")</f>
        <v/>
      </c>
      <c r="P66" s="59" t="str">
        <f t="shared" ref="P66:P70" si="113">IF(E66="","",E66)</f>
        <v/>
      </c>
      <c r="Q66" s="60" t="str">
        <f t="shared" ref="Q66:Q70" si="114">IF(N66="","",",")</f>
        <v/>
      </c>
      <c r="R66" s="61" t="str">
        <f t="shared" si="28"/>
        <v/>
      </c>
      <c r="S66" s="56" t="str">
        <f t="shared" ref="S66:S70" si="115">IF(N66="","",")")</f>
        <v/>
      </c>
      <c r="T66" s="62" t="str">
        <f t="shared" ref="T66:T70" si="116">IF(U66="","","(")</f>
        <v/>
      </c>
      <c r="U66" s="63" t="str">
        <f t="shared" ref="U66:U70" si="117">IF(F66="","",F66)</f>
        <v/>
      </c>
      <c r="V66" s="64" t="str">
        <f t="shared" ref="V66:V70" si="118">IF(U66="","",",")</f>
        <v/>
      </c>
      <c r="W66" s="65" t="str">
        <f t="shared" ref="W66:W70" si="119">IF(G66="","",G66)</f>
        <v/>
      </c>
      <c r="X66" s="64" t="str">
        <f t="shared" ref="X66:X70" si="120">IF(U66="","",",")</f>
        <v/>
      </c>
      <c r="Y66" s="64" t="str">
        <f t="shared" ref="Y66:Y70" si="121">IF(U66="","",250)</f>
        <v/>
      </c>
      <c r="Z66" s="56" t="str">
        <f t="shared" ref="Z66:Z70" si="122">IF(U66="","",")")</f>
        <v/>
      </c>
      <c r="AA66" s="66" t="str">
        <f t="shared" ref="AA66:AA70" si="123">IF(AB66="","","(")</f>
        <v/>
      </c>
      <c r="AB66" s="57" t="str">
        <f t="shared" ref="AB66:AB70" si="124">IF(H66="","",H66)</f>
        <v/>
      </c>
      <c r="AC66" s="67" t="str">
        <f t="shared" ref="AC66:AC70" si="125">IF(AB66="","",",")</f>
        <v/>
      </c>
      <c r="AD66" s="59" t="str">
        <f t="shared" ref="AD66:AD70" si="126">IF(I66="","",I66)</f>
        <v/>
      </c>
      <c r="AE66" s="68" t="str">
        <f t="shared" ref="AE66:AE70" si="127">IF(AB66="","",",")</f>
        <v/>
      </c>
      <c r="AF66" s="61" t="str">
        <f t="shared" ref="AF66:AF70" si="128">IF(AB66="","",350)</f>
        <v/>
      </c>
      <c r="AG66" s="61" t="str">
        <f t="shared" ref="AG66:AG70" si="129">IF(AB66="","",")")</f>
        <v/>
      </c>
      <c r="AH66" s="69" t="str">
        <f t="shared" ref="AH66:AH70" si="130">IF(AI66="","","(")</f>
        <v/>
      </c>
      <c r="AI66" s="70" t="str">
        <f t="shared" ref="AI66:AI70" si="131">IF(J66="","",J66)</f>
        <v/>
      </c>
      <c r="AJ66" s="64" t="str">
        <f t="shared" ref="AJ66:AJ70" si="132">IF(AI66="","",",")</f>
        <v/>
      </c>
      <c r="AK66" s="64" t="str">
        <f t="shared" ref="AK66:AK70" si="133">IF(K66="","",K66)</f>
        <v/>
      </c>
      <c r="AL66" s="64" t="str">
        <f t="shared" ref="AL66:AL70" si="134">IF(AI66="","",",")</f>
        <v/>
      </c>
      <c r="AM66" s="64" t="str">
        <f t="shared" ref="AM66:AM70" si="135">IF(AI66="","",450)</f>
        <v/>
      </c>
      <c r="AN66" s="64" t="str">
        <f t="shared" ref="AN66:AN70" si="136">IF(AI66="","",")")</f>
        <v/>
      </c>
    </row>
    <row r="67" spans="1:40" ht="25.5" thickTop="1" thickBot="1" x14ac:dyDescent="0.4">
      <c r="B67" t="s">
        <v>997</v>
      </c>
      <c r="C67" s="82" t="s">
        <v>1106</v>
      </c>
      <c r="D67" s="83" t="s">
        <v>1011</v>
      </c>
      <c r="E67" s="83" t="s">
        <v>1012</v>
      </c>
      <c r="F67" s="83" t="s">
        <v>1048</v>
      </c>
      <c r="G67" s="83"/>
      <c r="H67" s="83"/>
      <c r="I67" s="83"/>
      <c r="J67" s="83"/>
      <c r="K67" s="83"/>
      <c r="L67" s="84" t="str">
        <f>IF(C67="","",_xlfn.CONCAT("       triggerLine: ","""",C67,", ",M67:AN67,""", sC: ","""",B67,""", lines: ["))</f>
        <v xml:space="preserve">       triggerLine: "JERUSALÉN, JERUSALÉN,, (Mi,m,20)(Re,,250)", sC: "ta as", lines: [</v>
      </c>
      <c r="M67" s="56" t="str">
        <f t="shared" si="110"/>
        <v>(</v>
      </c>
      <c r="N67" s="57" t="str">
        <f t="shared" si="111"/>
        <v>Mi</v>
      </c>
      <c r="O67" s="58" t="str">
        <f t="shared" si="112"/>
        <v>,</v>
      </c>
      <c r="P67" s="59" t="str">
        <f t="shared" si="113"/>
        <v>m</v>
      </c>
      <c r="Q67" s="60" t="str">
        <f t="shared" si="114"/>
        <v>,</v>
      </c>
      <c r="R67" s="61">
        <f t="shared" si="28"/>
        <v>20</v>
      </c>
      <c r="S67" s="56" t="str">
        <f t="shared" si="115"/>
        <v>)</v>
      </c>
      <c r="T67" s="62" t="str">
        <f t="shared" si="116"/>
        <v>(</v>
      </c>
      <c r="U67" s="63" t="str">
        <f t="shared" si="117"/>
        <v>Re</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5.5" thickTop="1" thickBot="1" x14ac:dyDescent="0.4">
      <c r="B68" t="s">
        <v>999</v>
      </c>
      <c r="C68" s="85" t="s">
        <v>1107</v>
      </c>
      <c r="D68" s="86" t="s">
        <v>1011</v>
      </c>
      <c r="E68" s="86" t="s">
        <v>1012</v>
      </c>
      <c r="F68" s="86"/>
      <c r="G68" s="86"/>
      <c r="H68" s="87"/>
      <c r="I68" s="87"/>
      <c r="J68" s="87"/>
      <c r="K68" s="87"/>
      <c r="L68" s="88" t="str">
        <f>IF(C68="","",_xlfn.CONCAT("            { line: ","""",C68,", ",M68:AN68,""", sC: ","""",B68,"""},"))</f>
        <v xml:space="preserve">            { line: "JERUSALÉN, JERUSALÉN., (Mi,m,20)", sC: "as"},</v>
      </c>
      <c r="M68" s="56" t="str">
        <f t="shared" si="110"/>
        <v>(</v>
      </c>
      <c r="N68" s="57" t="str">
        <f t="shared" si="111"/>
        <v>Mi</v>
      </c>
      <c r="O68" s="58" t="str">
        <f t="shared" si="112"/>
        <v>,</v>
      </c>
      <c r="P68" s="59" t="str">
        <f t="shared" si="113"/>
        <v>m</v>
      </c>
      <c r="Q68" s="60" t="str">
        <f t="shared" si="114"/>
        <v>,</v>
      </c>
      <c r="R68" s="61">
        <f t="shared" si="28"/>
        <v>20</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5.5" thickTop="1" thickBot="1" x14ac:dyDescent="0.4">
      <c r="B69" t="s">
        <v>999</v>
      </c>
      <c r="C69" s="85" t="s">
        <v>1108</v>
      </c>
      <c r="D69" s="89" t="s">
        <v>1048</v>
      </c>
      <c r="E69" s="89"/>
      <c r="F69" s="89"/>
      <c r="G69" s="89"/>
      <c r="H69" s="90"/>
      <c r="I69" s="90"/>
      <c r="J69" s="90"/>
      <c r="K69" s="90"/>
      <c r="L69" s="88" t="str">
        <f>IF(C69="","",_xlfn.CONCAT("            { line: ","""",C69,", ",M69:AN69,""", sC: ","""",B69,"""},"))</f>
        <v xml:space="preserve">            { line: "JERUSALÉN RECONSTRUIDA,, (Re,,22)", sC: "as"},</v>
      </c>
      <c r="M69" s="56" t="str">
        <f t="shared" si="110"/>
        <v>(</v>
      </c>
      <c r="N69" s="57" t="str">
        <f t="shared" si="111"/>
        <v>Re</v>
      </c>
      <c r="O69" s="58" t="str">
        <f t="shared" si="112"/>
        <v>,</v>
      </c>
      <c r="P69" s="59" t="str">
        <f t="shared" si="113"/>
        <v/>
      </c>
      <c r="Q69" s="60" t="str">
        <f t="shared" si="114"/>
        <v>,</v>
      </c>
      <c r="R69" s="61">
        <f t="shared" si="28"/>
        <v>22</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5.5" thickTop="1" thickBot="1" x14ac:dyDescent="0.4">
      <c r="B70" t="s">
        <v>999</v>
      </c>
      <c r="C70" s="93" t="s">
        <v>1109</v>
      </c>
      <c r="D70" s="83" t="s">
        <v>1011</v>
      </c>
      <c r="E70" s="83" t="s">
        <v>1012</v>
      </c>
      <c r="F70" s="83"/>
      <c r="G70" s="83"/>
      <c r="H70" s="83"/>
      <c r="I70" s="83"/>
      <c r="J70" s="83"/>
      <c r="K70" s="83"/>
      <c r="L70" s="94" t="str">
        <f>IF(C70="","",_xlfn.CONCAT("            { line: ","""",C70,", ",M70:AN70,""", sC: ","""",B70,"""},  ]},"))</f>
        <v xml:space="preserve">            { line: "JERUSALÉN PARA SIEMPRE., (Mi,m,20)", sC: "as"},  ]},</v>
      </c>
      <c r="M70" s="56" t="str">
        <f t="shared" si="110"/>
        <v>(</v>
      </c>
      <c r="N70" s="57" t="str">
        <f t="shared" si="111"/>
        <v>Mi</v>
      </c>
      <c r="O70" s="58" t="str">
        <f t="shared" si="112"/>
        <v>,</v>
      </c>
      <c r="P70" s="59" t="str">
        <f t="shared" si="113"/>
        <v>m</v>
      </c>
      <c r="Q70" s="60" t="str">
        <f t="shared" si="114"/>
        <v>,</v>
      </c>
      <c r="R70" s="61">
        <f t="shared" si="28"/>
        <v>20</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1126</v>
      </c>
      <c r="D72" s="112" t="s">
        <v>1011</v>
      </c>
      <c r="E72" s="52" t="s">
        <v>1012</v>
      </c>
      <c r="F72" s="53" t="s">
        <v>1048</v>
      </c>
      <c r="G72" s="53"/>
      <c r="H72" s="52"/>
      <c r="I72" s="52"/>
      <c r="J72" s="54"/>
      <c r="K72" s="54"/>
      <c r="L72" s="78" t="str">
        <f t="shared" si="88"/>
        <v xml:space="preserve">            { line: "Malditos sean los que te dicen palabras crueles,, (Mi,m,20)(Re,,250)", sC: "tc"},</v>
      </c>
      <c r="M72" s="56" t="str">
        <f t="shared" si="89"/>
        <v>(</v>
      </c>
      <c r="N72" s="57" t="str">
        <f t="shared" si="2"/>
        <v>Mi</v>
      </c>
      <c r="O72" s="58" t="str">
        <f t="shared" si="90"/>
        <v>,</v>
      </c>
      <c r="P72" s="59" t="str">
        <f t="shared" si="4"/>
        <v>m</v>
      </c>
      <c r="Q72" s="60" t="str">
        <f t="shared" si="91"/>
        <v>,</v>
      </c>
      <c r="R72" s="61">
        <f t="shared" si="28"/>
        <v>20</v>
      </c>
      <c r="S72" s="56" t="str">
        <f t="shared" si="92"/>
        <v>)</v>
      </c>
      <c r="T72" s="62" t="str">
        <f t="shared" si="93"/>
        <v>(</v>
      </c>
      <c r="U72" s="63" t="str">
        <f t="shared" si="8"/>
        <v>Re</v>
      </c>
      <c r="V72" s="64" t="str">
        <f t="shared" si="94"/>
        <v>,</v>
      </c>
      <c r="W72" s="65" t="str">
        <f t="shared" si="10"/>
        <v/>
      </c>
      <c r="X72" s="64" t="str">
        <f t="shared" si="95"/>
        <v>,</v>
      </c>
      <c r="Y72" s="64">
        <f t="shared" si="96"/>
        <v>250</v>
      </c>
      <c r="Z72" s="56" t="str">
        <f t="shared" si="97"/>
        <v>)</v>
      </c>
      <c r="AA72" s="66" t="str">
        <f t="shared" si="98"/>
        <v/>
      </c>
      <c r="AB72" s="57" t="str">
        <f t="shared" si="15"/>
        <v/>
      </c>
      <c r="AC72" s="67" t="str">
        <f t="shared" si="99"/>
        <v/>
      </c>
      <c r="AD72" s="59" t="str">
        <f t="shared" si="100"/>
        <v/>
      </c>
      <c r="AE72" s="68" t="str">
        <f t="shared" si="101"/>
        <v/>
      </c>
      <c r="AF72" s="61" t="str">
        <f t="shared" si="102"/>
        <v/>
      </c>
      <c r="AG72" s="61" t="str">
        <f t="shared" si="103"/>
        <v/>
      </c>
      <c r="AH72" s="69" t="str">
        <f t="shared" si="104"/>
        <v/>
      </c>
      <c r="AI72" s="70" t="str">
        <f t="shared" si="22"/>
        <v/>
      </c>
      <c r="AJ72" s="64" t="str">
        <f t="shared" si="105"/>
        <v/>
      </c>
      <c r="AK72" s="64" t="str">
        <f t="shared" si="106"/>
        <v/>
      </c>
      <c r="AL72" s="64" t="str">
        <f t="shared" si="107"/>
        <v/>
      </c>
      <c r="AM72" s="64" t="str">
        <f t="shared" si="108"/>
        <v/>
      </c>
      <c r="AN72" s="64" t="str">
        <f t="shared" si="109"/>
        <v/>
      </c>
    </row>
    <row r="73" spans="1:40" ht="25.5" thickTop="1" thickBot="1" x14ac:dyDescent="0.4">
      <c r="C73" s="113" t="s">
        <v>1127</v>
      </c>
      <c r="D73" s="112" t="s">
        <v>1011</v>
      </c>
      <c r="E73" s="52" t="s">
        <v>1012</v>
      </c>
      <c r="F73" s="53"/>
      <c r="G73" s="53"/>
      <c r="H73" s="52"/>
      <c r="I73" s="52"/>
      <c r="J73" s="54"/>
      <c r="K73" s="54"/>
      <c r="L73" s="55" t="str">
        <f t="shared" si="88"/>
        <v xml:space="preserve">            { line: "malditos sean los que te destruyen,, (Mi,m,20)", sC: ""},</v>
      </c>
      <c r="M73" s="56" t="str">
        <f t="shared" si="89"/>
        <v>(</v>
      </c>
      <c r="N73" s="57" t="str">
        <f t="shared" si="2"/>
        <v>Mi</v>
      </c>
      <c r="O73" s="58" t="str">
        <f t="shared" si="90"/>
        <v>,</v>
      </c>
      <c r="P73" s="59" t="str">
        <f t="shared" si="4"/>
        <v>m</v>
      </c>
      <c r="Q73" s="60" t="str">
        <f t="shared" si="91"/>
        <v>,</v>
      </c>
      <c r="R73" s="61">
        <f t="shared" si="28"/>
        <v>20</v>
      </c>
      <c r="S73" s="56" t="str">
        <f t="shared" si="92"/>
        <v>)</v>
      </c>
      <c r="T73" s="62" t="str">
        <f t="shared" si="93"/>
        <v/>
      </c>
      <c r="U73" s="63" t="str">
        <f t="shared" si="8"/>
        <v/>
      </c>
      <c r="V73" s="64" t="str">
        <f t="shared" si="94"/>
        <v/>
      </c>
      <c r="W73" s="65" t="str">
        <f t="shared" si="10"/>
        <v/>
      </c>
      <c r="X73" s="64" t="str">
        <f t="shared" si="95"/>
        <v/>
      </c>
      <c r="Y73" s="64" t="str">
        <f t="shared" si="96"/>
        <v/>
      </c>
      <c r="Z73" s="56" t="str">
        <f t="shared" si="97"/>
        <v/>
      </c>
      <c r="AA73" s="66" t="str">
        <f t="shared" si="98"/>
        <v/>
      </c>
      <c r="AB73" s="57" t="str">
        <f t="shared" si="15"/>
        <v/>
      </c>
      <c r="AC73" s="67" t="str">
        <f t="shared" si="99"/>
        <v/>
      </c>
      <c r="AD73" s="59" t="str">
        <f t="shared" si="100"/>
        <v/>
      </c>
      <c r="AE73" s="68" t="str">
        <f t="shared" si="101"/>
        <v/>
      </c>
      <c r="AF73" s="61" t="str">
        <f t="shared" si="102"/>
        <v/>
      </c>
      <c r="AG73" s="61" t="str">
        <f t="shared" si="103"/>
        <v/>
      </c>
      <c r="AH73" s="69" t="str">
        <f t="shared" si="104"/>
        <v/>
      </c>
      <c r="AI73" s="70" t="str">
        <f t="shared" si="22"/>
        <v/>
      </c>
      <c r="AJ73" s="64" t="str">
        <f t="shared" si="105"/>
        <v/>
      </c>
      <c r="AK73" s="64" t="str">
        <f t="shared" si="106"/>
        <v/>
      </c>
      <c r="AL73" s="64" t="str">
        <f t="shared" si="107"/>
        <v/>
      </c>
      <c r="AM73" s="64" t="str">
        <f t="shared" si="108"/>
        <v/>
      </c>
      <c r="AN73" s="64" t="str">
        <f t="shared" si="109"/>
        <v/>
      </c>
    </row>
    <row r="74" spans="1:40" ht="25.5" thickTop="1" thickBot="1" x14ac:dyDescent="0.4">
      <c r="C74" s="113" t="s">
        <v>1128</v>
      </c>
      <c r="D74" s="112" t="s">
        <v>1048</v>
      </c>
      <c r="E74" s="52"/>
      <c r="F74" s="53"/>
      <c r="G74" s="53"/>
      <c r="H74" s="52"/>
      <c r="I74" s="52"/>
      <c r="J74" s="54"/>
      <c r="K74" s="54"/>
      <c r="L74" s="55" t="str">
        <f t="shared" si="88"/>
        <v xml:space="preserve">            { line: "todos los que derriban tus murallas,, (Re,,22)", sC: ""},</v>
      </c>
      <c r="M74" s="56" t="str">
        <f t="shared" si="89"/>
        <v>(</v>
      </c>
      <c r="N74" s="57" t="str">
        <f t="shared" si="2"/>
        <v>Re</v>
      </c>
      <c r="O74" s="58" t="str">
        <f t="shared" si="90"/>
        <v>,</v>
      </c>
      <c r="P74" s="59" t="str">
        <f t="shared" si="4"/>
        <v/>
      </c>
      <c r="Q74" s="60" t="str">
        <f t="shared" si="91"/>
        <v>,</v>
      </c>
      <c r="R74" s="61">
        <f t="shared" si="28"/>
        <v>22</v>
      </c>
      <c r="S74" s="56" t="str">
        <f t="shared" si="92"/>
        <v>)</v>
      </c>
      <c r="T74" s="62" t="str">
        <f t="shared" si="93"/>
        <v/>
      </c>
      <c r="U74" s="63" t="str">
        <f t="shared" si="8"/>
        <v/>
      </c>
      <c r="V74" s="64" t="str">
        <f t="shared" si="94"/>
        <v/>
      </c>
      <c r="W74" s="65" t="str">
        <f t="shared" si="10"/>
        <v/>
      </c>
      <c r="X74" s="64" t="str">
        <f t="shared" si="95"/>
        <v/>
      </c>
      <c r="Y74" s="64" t="str">
        <f t="shared" si="96"/>
        <v/>
      </c>
      <c r="Z74" s="56" t="str">
        <f t="shared" si="97"/>
        <v/>
      </c>
      <c r="AA74" s="66" t="str">
        <f t="shared" si="98"/>
        <v/>
      </c>
      <c r="AB74" s="57" t="str">
        <f t="shared" si="15"/>
        <v/>
      </c>
      <c r="AC74" s="67" t="str">
        <f t="shared" si="99"/>
        <v/>
      </c>
      <c r="AD74" s="59" t="str">
        <f t="shared" si="100"/>
        <v/>
      </c>
      <c r="AE74" s="68" t="str">
        <f t="shared" si="101"/>
        <v/>
      </c>
      <c r="AF74" s="61" t="str">
        <f t="shared" si="102"/>
        <v/>
      </c>
      <c r="AG74" s="61" t="str">
        <f t="shared" si="103"/>
        <v/>
      </c>
      <c r="AH74" s="69" t="str">
        <f t="shared" si="104"/>
        <v/>
      </c>
      <c r="AI74" s="70" t="str">
        <f t="shared" si="22"/>
        <v/>
      </c>
      <c r="AJ74" s="64" t="str">
        <f t="shared" si="105"/>
        <v/>
      </c>
      <c r="AK74" s="64" t="str">
        <f t="shared" si="106"/>
        <v/>
      </c>
      <c r="AL74" s="64" t="str">
        <f t="shared" si="107"/>
        <v/>
      </c>
      <c r="AM74" s="64" t="str">
        <f t="shared" si="108"/>
        <v/>
      </c>
      <c r="AN74" s="64" t="str">
        <f t="shared" si="109"/>
        <v/>
      </c>
    </row>
    <row r="75" spans="1:40" ht="25.5" thickTop="1" thickBot="1" x14ac:dyDescent="0.4">
      <c r="C75" s="113" t="s">
        <v>1129</v>
      </c>
      <c r="D75" s="112" t="s">
        <v>1011</v>
      </c>
      <c r="E75" s="52" t="s">
        <v>1012</v>
      </c>
      <c r="F75" s="53"/>
      <c r="G75" s="53"/>
      <c r="H75" s="52"/>
      <c r="I75" s="52"/>
      <c r="J75" s="54"/>
      <c r="K75" s="54"/>
      <c r="L75" s="55" t="str">
        <f t="shared" si="88"/>
        <v xml:space="preserve">            { line: "y tiran por tierra tus torres., (Mi,m,20)", sC: ""},</v>
      </c>
      <c r="M75" s="56" t="str">
        <f t="shared" si="89"/>
        <v>(</v>
      </c>
      <c r="N75" s="57" t="str">
        <f t="shared" si="2"/>
        <v>Mi</v>
      </c>
      <c r="O75" s="58" t="str">
        <f t="shared" si="90"/>
        <v>,</v>
      </c>
      <c r="P75" s="59" t="str">
        <f t="shared" si="4"/>
        <v>m</v>
      </c>
      <c r="Q75" s="60" t="str">
        <f t="shared" si="91"/>
        <v>,</v>
      </c>
      <c r="R75" s="61">
        <f t="shared" si="28"/>
        <v>20</v>
      </c>
      <c r="S75" s="56" t="str">
        <f t="shared" si="92"/>
        <v>)</v>
      </c>
      <c r="T75" s="62" t="str">
        <f t="shared" si="93"/>
        <v/>
      </c>
      <c r="U75" s="63" t="str">
        <f t="shared" si="8"/>
        <v/>
      </c>
      <c r="V75" s="64" t="str">
        <f t="shared" si="94"/>
        <v/>
      </c>
      <c r="W75" s="65" t="str">
        <f t="shared" si="10"/>
        <v/>
      </c>
      <c r="X75" s="64" t="str">
        <f t="shared" si="95"/>
        <v/>
      </c>
      <c r="Y75" s="64" t="str">
        <f t="shared" si="96"/>
        <v/>
      </c>
      <c r="Z75" s="56" t="str">
        <f t="shared" si="97"/>
        <v/>
      </c>
      <c r="AA75" s="66" t="str">
        <f t="shared" si="98"/>
        <v/>
      </c>
      <c r="AB75" s="57" t="str">
        <f t="shared" si="15"/>
        <v/>
      </c>
      <c r="AC75" s="67" t="str">
        <f t="shared" si="99"/>
        <v/>
      </c>
      <c r="AD75" s="59" t="str">
        <f t="shared" si="100"/>
        <v/>
      </c>
      <c r="AE75" s="68" t="str">
        <f t="shared" si="101"/>
        <v/>
      </c>
      <c r="AF75" s="61" t="str">
        <f t="shared" si="102"/>
        <v/>
      </c>
      <c r="AG75" s="61" t="str">
        <f t="shared" si="103"/>
        <v/>
      </c>
      <c r="AH75" s="69" t="str">
        <f t="shared" si="104"/>
        <v/>
      </c>
      <c r="AI75" s="70" t="str">
        <f t="shared" si="22"/>
        <v/>
      </c>
      <c r="AJ75" s="64" t="str">
        <f t="shared" si="105"/>
        <v/>
      </c>
      <c r="AK75" s="64" t="str">
        <f t="shared" si="106"/>
        <v/>
      </c>
      <c r="AL75" s="64" t="str">
        <f t="shared" si="107"/>
        <v/>
      </c>
      <c r="AM75" s="64" t="str">
        <f t="shared" si="108"/>
        <v/>
      </c>
      <c r="AN75" s="64" t="str">
        <f t="shared" si="109"/>
        <v/>
      </c>
    </row>
    <row r="76" spans="1:40" ht="25.5" thickTop="1" thickBot="1" x14ac:dyDescent="0.4">
      <c r="C76" s="113" t="s">
        <v>1130</v>
      </c>
      <c r="D76" s="112" t="s">
        <v>1048</v>
      </c>
      <c r="E76" s="52"/>
      <c r="F76" s="53" t="s">
        <v>1011</v>
      </c>
      <c r="G76" s="53" t="s">
        <v>1012</v>
      </c>
      <c r="H76" s="52"/>
      <c r="I76" s="52"/>
      <c r="J76" s="54"/>
      <c r="K76" s="54"/>
      <c r="L76" s="55" t="str">
        <f t="shared" si="88"/>
        <v xml:space="preserve">            { line: "Mas sean benditos, benditos para siempre,, (Re,,22)(Mi,m,250)", sC: ""},</v>
      </c>
      <c r="M76" s="56" t="str">
        <f t="shared" si="89"/>
        <v>(</v>
      </c>
      <c r="N76" s="57" t="str">
        <f t="shared" si="2"/>
        <v>Re</v>
      </c>
      <c r="O76" s="58" t="str">
        <f t="shared" si="90"/>
        <v>,</v>
      </c>
      <c r="P76" s="59" t="str">
        <f t="shared" si="4"/>
        <v/>
      </c>
      <c r="Q76" s="60" t="str">
        <f t="shared" si="91"/>
        <v>,</v>
      </c>
      <c r="R76" s="61">
        <f t="shared" si="28"/>
        <v>22</v>
      </c>
      <c r="S76" s="56" t="str">
        <f t="shared" si="92"/>
        <v>)</v>
      </c>
      <c r="T76" s="62" t="str">
        <f t="shared" si="93"/>
        <v>(</v>
      </c>
      <c r="U76" s="63" t="str">
        <f t="shared" si="8"/>
        <v>Mi</v>
      </c>
      <c r="V76" s="64" t="str">
        <f t="shared" si="94"/>
        <v>,</v>
      </c>
      <c r="W76" s="65" t="str">
        <f t="shared" si="10"/>
        <v>m</v>
      </c>
      <c r="X76" s="64" t="str">
        <f t="shared" si="95"/>
        <v>,</v>
      </c>
      <c r="Y76" s="64">
        <f t="shared" si="96"/>
        <v>250</v>
      </c>
      <c r="Z76" s="56" t="str">
        <f t="shared" si="97"/>
        <v>)</v>
      </c>
      <c r="AA76" s="66" t="str">
        <f t="shared" si="98"/>
        <v/>
      </c>
      <c r="AB76" s="57" t="str">
        <f t="shared" si="15"/>
        <v/>
      </c>
      <c r="AC76" s="67" t="str">
        <f t="shared" si="99"/>
        <v/>
      </c>
      <c r="AD76" s="59" t="str">
        <f t="shared" si="100"/>
        <v/>
      </c>
      <c r="AE76" s="68" t="str">
        <f t="shared" si="101"/>
        <v/>
      </c>
      <c r="AF76" s="61" t="str">
        <f t="shared" si="102"/>
        <v/>
      </c>
      <c r="AG76" s="61" t="str">
        <f t="shared" si="103"/>
        <v/>
      </c>
      <c r="AH76" s="69" t="str">
        <f t="shared" si="104"/>
        <v/>
      </c>
      <c r="AI76" s="70" t="str">
        <f t="shared" si="22"/>
        <v/>
      </c>
      <c r="AJ76" s="64" t="str">
        <f t="shared" si="105"/>
        <v/>
      </c>
      <c r="AK76" s="64" t="str">
        <f t="shared" si="106"/>
        <v/>
      </c>
      <c r="AL76" s="64" t="str">
        <f t="shared" si="107"/>
        <v/>
      </c>
      <c r="AM76" s="64" t="str">
        <f t="shared" si="108"/>
        <v/>
      </c>
      <c r="AN76" s="64" t="str">
        <f t="shared" si="109"/>
        <v/>
      </c>
    </row>
    <row r="77" spans="1:40" ht="25.5" thickTop="1" thickBot="1" x14ac:dyDescent="0.4">
      <c r="C77" s="113" t="s">
        <v>1131</v>
      </c>
      <c r="D77" s="112" t="s">
        <v>1048</v>
      </c>
      <c r="E77" s="52"/>
      <c r="F77" s="53" t="s">
        <v>1011</v>
      </c>
      <c r="G77" s="53" t="s">
        <v>1012</v>
      </c>
      <c r="H77" s="52"/>
      <c r="I77" s="52"/>
      <c r="J77" s="54"/>
      <c r="K77" s="54"/>
      <c r="L77" s="55" t="str">
        <f t="shared" si="88"/>
        <v xml:space="preserve">            { line: "los que te construyen, los que te edifican., (Re,,22)(Mi,m,250)", sC: ""},</v>
      </c>
      <c r="M77" s="56" t="str">
        <f t="shared" si="89"/>
        <v>(</v>
      </c>
      <c r="N77" s="57" t="str">
        <f t="shared" si="2"/>
        <v>Re</v>
      </c>
      <c r="O77" s="58" t="str">
        <f t="shared" si="90"/>
        <v>,</v>
      </c>
      <c r="P77" s="59" t="str">
        <f t="shared" si="4"/>
        <v/>
      </c>
      <c r="Q77" s="60" t="str">
        <f t="shared" si="91"/>
        <v>,</v>
      </c>
      <c r="R77" s="61">
        <f t="shared" si="28"/>
        <v>22</v>
      </c>
      <c r="S77" s="56" t="str">
        <f t="shared" si="92"/>
        <v>)</v>
      </c>
      <c r="T77" s="62" t="str">
        <f t="shared" si="93"/>
        <v>(</v>
      </c>
      <c r="U77" s="63" t="str">
        <f t="shared" si="8"/>
        <v>Mi</v>
      </c>
      <c r="V77" s="64" t="str">
        <f t="shared" si="94"/>
        <v>,</v>
      </c>
      <c r="W77" s="65" t="str">
        <f t="shared" si="10"/>
        <v>m</v>
      </c>
      <c r="X77" s="64" t="str">
        <f t="shared" si="95"/>
        <v>,</v>
      </c>
      <c r="Y77" s="64">
        <f t="shared" si="96"/>
        <v>250</v>
      </c>
      <c r="Z77" s="56" t="str">
        <f t="shared" si="97"/>
        <v>)</v>
      </c>
      <c r="AA77" s="66" t="str">
        <f t="shared" si="98"/>
        <v/>
      </c>
      <c r="AB77" s="57" t="str">
        <f t="shared" si="15"/>
        <v/>
      </c>
      <c r="AC77" s="67" t="str">
        <f t="shared" si="99"/>
        <v/>
      </c>
      <c r="AD77" s="59" t="str">
        <f t="shared" si="100"/>
        <v/>
      </c>
      <c r="AE77" s="68" t="str">
        <f t="shared" si="101"/>
        <v/>
      </c>
      <c r="AF77" s="61" t="str">
        <f t="shared" si="102"/>
        <v/>
      </c>
      <c r="AG77" s="61" t="str">
        <f t="shared" si="103"/>
        <v/>
      </c>
      <c r="AH77" s="69" t="str">
        <f t="shared" si="104"/>
        <v/>
      </c>
      <c r="AI77" s="70" t="str">
        <f t="shared" si="22"/>
        <v/>
      </c>
      <c r="AJ77" s="64" t="str">
        <f t="shared" si="105"/>
        <v/>
      </c>
      <c r="AK77" s="64" t="str">
        <f t="shared" si="106"/>
        <v/>
      </c>
      <c r="AL77" s="64" t="str">
        <f t="shared" si="107"/>
        <v/>
      </c>
      <c r="AM77" s="64" t="str">
        <f t="shared" si="108"/>
        <v/>
      </c>
      <c r="AN77" s="64" t="str">
        <f t="shared" si="109"/>
        <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ref="R78" si="137">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113" t="s">
        <v>1132</v>
      </c>
      <c r="D79" s="112" t="s">
        <v>1048</v>
      </c>
      <c r="E79" s="52"/>
      <c r="F79" s="53"/>
      <c r="G79" s="53"/>
      <c r="H79" s="52"/>
      <c r="I79" s="52"/>
      <c r="J79" s="54"/>
      <c r="K79" s="54"/>
      <c r="L79" s="78" t="str">
        <f t="shared" si="88"/>
        <v xml:space="preserve">            { line: "Benditos los que te aman,, (Re,,22)", sC: ""},</v>
      </c>
      <c r="M79" s="56" t="str">
        <f t="shared" si="89"/>
        <v>(</v>
      </c>
      <c r="N79" s="57" t="str">
        <f t="shared" si="2"/>
        <v>Re</v>
      </c>
      <c r="O79" s="58" t="str">
        <f t="shared" si="90"/>
        <v>,</v>
      </c>
      <c r="P79" s="59" t="str">
        <f t="shared" si="4"/>
        <v/>
      </c>
      <c r="Q79" s="60" t="str">
        <f t="shared" si="91"/>
        <v>,</v>
      </c>
      <c r="R79" s="61">
        <f t="shared" si="28"/>
        <v>22</v>
      </c>
      <c r="S79" s="56" t="str">
        <f t="shared" si="92"/>
        <v>)</v>
      </c>
      <c r="T79" s="62" t="str">
        <f t="shared" si="93"/>
        <v/>
      </c>
      <c r="U79" s="63" t="str">
        <f t="shared" si="8"/>
        <v/>
      </c>
      <c r="V79" s="64" t="str">
        <f t="shared" si="94"/>
        <v/>
      </c>
      <c r="W79" s="65" t="str">
        <f t="shared" si="10"/>
        <v/>
      </c>
      <c r="X79" s="64" t="str">
        <f t="shared" si="95"/>
        <v/>
      </c>
      <c r="Y79" s="64" t="str">
        <f t="shared" si="96"/>
        <v/>
      </c>
      <c r="Z79" s="56" t="str">
        <f t="shared" si="97"/>
        <v/>
      </c>
      <c r="AA79" s="66" t="str">
        <f t="shared" si="98"/>
        <v/>
      </c>
      <c r="AB79" s="57" t="str">
        <f t="shared" si="15"/>
        <v/>
      </c>
      <c r="AC79" s="67" t="str">
        <f t="shared" si="99"/>
        <v/>
      </c>
      <c r="AD79" s="59" t="str">
        <f t="shared" si="100"/>
        <v/>
      </c>
      <c r="AE79" s="68" t="str">
        <f t="shared" si="101"/>
        <v/>
      </c>
      <c r="AF79" s="61" t="str">
        <f t="shared" si="102"/>
        <v/>
      </c>
      <c r="AG79" s="61" t="str">
        <f t="shared" si="103"/>
        <v/>
      </c>
      <c r="AH79" s="69" t="str">
        <f t="shared" si="104"/>
        <v/>
      </c>
      <c r="AI79" s="70" t="str">
        <f t="shared" si="22"/>
        <v/>
      </c>
      <c r="AJ79" s="64" t="str">
        <f t="shared" si="105"/>
        <v/>
      </c>
      <c r="AK79" s="64" t="str">
        <f t="shared" si="106"/>
        <v/>
      </c>
      <c r="AL79" s="64" t="str">
        <f t="shared" si="107"/>
        <v/>
      </c>
      <c r="AM79" s="64" t="str">
        <f t="shared" si="108"/>
        <v/>
      </c>
      <c r="AN79" s="64" t="str">
        <f t="shared" si="109"/>
        <v/>
      </c>
    </row>
    <row r="80" spans="1:40" ht="25.5" thickTop="1" thickBot="1" x14ac:dyDescent="0.4">
      <c r="C80" s="113" t="s">
        <v>1133</v>
      </c>
      <c r="D80" s="112" t="s">
        <v>1011</v>
      </c>
      <c r="E80" s="52" t="s">
        <v>1012</v>
      </c>
      <c r="F80" s="53"/>
      <c r="G80" s="53"/>
      <c r="H80" s="52"/>
      <c r="I80" s="52"/>
      <c r="J80" s="54"/>
      <c r="K80" s="54"/>
      <c r="L80" s="78" t="str">
        <f t="shared" si="88"/>
        <v xml:space="preserve">            { line: "los que lloran por tus castigos,, (Mi,m,20)", sC: ""},</v>
      </c>
      <c r="M80" s="56" t="str">
        <f t="shared" si="89"/>
        <v>(</v>
      </c>
      <c r="N80" s="57" t="str">
        <f t="shared" si="2"/>
        <v>Mi</v>
      </c>
      <c r="O80" s="58" t="str">
        <f t="shared" si="90"/>
        <v>,</v>
      </c>
      <c r="P80" s="59" t="str">
        <f t="shared" si="4"/>
        <v>m</v>
      </c>
      <c r="Q80" s="60" t="str">
        <f t="shared" si="91"/>
        <v>,</v>
      </c>
      <c r="R80" s="61">
        <f t="shared" si="28"/>
        <v>20</v>
      </c>
      <c r="S80" s="56" t="str">
        <f t="shared" si="92"/>
        <v>)</v>
      </c>
      <c r="T80" s="62" t="str">
        <f t="shared" si="93"/>
        <v/>
      </c>
      <c r="U80" s="63" t="str">
        <f t="shared" si="8"/>
        <v/>
      </c>
      <c r="V80" s="64" t="str">
        <f t="shared" si="94"/>
        <v/>
      </c>
      <c r="W80" s="65" t="str">
        <f t="shared" si="10"/>
        <v/>
      </c>
      <c r="X80" s="64" t="str">
        <f t="shared" si="95"/>
        <v/>
      </c>
      <c r="Y80" s="64" t="str">
        <f t="shared" si="96"/>
        <v/>
      </c>
      <c r="Z80" s="56" t="str">
        <f t="shared" si="97"/>
        <v/>
      </c>
      <c r="AA80" s="66" t="str">
        <f t="shared" si="98"/>
        <v/>
      </c>
      <c r="AB80" s="57" t="str">
        <f t="shared" si="15"/>
        <v/>
      </c>
      <c r="AC80" s="67" t="str">
        <f t="shared" si="99"/>
        <v/>
      </c>
      <c r="AD80" s="59" t="str">
        <f t="shared" si="100"/>
        <v/>
      </c>
      <c r="AE80" s="68" t="str">
        <f t="shared" si="101"/>
        <v/>
      </c>
      <c r="AF80" s="61" t="str">
        <f t="shared" si="102"/>
        <v/>
      </c>
      <c r="AG80" s="61" t="str">
        <f t="shared" si="103"/>
        <v/>
      </c>
      <c r="AH80" s="69" t="str">
        <f t="shared" si="104"/>
        <v/>
      </c>
      <c r="AI80" s="70" t="str">
        <f t="shared" si="22"/>
        <v/>
      </c>
      <c r="AJ80" s="64" t="str">
        <f t="shared" si="105"/>
        <v/>
      </c>
      <c r="AK80" s="64" t="str">
        <f t="shared" si="106"/>
        <v/>
      </c>
      <c r="AL80" s="64" t="str">
        <f t="shared" si="107"/>
        <v/>
      </c>
      <c r="AM80" s="64" t="str">
        <f t="shared" si="108"/>
        <v/>
      </c>
      <c r="AN80" s="64" t="str">
        <f t="shared" si="109"/>
        <v/>
      </c>
    </row>
    <row r="81" spans="1:40" ht="25.5" thickTop="1" thickBot="1" x14ac:dyDescent="0.4">
      <c r="C81" s="113" t="s">
        <v>1134</v>
      </c>
      <c r="D81" s="112" t="s">
        <v>1048</v>
      </c>
      <c r="E81" s="52"/>
      <c r="F81" s="53"/>
      <c r="G81" s="53"/>
      <c r="H81" s="52"/>
      <c r="I81" s="52"/>
      <c r="J81" s="54"/>
      <c r="K81" s="54"/>
      <c r="L81" s="78" t="str">
        <f t="shared" si="88"/>
        <v xml:space="preserve">            { line: "porque en tus puertas exultarán,, (Re,,22)", sC: ""},</v>
      </c>
      <c r="M81" s="56" t="str">
        <f t="shared" si="89"/>
        <v>(</v>
      </c>
      <c r="N81" s="57" t="str">
        <f t="shared" si="2"/>
        <v>Re</v>
      </c>
      <c r="O81" s="58" t="str">
        <f t="shared" si="90"/>
        <v>,</v>
      </c>
      <c r="P81" s="59" t="str">
        <f t="shared" si="4"/>
        <v/>
      </c>
      <c r="Q81" s="60" t="str">
        <f t="shared" si="91"/>
        <v>,</v>
      </c>
      <c r="R81" s="61">
        <f t="shared" si="28"/>
        <v>22</v>
      </c>
      <c r="S81" s="56" t="str">
        <f t="shared" si="92"/>
        <v>)</v>
      </c>
      <c r="T81" s="62" t="str">
        <f t="shared" si="93"/>
        <v/>
      </c>
      <c r="U81" s="63" t="str">
        <f t="shared" si="8"/>
        <v/>
      </c>
      <c r="V81" s="64" t="str">
        <f t="shared" si="94"/>
        <v/>
      </c>
      <c r="W81" s="65" t="str">
        <f t="shared" si="10"/>
        <v/>
      </c>
      <c r="X81" s="64" t="str">
        <f t="shared" si="95"/>
        <v/>
      </c>
      <c r="Y81" s="64" t="str">
        <f t="shared" si="96"/>
        <v/>
      </c>
      <c r="Z81" s="56" t="str">
        <f t="shared" si="97"/>
        <v/>
      </c>
      <c r="AA81" s="66" t="str">
        <f t="shared" si="98"/>
        <v/>
      </c>
      <c r="AB81" s="57" t="str">
        <f t="shared" si="15"/>
        <v/>
      </c>
      <c r="AC81" s="67" t="str">
        <f t="shared" si="99"/>
        <v/>
      </c>
      <c r="AD81" s="59" t="str">
        <f t="shared" si="100"/>
        <v/>
      </c>
      <c r="AE81" s="68" t="str">
        <f t="shared" si="101"/>
        <v/>
      </c>
      <c r="AF81" s="61" t="str">
        <f t="shared" si="102"/>
        <v/>
      </c>
      <c r="AG81" s="61" t="str">
        <f t="shared" si="103"/>
        <v/>
      </c>
      <c r="AH81" s="69" t="str">
        <f t="shared" si="104"/>
        <v/>
      </c>
      <c r="AI81" s="70" t="str">
        <f t="shared" si="22"/>
        <v/>
      </c>
      <c r="AJ81" s="64" t="str">
        <f t="shared" si="105"/>
        <v/>
      </c>
      <c r="AK81" s="64" t="str">
        <f t="shared" si="106"/>
        <v/>
      </c>
      <c r="AL81" s="64" t="str">
        <f t="shared" si="107"/>
        <v/>
      </c>
      <c r="AM81" s="64" t="str">
        <f t="shared" si="108"/>
        <v/>
      </c>
      <c r="AN81" s="64" t="str">
        <f t="shared" si="109"/>
        <v/>
      </c>
    </row>
    <row r="82" spans="1:40" ht="25.5" thickTop="1" thickBot="1" x14ac:dyDescent="0.4">
      <c r="C82" s="113" t="s">
        <v>1135</v>
      </c>
      <c r="D82" s="112" t="s">
        <v>1011</v>
      </c>
      <c r="E82" s="52" t="s">
        <v>1012</v>
      </c>
      <c r="F82" s="53"/>
      <c r="G82" s="53"/>
      <c r="H82" s="52"/>
      <c r="I82" s="52"/>
      <c r="J82" s="54"/>
      <c r="K82" s="54"/>
      <c r="L82" s="78" t="str">
        <f t="shared" si="88"/>
        <v xml:space="preserve">            { line: "porque en sus casas te cantarán., (Mi,m,20)", sC: ""},</v>
      </c>
      <c r="M82" s="56" t="str">
        <f t="shared" si="89"/>
        <v>(</v>
      </c>
      <c r="N82" s="57" t="str">
        <f t="shared" si="2"/>
        <v>Mi</v>
      </c>
      <c r="O82" s="58" t="str">
        <f t="shared" si="90"/>
        <v>,</v>
      </c>
      <c r="P82" s="59" t="str">
        <f t="shared" si="4"/>
        <v>m</v>
      </c>
      <c r="Q82" s="60" t="str">
        <f t="shared" si="91"/>
        <v>,</v>
      </c>
      <c r="R82" s="61">
        <f t="shared" si="28"/>
        <v>20</v>
      </c>
      <c r="S82" s="56" t="str">
        <f t="shared" si="92"/>
        <v>)</v>
      </c>
      <c r="T82" s="62" t="str">
        <f t="shared" si="93"/>
        <v/>
      </c>
      <c r="U82" s="63" t="str">
        <f t="shared" si="8"/>
        <v/>
      </c>
      <c r="V82" s="64" t="str">
        <f t="shared" si="94"/>
        <v/>
      </c>
      <c r="W82" s="65" t="str">
        <f t="shared" si="10"/>
        <v/>
      </c>
      <c r="X82" s="64" t="str">
        <f t="shared" si="95"/>
        <v/>
      </c>
      <c r="Y82" s="64" t="str">
        <f t="shared" si="96"/>
        <v/>
      </c>
      <c r="Z82" s="56" t="str">
        <f t="shared" si="97"/>
        <v/>
      </c>
      <c r="AA82" s="66" t="str">
        <f t="shared" si="98"/>
        <v/>
      </c>
      <c r="AB82" s="57" t="str">
        <f t="shared" si="15"/>
        <v/>
      </c>
      <c r="AC82" s="67" t="str">
        <f t="shared" si="99"/>
        <v/>
      </c>
      <c r="AD82" s="59" t="str">
        <f t="shared" si="100"/>
        <v/>
      </c>
      <c r="AE82" s="68" t="str">
        <f t="shared" si="101"/>
        <v/>
      </c>
      <c r="AF82" s="61" t="str">
        <f t="shared" si="102"/>
        <v/>
      </c>
      <c r="AG82" s="61" t="str">
        <f t="shared" si="103"/>
        <v/>
      </c>
      <c r="AH82" s="69" t="str">
        <f t="shared" si="104"/>
        <v/>
      </c>
      <c r="AI82" s="70" t="str">
        <f t="shared" si="22"/>
        <v/>
      </c>
      <c r="AJ82" s="64" t="str">
        <f t="shared" si="105"/>
        <v/>
      </c>
      <c r="AK82" s="64" t="str">
        <f t="shared" si="106"/>
        <v/>
      </c>
      <c r="AL82" s="64" t="str">
        <f t="shared" si="107"/>
        <v/>
      </c>
      <c r="AM82" s="64" t="str">
        <f t="shared" si="108"/>
        <v/>
      </c>
      <c r="AN82" s="64" t="str">
        <f t="shared" si="109"/>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 t="shared" ref="R83:R89" si="138">IF(N83="Do",10,IF(N83="Re",22,IF(N83="Mi",20,IF(N83="Fa",20,IF(N83="Sol",14,IF(N83="La",20,IF(N83="Si",20,IF(N83="Do#",14,IF(N83="Fa#",15,IF(N83="Sol#",20,""))))))))))</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88" si="139">IF(N84="","","(")</f>
        <v/>
      </c>
      <c r="N84" s="57" t="str">
        <f t="shared" ref="N84:N88" si="140">IF(D84="","",D84)</f>
        <v/>
      </c>
      <c r="O84" s="58" t="str">
        <f t="shared" ref="O84:O88" si="141">IF(N84="","",",")</f>
        <v/>
      </c>
      <c r="P84" s="59" t="str">
        <f t="shared" ref="P84:P88" si="142">IF(E84="","",E84)</f>
        <v/>
      </c>
      <c r="Q84" s="60" t="str">
        <f t="shared" ref="Q84:Q88" si="143">IF(N84="","",",")</f>
        <v/>
      </c>
      <c r="R84" s="61" t="str">
        <f t="shared" si="138"/>
        <v/>
      </c>
      <c r="S84" s="56" t="str">
        <f t="shared" ref="S84:S88" si="144">IF(N84="","",")")</f>
        <v/>
      </c>
      <c r="T84" s="62" t="str">
        <f t="shared" ref="T84:T88" si="145">IF(U84="","","(")</f>
        <v/>
      </c>
      <c r="U84" s="63" t="str">
        <f t="shared" ref="U84:U88" si="146">IF(F84="","",F84)</f>
        <v/>
      </c>
      <c r="V84" s="64" t="str">
        <f t="shared" ref="V84:V88" si="147">IF(U84="","",",")</f>
        <v/>
      </c>
      <c r="W84" s="65" t="str">
        <f t="shared" ref="W84:W88" si="148">IF(G84="","",G84)</f>
        <v/>
      </c>
      <c r="X84" s="64" t="str">
        <f t="shared" ref="X84:X88" si="149">IF(U84="","",",")</f>
        <v/>
      </c>
      <c r="Y84" s="64" t="str">
        <f t="shared" ref="Y84:Y88" si="150">IF(U84="","",250)</f>
        <v/>
      </c>
      <c r="Z84" s="56" t="str">
        <f t="shared" ref="Z84:Z88" si="151">IF(U84="","",")")</f>
        <v/>
      </c>
      <c r="AA84" s="66" t="str">
        <f t="shared" ref="AA84:AA88" si="152">IF(AB84="","","(")</f>
        <v/>
      </c>
      <c r="AB84" s="57" t="str">
        <f t="shared" ref="AB84:AB88" si="153">IF(H84="","",H84)</f>
        <v/>
      </c>
      <c r="AC84" s="67" t="str">
        <f t="shared" ref="AC84:AC88" si="154">IF(AB84="","",",")</f>
        <v/>
      </c>
      <c r="AD84" s="59" t="str">
        <f t="shared" ref="AD84:AD88" si="155">IF(I84="","",I84)</f>
        <v/>
      </c>
      <c r="AE84" s="68" t="str">
        <f t="shared" ref="AE84:AE88" si="156">IF(AB84="","",",")</f>
        <v/>
      </c>
      <c r="AF84" s="61" t="str">
        <f t="shared" ref="AF84:AF88" si="157">IF(AB84="","",350)</f>
        <v/>
      </c>
      <c r="AG84" s="61" t="str">
        <f t="shared" ref="AG84:AG88" si="158">IF(AB84="","",")")</f>
        <v/>
      </c>
      <c r="AH84" s="69" t="str">
        <f t="shared" ref="AH84:AH88" si="159">IF(AI84="","","(")</f>
        <v/>
      </c>
      <c r="AI84" s="70" t="str">
        <f t="shared" ref="AI84:AI88" si="160">IF(J84="","",J84)</f>
        <v/>
      </c>
      <c r="AJ84" s="64" t="str">
        <f t="shared" ref="AJ84:AJ88" si="161">IF(AI84="","",",")</f>
        <v/>
      </c>
      <c r="AK84" s="64" t="str">
        <f t="shared" ref="AK84:AK88" si="162">IF(K84="","",K84)</f>
        <v/>
      </c>
      <c r="AL84" s="64" t="str">
        <f t="shared" ref="AL84:AL88" si="163">IF(AI84="","",",")</f>
        <v/>
      </c>
      <c r="AM84" s="64" t="str">
        <f t="shared" ref="AM84:AM88" si="164">IF(AI84="","",450)</f>
        <v/>
      </c>
      <c r="AN84" s="64" t="str">
        <f t="shared" ref="AN84:AN88" si="165">IF(AI84="","",")")</f>
        <v/>
      </c>
    </row>
    <row r="85" spans="1:40" ht="25.5" thickTop="1" thickBot="1" x14ac:dyDescent="0.4">
      <c r="B85" t="s">
        <v>997</v>
      </c>
      <c r="C85" s="82" t="s">
        <v>1106</v>
      </c>
      <c r="D85" s="83" t="s">
        <v>1011</v>
      </c>
      <c r="E85" s="83" t="s">
        <v>1012</v>
      </c>
      <c r="F85" s="83" t="s">
        <v>1048</v>
      </c>
      <c r="G85" s="83"/>
      <c r="H85" s="83"/>
      <c r="I85" s="83"/>
      <c r="J85" s="83"/>
      <c r="K85" s="83"/>
      <c r="L85" s="84" t="str">
        <f>IF(C85="","",_xlfn.CONCAT("       triggerLine: ","""",C85,", ",M85:AN85,""", sC: ","""",B85,""", lines: ["))</f>
        <v xml:space="preserve">       triggerLine: "JERUSALÉN, JERUSALÉN,, (Mi,m,20)(Re,,250)", sC: "ta as", lines: [</v>
      </c>
      <c r="M85" s="56" t="str">
        <f t="shared" si="139"/>
        <v>(</v>
      </c>
      <c r="N85" s="57" t="str">
        <f t="shared" si="140"/>
        <v>Mi</v>
      </c>
      <c r="O85" s="58" t="str">
        <f t="shared" si="141"/>
        <v>,</v>
      </c>
      <c r="P85" s="59" t="str">
        <f t="shared" si="142"/>
        <v>m</v>
      </c>
      <c r="Q85" s="60" t="str">
        <f t="shared" si="143"/>
        <v>,</v>
      </c>
      <c r="R85" s="61">
        <f t="shared" si="138"/>
        <v>20</v>
      </c>
      <c r="S85" s="56" t="str">
        <f t="shared" si="144"/>
        <v>)</v>
      </c>
      <c r="T85" s="62" t="str">
        <f t="shared" si="145"/>
        <v>(</v>
      </c>
      <c r="U85" s="63" t="str">
        <f t="shared" si="146"/>
        <v>Re</v>
      </c>
      <c r="V85" s="64" t="str">
        <f t="shared" si="147"/>
        <v>,</v>
      </c>
      <c r="W85" s="65" t="str">
        <f t="shared" si="148"/>
        <v/>
      </c>
      <c r="X85" s="64" t="str">
        <f t="shared" si="149"/>
        <v>,</v>
      </c>
      <c r="Y85" s="64">
        <f t="shared" si="150"/>
        <v>250</v>
      </c>
      <c r="Z85" s="56" t="str">
        <f t="shared" si="151"/>
        <v>)</v>
      </c>
      <c r="AA85" s="66" t="str">
        <f t="shared" si="152"/>
        <v/>
      </c>
      <c r="AB85" s="57" t="str">
        <f t="shared" si="153"/>
        <v/>
      </c>
      <c r="AC85" s="67" t="str">
        <f t="shared" si="154"/>
        <v/>
      </c>
      <c r="AD85" s="59" t="str">
        <f t="shared" si="155"/>
        <v/>
      </c>
      <c r="AE85" s="68" t="str">
        <f t="shared" si="156"/>
        <v/>
      </c>
      <c r="AF85" s="61" t="str">
        <f t="shared" si="157"/>
        <v/>
      </c>
      <c r="AG85" s="61" t="str">
        <f t="shared" si="158"/>
        <v/>
      </c>
      <c r="AH85" s="69" t="str">
        <f t="shared" si="159"/>
        <v/>
      </c>
      <c r="AI85" s="70" t="str">
        <f t="shared" si="160"/>
        <v/>
      </c>
      <c r="AJ85" s="64" t="str">
        <f t="shared" si="161"/>
        <v/>
      </c>
      <c r="AK85" s="64" t="str">
        <f t="shared" si="162"/>
        <v/>
      </c>
      <c r="AL85" s="64" t="str">
        <f t="shared" si="163"/>
        <v/>
      </c>
      <c r="AM85" s="64" t="str">
        <f t="shared" si="164"/>
        <v/>
      </c>
      <c r="AN85" s="64" t="str">
        <f t="shared" si="165"/>
        <v/>
      </c>
    </row>
    <row r="86" spans="1:40" ht="25.5" thickTop="1" thickBot="1" x14ac:dyDescent="0.4">
      <c r="B86" t="s">
        <v>999</v>
      </c>
      <c r="C86" s="85" t="s">
        <v>1107</v>
      </c>
      <c r="D86" s="86" t="s">
        <v>1011</v>
      </c>
      <c r="E86" s="86" t="s">
        <v>1012</v>
      </c>
      <c r="F86" s="86"/>
      <c r="G86" s="86"/>
      <c r="H86" s="87"/>
      <c r="I86" s="87"/>
      <c r="J86" s="87"/>
      <c r="K86" s="87"/>
      <c r="L86" s="88" t="str">
        <f>IF(C86="","",_xlfn.CONCAT("            { line: ","""",C86,", ",M86:AN86,""", sC: ","""",B86,"""},"))</f>
        <v xml:space="preserve">            { line: "JERUSALÉN, JERUSALÉN., (Mi,m,20)", sC: "as"},</v>
      </c>
      <c r="M86" s="56" t="str">
        <f t="shared" si="139"/>
        <v>(</v>
      </c>
      <c r="N86" s="57" t="str">
        <f t="shared" si="140"/>
        <v>Mi</v>
      </c>
      <c r="O86" s="58" t="str">
        <f t="shared" si="141"/>
        <v>,</v>
      </c>
      <c r="P86" s="59" t="str">
        <f t="shared" si="142"/>
        <v>m</v>
      </c>
      <c r="Q86" s="60" t="str">
        <f t="shared" si="143"/>
        <v>,</v>
      </c>
      <c r="R86" s="61">
        <f t="shared" si="138"/>
        <v>20</v>
      </c>
      <c r="S86" s="56" t="str">
        <f t="shared" si="144"/>
        <v>)</v>
      </c>
      <c r="T86" s="62" t="str">
        <f t="shared" si="145"/>
        <v/>
      </c>
      <c r="U86" s="63" t="str">
        <f t="shared" si="146"/>
        <v/>
      </c>
      <c r="V86" s="64" t="str">
        <f t="shared" si="147"/>
        <v/>
      </c>
      <c r="W86" s="65" t="str">
        <f t="shared" si="148"/>
        <v/>
      </c>
      <c r="X86" s="64" t="str">
        <f t="shared" si="149"/>
        <v/>
      </c>
      <c r="Y86" s="64" t="str">
        <f t="shared" si="150"/>
        <v/>
      </c>
      <c r="Z86" s="56" t="str">
        <f t="shared" si="151"/>
        <v/>
      </c>
      <c r="AA86" s="66" t="str">
        <f t="shared" si="152"/>
        <v/>
      </c>
      <c r="AB86" s="57" t="str">
        <f t="shared" si="153"/>
        <v/>
      </c>
      <c r="AC86" s="67" t="str">
        <f t="shared" si="154"/>
        <v/>
      </c>
      <c r="AD86" s="59" t="str">
        <f t="shared" si="155"/>
        <v/>
      </c>
      <c r="AE86" s="68" t="str">
        <f t="shared" si="156"/>
        <v/>
      </c>
      <c r="AF86" s="61" t="str">
        <f t="shared" si="157"/>
        <v/>
      </c>
      <c r="AG86" s="61" t="str">
        <f t="shared" si="158"/>
        <v/>
      </c>
      <c r="AH86" s="69" t="str">
        <f t="shared" si="159"/>
        <v/>
      </c>
      <c r="AI86" s="70" t="str">
        <f t="shared" si="160"/>
        <v/>
      </c>
      <c r="AJ86" s="64" t="str">
        <f t="shared" si="161"/>
        <v/>
      </c>
      <c r="AK86" s="64" t="str">
        <f t="shared" si="162"/>
        <v/>
      </c>
      <c r="AL86" s="64" t="str">
        <f t="shared" si="163"/>
        <v/>
      </c>
      <c r="AM86" s="64" t="str">
        <f t="shared" si="164"/>
        <v/>
      </c>
      <c r="AN86" s="64" t="str">
        <f t="shared" si="165"/>
        <v/>
      </c>
    </row>
    <row r="87" spans="1:40" ht="25.5" thickTop="1" thickBot="1" x14ac:dyDescent="0.4">
      <c r="B87" t="s">
        <v>999</v>
      </c>
      <c r="C87" s="85" t="s">
        <v>1108</v>
      </c>
      <c r="D87" s="89" t="s">
        <v>1048</v>
      </c>
      <c r="E87" s="89"/>
      <c r="F87" s="89"/>
      <c r="G87" s="89"/>
      <c r="H87" s="90"/>
      <c r="I87" s="90"/>
      <c r="J87" s="90"/>
      <c r="K87" s="90"/>
      <c r="L87" s="88" t="str">
        <f>IF(C87="","",_xlfn.CONCAT("            { line: ","""",C87,", ",M87:AN87,""", sC: ","""",B87,"""},"))</f>
        <v xml:space="preserve">            { line: "JERUSALÉN RECONSTRUIDA,, (Re,,22)", sC: "as"},</v>
      </c>
      <c r="M87" s="56" t="str">
        <f t="shared" si="139"/>
        <v>(</v>
      </c>
      <c r="N87" s="57" t="str">
        <f t="shared" si="140"/>
        <v>Re</v>
      </c>
      <c r="O87" s="58" t="str">
        <f t="shared" si="141"/>
        <v>,</v>
      </c>
      <c r="P87" s="59" t="str">
        <f t="shared" si="142"/>
        <v/>
      </c>
      <c r="Q87" s="60" t="str">
        <f t="shared" si="143"/>
        <v>,</v>
      </c>
      <c r="R87" s="61">
        <f t="shared" si="138"/>
        <v>22</v>
      </c>
      <c r="S87" s="56" t="str">
        <f t="shared" si="144"/>
        <v>)</v>
      </c>
      <c r="T87" s="62" t="str">
        <f t="shared" si="145"/>
        <v/>
      </c>
      <c r="U87" s="63" t="str">
        <f t="shared" si="146"/>
        <v/>
      </c>
      <c r="V87" s="64" t="str">
        <f t="shared" si="147"/>
        <v/>
      </c>
      <c r="W87" s="65" t="str">
        <f t="shared" si="148"/>
        <v/>
      </c>
      <c r="X87" s="64" t="str">
        <f t="shared" si="149"/>
        <v/>
      </c>
      <c r="Y87" s="64" t="str">
        <f t="shared" si="150"/>
        <v/>
      </c>
      <c r="Z87" s="56" t="str">
        <f t="shared" si="151"/>
        <v/>
      </c>
      <c r="AA87" s="66" t="str">
        <f t="shared" si="152"/>
        <v/>
      </c>
      <c r="AB87" s="57" t="str">
        <f t="shared" si="153"/>
        <v/>
      </c>
      <c r="AC87" s="67" t="str">
        <f t="shared" si="154"/>
        <v/>
      </c>
      <c r="AD87" s="59" t="str">
        <f t="shared" si="155"/>
        <v/>
      </c>
      <c r="AE87" s="68" t="str">
        <f t="shared" si="156"/>
        <v/>
      </c>
      <c r="AF87" s="61" t="str">
        <f t="shared" si="157"/>
        <v/>
      </c>
      <c r="AG87" s="61" t="str">
        <f t="shared" si="158"/>
        <v/>
      </c>
      <c r="AH87" s="69" t="str">
        <f t="shared" si="159"/>
        <v/>
      </c>
      <c r="AI87" s="70" t="str">
        <f t="shared" si="160"/>
        <v/>
      </c>
      <c r="AJ87" s="64" t="str">
        <f t="shared" si="161"/>
        <v/>
      </c>
      <c r="AK87" s="64" t="str">
        <f t="shared" si="162"/>
        <v/>
      </c>
      <c r="AL87" s="64" t="str">
        <f t="shared" si="163"/>
        <v/>
      </c>
      <c r="AM87" s="64" t="str">
        <f t="shared" si="164"/>
        <v/>
      </c>
      <c r="AN87" s="64" t="str">
        <f t="shared" si="165"/>
        <v/>
      </c>
    </row>
    <row r="88" spans="1:40" ht="25.5" thickTop="1" thickBot="1" x14ac:dyDescent="0.4">
      <c r="B88" t="s">
        <v>999</v>
      </c>
      <c r="C88" s="93" t="s">
        <v>1109</v>
      </c>
      <c r="D88" s="83" t="s">
        <v>1011</v>
      </c>
      <c r="E88" s="83" t="s">
        <v>1012</v>
      </c>
      <c r="F88" s="83"/>
      <c r="G88" s="83"/>
      <c r="H88" s="83"/>
      <c r="I88" s="83"/>
      <c r="J88" s="83"/>
      <c r="K88" s="83"/>
      <c r="L88" s="94" t="str">
        <f>IF(C88="","",_xlfn.CONCAT("            { line: ","""",C88,", ",M88:AN88,""", sC: ","""",B88,"""},  ]},"))</f>
        <v xml:space="preserve">            { line: "JERUSALÉN PARA SIEMPRE., (Mi,m,20)", sC: "as"},  ]},</v>
      </c>
      <c r="M88" s="56" t="str">
        <f t="shared" si="139"/>
        <v>(</v>
      </c>
      <c r="N88" s="57" t="str">
        <f t="shared" si="140"/>
        <v>Mi</v>
      </c>
      <c r="O88" s="58" t="str">
        <f t="shared" si="141"/>
        <v>,</v>
      </c>
      <c r="P88" s="59" t="str">
        <f t="shared" si="142"/>
        <v>m</v>
      </c>
      <c r="Q88" s="60" t="str">
        <f t="shared" si="143"/>
        <v>,</v>
      </c>
      <c r="R88" s="61">
        <f t="shared" si="138"/>
        <v>20</v>
      </c>
      <c r="S88" s="56" t="str">
        <f t="shared" si="144"/>
        <v>)</v>
      </c>
      <c r="T88" s="62" t="str">
        <f t="shared" si="145"/>
        <v/>
      </c>
      <c r="U88" s="63" t="str">
        <f t="shared" si="146"/>
        <v/>
      </c>
      <c r="V88" s="64" t="str">
        <f t="shared" si="147"/>
        <v/>
      </c>
      <c r="W88" s="65" t="str">
        <f t="shared" si="148"/>
        <v/>
      </c>
      <c r="X88" s="64" t="str">
        <f t="shared" si="149"/>
        <v/>
      </c>
      <c r="Y88" s="64" t="str">
        <f t="shared" si="150"/>
        <v/>
      </c>
      <c r="Z88" s="56" t="str">
        <f t="shared" si="151"/>
        <v/>
      </c>
      <c r="AA88" s="66" t="str">
        <f t="shared" si="152"/>
        <v/>
      </c>
      <c r="AB88" s="57" t="str">
        <f t="shared" si="153"/>
        <v/>
      </c>
      <c r="AC88" s="67" t="str">
        <f t="shared" si="154"/>
        <v/>
      </c>
      <c r="AD88" s="59" t="str">
        <f t="shared" si="155"/>
        <v/>
      </c>
      <c r="AE88" s="68" t="str">
        <f t="shared" si="156"/>
        <v/>
      </c>
      <c r="AF88" s="61" t="str">
        <f t="shared" si="157"/>
        <v/>
      </c>
      <c r="AG88" s="61" t="str">
        <f t="shared" si="158"/>
        <v/>
      </c>
      <c r="AH88" s="69" t="str">
        <f t="shared" si="159"/>
        <v/>
      </c>
      <c r="AI88" s="70" t="str">
        <f t="shared" si="160"/>
        <v/>
      </c>
      <c r="AJ88" s="64" t="str">
        <f t="shared" si="161"/>
        <v/>
      </c>
      <c r="AK88" s="64" t="str">
        <f t="shared" si="162"/>
        <v/>
      </c>
      <c r="AL88" s="64" t="str">
        <f t="shared" si="163"/>
        <v/>
      </c>
      <c r="AM88" s="64" t="str">
        <f t="shared" si="164"/>
        <v/>
      </c>
      <c r="AN88" s="64" t="str">
        <f t="shared" si="165"/>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si="13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B90" t="s">
        <v>997</v>
      </c>
      <c r="C90" s="113" t="s">
        <v>1136</v>
      </c>
      <c r="D90" s="112" t="s">
        <v>1011</v>
      </c>
      <c r="E90" s="52" t="s">
        <v>1012</v>
      </c>
      <c r="F90" s="53" t="s">
        <v>1048</v>
      </c>
      <c r="G90" s="53"/>
      <c r="H90" s="52" t="s">
        <v>1011</v>
      </c>
      <c r="I90" s="52" t="s">
        <v>1012</v>
      </c>
      <c r="J90" s="54"/>
      <c r="K90" s="54"/>
      <c r="L90" s="55" t="str">
        <f>IF(C90="","",_xlfn.CONCAT("            { line: ","""",C90,", ",M90:AN90,""", sC: ","""",B90,"""},"))</f>
        <v xml:space="preserve">            { line: "ALELUYA, ALELUYA, ALELUYA, ALELUYA., (Mi,m,20)(Re,,250)(Mi,m,350)", sC: "ta as"},</v>
      </c>
      <c r="M90" s="56" t="str">
        <f t="shared" si="89"/>
        <v>(</v>
      </c>
      <c r="N90" s="57" t="str">
        <f t="shared" si="2"/>
        <v>Mi</v>
      </c>
      <c r="O90" s="58" t="str">
        <f t="shared" si="90"/>
        <v>,</v>
      </c>
      <c r="P90" s="59" t="str">
        <f t="shared" si="4"/>
        <v>m</v>
      </c>
      <c r="Q90" s="60" t="str">
        <f t="shared" si="91"/>
        <v>,</v>
      </c>
      <c r="R90" s="61">
        <f t="shared" si="28"/>
        <v>20</v>
      </c>
      <c r="S90" s="56" t="str">
        <f t="shared" si="92"/>
        <v>)</v>
      </c>
      <c r="T90" s="62" t="str">
        <f t="shared" si="93"/>
        <v>(</v>
      </c>
      <c r="U90" s="63" t="str">
        <f t="shared" si="8"/>
        <v>Re</v>
      </c>
      <c r="V90" s="64" t="str">
        <f t="shared" si="94"/>
        <v>,</v>
      </c>
      <c r="W90" s="65" t="str">
        <f t="shared" si="10"/>
        <v/>
      </c>
      <c r="X90" s="64" t="str">
        <f t="shared" si="95"/>
        <v>,</v>
      </c>
      <c r="Y90" s="64">
        <f t="shared" si="96"/>
        <v>250</v>
      </c>
      <c r="Z90" s="56" t="str">
        <f t="shared" si="97"/>
        <v>)</v>
      </c>
      <c r="AA90" s="66" t="str">
        <f t="shared" si="98"/>
        <v>(</v>
      </c>
      <c r="AB90" s="57" t="str">
        <f t="shared" si="15"/>
        <v>Mi</v>
      </c>
      <c r="AC90" s="67" t="str">
        <f t="shared" si="99"/>
        <v>,</v>
      </c>
      <c r="AD90" s="59" t="str">
        <f t="shared" si="100"/>
        <v>m</v>
      </c>
      <c r="AE90" s="68" t="str">
        <f t="shared" si="101"/>
        <v>,</v>
      </c>
      <c r="AF90" s="61">
        <f t="shared" si="102"/>
        <v>350</v>
      </c>
      <c r="AG90" s="61" t="str">
        <f t="shared" si="103"/>
        <v>)</v>
      </c>
      <c r="AH90" s="69" t="str">
        <f t="shared" si="104"/>
        <v/>
      </c>
      <c r="AI90" s="70" t="str">
        <f t="shared" si="22"/>
        <v/>
      </c>
      <c r="AJ90" s="64" t="str">
        <f t="shared" si="105"/>
        <v/>
      </c>
      <c r="AK90" s="64" t="str">
        <f t="shared" si="106"/>
        <v/>
      </c>
      <c r="AL90" s="64" t="str">
        <f t="shared" si="107"/>
        <v/>
      </c>
      <c r="AM90" s="64" t="str">
        <f t="shared" si="108"/>
        <v/>
      </c>
      <c r="AN90" s="64" t="str">
        <f t="shared" si="109"/>
        <v/>
      </c>
    </row>
    <row r="91" spans="1:40" ht="25.5" thickTop="1" thickBot="1" x14ac:dyDescent="0.4">
      <c r="B91" t="s">
        <v>999</v>
      </c>
      <c r="C91" s="113" t="s">
        <v>1136</v>
      </c>
      <c r="D91" s="112" t="s">
        <v>1048</v>
      </c>
      <c r="E91" s="52"/>
      <c r="F91" s="53" t="s">
        <v>1011</v>
      </c>
      <c r="G91" s="53" t="s">
        <v>1012</v>
      </c>
      <c r="H91" s="52"/>
      <c r="I91" s="52"/>
      <c r="J91" s="54"/>
      <c r="K91" s="54"/>
      <c r="L91" s="55" t="str">
        <f t="shared" ref="L91" si="166">IF(C91="","",_xlfn.CONCAT("            { line: ","""",C91,", ",M91:AN91,""", sC: ","""",B91,"""},"))</f>
        <v xml:space="preserve">            { line: "ALELUYA, ALELUYA, ALELUYA, ALELUYA., (Re,,22)(Mi,m,250)", sC: "as"},</v>
      </c>
      <c r="M91" s="56" t="str">
        <f t="shared" si="89"/>
        <v>(</v>
      </c>
      <c r="N91" s="57" t="str">
        <f t="shared" si="2"/>
        <v>Re</v>
      </c>
      <c r="O91" s="58" t="str">
        <f t="shared" si="90"/>
        <v>,</v>
      </c>
      <c r="P91" s="59" t="str">
        <f t="shared" si="4"/>
        <v/>
      </c>
      <c r="Q91" s="60" t="str">
        <f t="shared" si="91"/>
        <v>,</v>
      </c>
      <c r="R91" s="61">
        <f t="shared" si="28"/>
        <v>22</v>
      </c>
      <c r="S91" s="56" t="str">
        <f t="shared" si="92"/>
        <v>)</v>
      </c>
      <c r="T91" s="62" t="str">
        <f t="shared" si="93"/>
        <v>(</v>
      </c>
      <c r="U91" s="63" t="str">
        <f t="shared" si="8"/>
        <v>Mi</v>
      </c>
      <c r="V91" s="64" t="str">
        <f t="shared" si="94"/>
        <v>,</v>
      </c>
      <c r="W91" s="65" t="str">
        <f t="shared" si="10"/>
        <v>m</v>
      </c>
      <c r="X91" s="64" t="str">
        <f t="shared" si="95"/>
        <v>,</v>
      </c>
      <c r="Y91" s="64">
        <f t="shared" si="96"/>
        <v>250</v>
      </c>
      <c r="Z91" s="56" t="str">
        <f t="shared" si="97"/>
        <v>)</v>
      </c>
      <c r="AA91" s="66" t="str">
        <f t="shared" si="98"/>
        <v/>
      </c>
      <c r="AB91" s="57" t="str">
        <f t="shared" si="15"/>
        <v/>
      </c>
      <c r="AC91" s="67" t="str">
        <f t="shared" si="99"/>
        <v/>
      </c>
      <c r="AD91" s="59" t="str">
        <f t="shared" si="100"/>
        <v/>
      </c>
      <c r="AE91" s="68" t="str">
        <f t="shared" si="101"/>
        <v/>
      </c>
      <c r="AF91" s="61" t="str">
        <f t="shared" si="102"/>
        <v/>
      </c>
      <c r="AG91" s="61" t="str">
        <f t="shared" si="103"/>
        <v/>
      </c>
      <c r="AH91" s="69" t="str">
        <f t="shared" si="104"/>
        <v/>
      </c>
      <c r="AI91" s="70" t="str">
        <f t="shared" si="22"/>
        <v/>
      </c>
      <c r="AJ91" s="64" t="str">
        <f t="shared" si="105"/>
        <v/>
      </c>
      <c r="AK91" s="64" t="str">
        <f t="shared" si="106"/>
        <v/>
      </c>
      <c r="AL91" s="64" t="str">
        <f t="shared" si="107"/>
        <v/>
      </c>
      <c r="AM91" s="64" t="str">
        <f t="shared" si="108"/>
        <v/>
      </c>
      <c r="AN91" s="64" t="str">
        <f t="shared" si="109"/>
        <v/>
      </c>
    </row>
    <row r="92" spans="1:40" ht="24" customHeight="1" thickTop="1" x14ac:dyDescent="0.4">
      <c r="A92" s="95"/>
      <c r="B92" s="95"/>
      <c r="C92" s="95"/>
      <c r="D92" s="95"/>
      <c r="E92" s="95"/>
      <c r="F92" s="95"/>
      <c r="G92" s="95"/>
      <c r="H92" s="95"/>
      <c r="I92" s="95"/>
      <c r="J92" s="95"/>
      <c r="K92" s="95"/>
      <c r="L92" s="99" t="str">
        <f ca="1">_xlfn.CONCAT("]}, // ULTIMA LINEA DEL CANTO: ",L1)</f>
        <v>]}, // ULTIMA LINEA DEL CANTO: JERUSALÉN RECONSTRUIDA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0963-E852-4F62-B362-DCBC499A9756}">
  <sheetPr codeName="Sheet72">
    <tabColor rgb="FF00B0F0"/>
  </sheetPr>
  <dimension ref="A1:AN76"/>
  <sheetViews>
    <sheetView zoomScale="85" zoomScaleNormal="85" workbookViewId="0">
      <pane xSplit="2" ySplit="1" topLeftCell="C1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95</v>
      </c>
      <c r="E1" s="40"/>
      <c r="F1" s="40"/>
      <c r="G1" s="40"/>
      <c r="H1" s="40"/>
      <c r="I1" s="40"/>
      <c r="J1" s="40"/>
      <c r="K1" s="40"/>
      <c r="L1" s="41" t="str">
        <f ca="1">UPPER(VLOOKUP(C1,Table223[],3,FALSE))</f>
        <v xml:space="preserve">JESÚS RECORRÍA TODAS LAS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JESÚS RECORRÍA TODAS LAS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jesusrecorriatodaslas</v>
      </c>
      <c r="L7" s="48" t="str">
        <f ca="1">_xlfn.CONCAT("        id: ","""",C7,"""",",")</f>
        <v xml:space="preserve">        id: "jesusrecorriatodaslas",</v>
      </c>
    </row>
    <row r="8" spans="2:32" ht="23.25" x14ac:dyDescent="0.25">
      <c r="C8" t="str">
        <f ca="1">PROPER(L1)</f>
        <v xml:space="preserve">Jesús Recorría Todas Las </v>
      </c>
      <c r="L8" s="48" t="str">
        <f ca="1">_xlfn.CONCAT("        tt: ","""",C8,"""",",")</f>
        <v xml:space="preserve">        tt: "Jesús Recorría Todas Las ",</v>
      </c>
    </row>
    <row r="9" spans="2:32" ht="23.25" x14ac:dyDescent="0.25">
      <c r="C9" t="str">
        <f ca="1">PROPER(L1)</f>
        <v xml:space="preserve">Jesús Recorría Todas Las </v>
      </c>
      <c r="L9" s="48" t="str">
        <f ca="1">_xlfn.CONCAT("        title: ","""",C9,"""",",")</f>
        <v xml:space="preserve">        title: "Jesús Recorría Todas Las ",</v>
      </c>
    </row>
    <row r="10" spans="2:32" ht="23.25" x14ac:dyDescent="0.25">
      <c r="C10" t="str">
        <f ca="1">VLOOKUP(C1,Table223[],4,FALSE)</f>
        <v xml:space="preserve">Mateo 9,35ss; 10 </v>
      </c>
      <c r="L10" s="48" t="str">
        <f ca="1">_xlfn.CONCAT("        ","subtitle: ","""",C10,"""",",")</f>
        <v xml:space="preserve">        subtitle: "Mateo 9,35ss; 10 ",</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95</v>
      </c>
      <c r="L16" s="48" t="str">
        <f ca="1">_xlfn.CONCAT("        dbno: ","""",C16,"""",",")</f>
        <v xml:space="preserve">        dbno: "95",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jesusrecorriatodaslas</v>
      </c>
      <c r="L19" s="48" t="str">
        <f ca="1">_xlfn.CONCAT("        audioSrc: ","""/audio/",C19,".mp3""",",")</f>
        <v xml:space="preserve">        audioSrc: "/audio/jesusrecorriatodaslas.mp3",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94</v>
      </c>
      <c r="C26" t="str">
        <f ca="1">VLOOKUP(B26,Table4[],13,FALSE)</f>
        <v>"/resucito/src/index.html?canto=jerusalenreconstruida"</v>
      </c>
      <c r="L26" s="48" t="str">
        <f ca="1">_xlfn.CONCAT("        ant: ",C26,",")</f>
        <v xml:space="preserve">        ant: "/resucito/src/index.html?canto=jerusalenreconstruida",</v>
      </c>
    </row>
    <row r="27" spans="1:40" ht="23.25" x14ac:dyDescent="0.25">
      <c r="B27">
        <f ca="1">+C1+1</f>
        <v>96</v>
      </c>
      <c r="C27" t="str">
        <f ca="1">VLOOKUP(B27,Table4[],13,FALSE)</f>
        <v>"/resucito/src/index.html?canto=lacorderadedios"</v>
      </c>
      <c r="L27" s="48" t="str">
        <f ca="1">_xlfn.CONCAT("        sig: ",C27,",")</f>
        <v xml:space="preserve">        sig: "/resucito/src/index.html?canto=lacorderadedios",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1137</v>
      </c>
      <c r="D30" s="112" t="s">
        <v>1013</v>
      </c>
      <c r="E30" s="52" t="s">
        <v>1012</v>
      </c>
      <c r="F30" s="53" t="s">
        <v>1015</v>
      </c>
      <c r="G30" s="53"/>
      <c r="H30" s="52" t="s">
        <v>1013</v>
      </c>
      <c r="I30" s="52" t="s">
        <v>1012</v>
      </c>
      <c r="J30" s="54"/>
      <c r="K30" s="54"/>
      <c r="L30" s="55" t="str">
        <f t="shared" ref="L30:L47" si="0">IF(C30="","",_xlfn.CONCAT("            { line: ","""",C30,", ",M30:AN30,""", sC: ","""",B30,"""},"))</f>
        <v xml:space="preserve">            { line: "Jesús recorría todas las ciudades., (La,m,20)(Fa,,250)(La,m,350)", sC: "tc"},</v>
      </c>
      <c r="M30" s="56" t="str">
        <f t="shared" ref="M30:M50" si="1">IF(N30="","","(")</f>
        <v>(</v>
      </c>
      <c r="N30" s="57" t="str">
        <f t="shared" ref="N30:N73" si="2">IF(D30="","",D30)</f>
        <v>La</v>
      </c>
      <c r="O30" s="58" t="str">
        <f t="shared" ref="O30:O50" si="3">IF(N30="","",",")</f>
        <v>,</v>
      </c>
      <c r="P30" s="59" t="str">
        <f t="shared" ref="P30:P73"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73" si="8">IF(F30="","",F30)</f>
        <v>Fa</v>
      </c>
      <c r="V30" s="64" t="str">
        <f t="shared" ref="V30:V50" si="9">IF(U30="","",",")</f>
        <v>,</v>
      </c>
      <c r="W30" s="65" t="str">
        <f t="shared" ref="W30:W73" si="10">IF(G30="","",G30)</f>
        <v/>
      </c>
      <c r="X30" s="64" t="str">
        <f t="shared" ref="X30:X50" si="11">IF(U30="","",",")</f>
        <v>,</v>
      </c>
      <c r="Y30" s="64">
        <f t="shared" ref="Y30:Y50" si="12">IF(U30="","",250)</f>
        <v>250</v>
      </c>
      <c r="Z30" s="56" t="str">
        <f t="shared" ref="Z30:Z50" si="13">IF(U30="","",")")</f>
        <v>)</v>
      </c>
      <c r="AA30" s="66" t="str">
        <f t="shared" ref="AA30:AA50" si="14">IF(AB30="","","(")</f>
        <v>(</v>
      </c>
      <c r="AB30" s="57" t="str">
        <f t="shared" ref="AB30:AB73" si="15">IF(H30="","",H30)</f>
        <v>La</v>
      </c>
      <c r="AC30" s="67" t="str">
        <f t="shared" ref="AC30:AC50" si="16">IF(AB30="","",",")</f>
        <v>,</v>
      </c>
      <c r="AD30" s="59" t="str">
        <f t="shared" ref="AD30:AD50" si="17">IF(I30="","",I30)</f>
        <v>m</v>
      </c>
      <c r="AE30" s="68" t="str">
        <f t="shared" ref="AE30:AE50" si="18">IF(AB30="","",",")</f>
        <v>,</v>
      </c>
      <c r="AF30" s="61">
        <f t="shared" ref="AF30:AF50" si="19">IF(AB30="","",350)</f>
        <v>350</v>
      </c>
      <c r="AG30" s="61" t="str">
        <f t="shared" ref="AG30:AG50" si="20">IF(AB30="","",")")</f>
        <v>)</v>
      </c>
      <c r="AH30" s="69" t="str">
        <f t="shared" ref="AH30:AH50" si="21">IF(AI30="","","(")</f>
        <v/>
      </c>
      <c r="AI30" s="70" t="str">
        <f t="shared" ref="AI30:AI73"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5.5" thickTop="1" thickBot="1" x14ac:dyDescent="0.4">
      <c r="C31" s="113" t="s">
        <v>1138</v>
      </c>
      <c r="D31" s="112" t="s">
        <v>1015</v>
      </c>
      <c r="E31" s="52"/>
      <c r="F31" s="53"/>
      <c r="G31" s="53"/>
      <c r="H31" s="52"/>
      <c r="I31" s="52"/>
      <c r="J31" s="54"/>
      <c r="K31" s="54"/>
      <c r="L31" s="55" t="str">
        <f t="shared" si="0"/>
        <v xml:space="preserve">            { line: "Jesús de pueblo en pueblo, (Fa,,20)", sC: ""},</v>
      </c>
      <c r="M31" s="56" t="str">
        <f t="shared" si="1"/>
        <v>(</v>
      </c>
      <c r="N31" s="57" t="str">
        <f t="shared" si="2"/>
        <v>Fa</v>
      </c>
      <c r="O31" s="58" t="str">
        <f t="shared" si="3"/>
        <v>,</v>
      </c>
      <c r="P31" s="59" t="str">
        <f t="shared" si="4"/>
        <v/>
      </c>
      <c r="Q31" s="60" t="str">
        <f t="shared" si="5"/>
        <v>,</v>
      </c>
      <c r="R31" s="61">
        <f t="shared" ref="R31:R7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1139</v>
      </c>
      <c r="D32" s="112" t="s">
        <v>1013</v>
      </c>
      <c r="E32" s="52" t="s">
        <v>1012</v>
      </c>
      <c r="F32" s="53"/>
      <c r="G32" s="53"/>
      <c r="H32" s="52"/>
      <c r="I32" s="52"/>
      <c r="J32" s="54"/>
      <c r="K32" s="54"/>
      <c r="L32" s="55" t="str">
        <f>IF(C32="","",_xlfn.CONCAT("            { line: ","""",C32,", ",M32:AN32,""", sC: ","""",B32,"""},"))</f>
        <v xml:space="preserve">            { line: "anunciaba el Reino.,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1140</v>
      </c>
      <c r="D33" s="112" t="s">
        <v>1048</v>
      </c>
      <c r="E33" s="52" t="s">
        <v>1012</v>
      </c>
      <c r="F33" s="53" t="s">
        <v>1011</v>
      </c>
      <c r="G33" s="53">
        <v>7</v>
      </c>
      <c r="H33" s="52"/>
      <c r="I33" s="52"/>
      <c r="J33" s="54"/>
      <c r="K33" s="54"/>
      <c r="L33" s="55" t="str">
        <f>IF(C33="","",_xlfn.CONCAT("            { line: ","""",C33,", ",M33:AN33,""", sC: ","""",B33,"""},"))</f>
        <v xml:space="preserve">            { line: "Y viendo las gentes que lo seguían, (Re,m,22)(Mi,7,250)",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1141</v>
      </c>
      <c r="D34" s="112" t="s">
        <v>1013</v>
      </c>
      <c r="E34" s="52" t="s">
        <v>1012</v>
      </c>
      <c r="F34" s="53"/>
      <c r="G34" s="53"/>
      <c r="H34" s="52"/>
      <c r="I34" s="52"/>
      <c r="J34" s="54"/>
      <c r="K34" s="54"/>
      <c r="L34" s="55" t="str">
        <f t="shared" ref="L34:L46" si="29">IF(C34="","",_xlfn.CONCAT("            { line: ","""",C34,", ",M34:AN34,""", sC: ","""",B34,"""},"))</f>
        <v xml:space="preserve">            { line: "se conmovió.,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1173</v>
      </c>
      <c r="C36" s="113" t="s">
        <v>1142</v>
      </c>
      <c r="D36" s="112" t="s">
        <v>1011</v>
      </c>
      <c r="E36" s="52" t="s">
        <v>1012</v>
      </c>
      <c r="F36" s="53"/>
      <c r="G36" s="53"/>
      <c r="H36" s="52"/>
      <c r="I36" s="52"/>
      <c r="J36" s="54"/>
      <c r="K36" s="54"/>
      <c r="L36" s="55" t="str">
        <f t="shared" si="29"/>
        <v xml:space="preserve">            { line: "ESTABAN CANSADOS,, (Mi,m,20)", sC: "tc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1050</v>
      </c>
      <c r="C37" s="113" t="s">
        <v>1143</v>
      </c>
      <c r="D37" s="112" t="s">
        <v>1015</v>
      </c>
      <c r="E37" s="52"/>
      <c r="F37" s="53"/>
      <c r="G37" s="53"/>
      <c r="H37" s="52"/>
      <c r="I37" s="52"/>
      <c r="J37" s="54"/>
      <c r="K37" s="54"/>
      <c r="L37" s="55" t="str">
        <f t="shared" si="29"/>
        <v xml:space="preserve">            { line: "ESTABAN ABATIDOS, (Fa,,20)", sC: "as r1"},</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1144</v>
      </c>
      <c r="D38" s="112" t="s">
        <v>1011</v>
      </c>
      <c r="E38" s="52"/>
      <c r="F38" s="53"/>
      <c r="G38" s="53"/>
      <c r="H38" s="52"/>
      <c r="I38" s="52"/>
      <c r="J38" s="54"/>
      <c r="K38" s="54"/>
      <c r="L38" s="55" t="str">
        <f t="shared" si="29"/>
        <v xml:space="preserve">            { line: "COMO OVEJAS SIN PASTOR.,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1145</v>
      </c>
      <c r="D40" s="112" t="s">
        <v>1013</v>
      </c>
      <c r="E40" s="52" t="s">
        <v>1012</v>
      </c>
      <c r="F40" s="53" t="s">
        <v>1015</v>
      </c>
      <c r="G40" s="53"/>
      <c r="H40" s="52" t="s">
        <v>1011</v>
      </c>
      <c r="I40" s="52">
        <v>7</v>
      </c>
      <c r="J40" s="54"/>
      <c r="K40" s="54"/>
      <c r="L40" s="55" t="str">
        <f t="shared" si="29"/>
        <v xml:space="preserve">            { line: "Entonces Jesús dijo a sus discípulos:, (La,m,20)(Fa,,250)(Mi,7,350)", sC: "tc"},</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f>IF(I40="","",I40)</f>
        <v>7</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1146</v>
      </c>
      <c r="D41" s="112" t="s">
        <v>1013</v>
      </c>
      <c r="E41" s="52" t="s">
        <v>1012</v>
      </c>
      <c r="F41" s="53"/>
      <c r="G41" s="53"/>
      <c r="H41" s="52"/>
      <c r="I41" s="52"/>
      <c r="J41" s="54"/>
      <c r="K41" s="54"/>
      <c r="L41" s="55" t="str">
        <f t="shared" si="29"/>
        <v xml:space="preserve">            { line: "«La mies es grande,,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1147</v>
      </c>
      <c r="D42" s="112" t="s">
        <v>1016</v>
      </c>
      <c r="E42" s="52"/>
      <c r="F42" s="53"/>
      <c r="G42" s="53"/>
      <c r="H42" s="52"/>
      <c r="I42" s="52"/>
      <c r="J42" s="54"/>
      <c r="K42" s="54"/>
      <c r="L42" s="55" t="str">
        <f t="shared" si="29"/>
        <v xml:space="preserve">            { line: "es verdaderamente grande,, (Sol,,14)", sC: ""},</v>
      </c>
      <c r="M42" s="56" t="str">
        <f t="shared" ref="M42:M46" si="31">IF(N42="","","(")</f>
        <v>(</v>
      </c>
      <c r="N42" s="57" t="str">
        <f t="shared" ref="N42:N46" si="32">IF(D42="","",D42)</f>
        <v>Sol</v>
      </c>
      <c r="O42" s="58" t="str">
        <f t="shared" ref="O42:O46" si="33">IF(N42="","",",")</f>
        <v>,</v>
      </c>
      <c r="P42" s="59" t="str">
        <f t="shared" ref="P42:P46" si="34">IF(E42="","",E42)</f>
        <v/>
      </c>
      <c r="Q42" s="60" t="str">
        <f t="shared" ref="Q42:Q46" si="35">IF(N42="","",",")</f>
        <v>,</v>
      </c>
      <c r="R42" s="61">
        <f t="shared" si="28"/>
        <v>14</v>
      </c>
      <c r="S42" s="56" t="str">
        <f t="shared" ref="S42:S46" si="36">IF(N42="","",")")</f>
        <v>)</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5.5" thickTop="1" thickBot="1" x14ac:dyDescent="0.4">
      <c r="C43" s="113" t="s">
        <v>1148</v>
      </c>
      <c r="D43" s="112" t="s">
        <v>1013</v>
      </c>
      <c r="E43" s="52" t="s">
        <v>1012</v>
      </c>
      <c r="F43" s="53" t="s">
        <v>1011</v>
      </c>
      <c r="G43" s="53"/>
      <c r="H43" s="52"/>
      <c r="I43" s="52"/>
      <c r="J43" s="54"/>
      <c r="K43" s="54"/>
      <c r="L43" s="55" t="str">
        <f t="shared" si="29"/>
        <v xml:space="preserve">            { line: "y los obreros son pocos., (La,m,20)(Mi,,250)",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1149</v>
      </c>
      <c r="D44" s="112" t="s">
        <v>1013</v>
      </c>
      <c r="E44" s="52" t="s">
        <v>1012</v>
      </c>
      <c r="F44" s="53" t="s">
        <v>1016</v>
      </c>
      <c r="G44" s="53"/>
      <c r="H44" s="52"/>
      <c r="I44" s="52"/>
      <c r="J44" s="54"/>
      <c r="K44" s="54"/>
      <c r="L44" s="55" t="str">
        <f t="shared" si="29"/>
        <v xml:space="preserve">            { line: "Rogad, hermanos, al dueño de la mies, (La,m,20)(Sol,,250)", sC: ""},</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1150</v>
      </c>
      <c r="D45" s="112" t="s">
        <v>1013</v>
      </c>
      <c r="E45" s="52" t="s">
        <v>1012</v>
      </c>
      <c r="F45" s="53" t="s">
        <v>1011</v>
      </c>
      <c r="G45" s="53"/>
      <c r="H45" s="52"/>
      <c r="I45" s="52"/>
      <c r="J45" s="54"/>
      <c r="K45" s="54"/>
      <c r="L45" s="55" t="str">
        <f t="shared" si="29"/>
        <v xml:space="preserve">            { line: "que envíe obreros a su mies., (La,m,20)(Mi,,250)",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1151</v>
      </c>
      <c r="D46" s="112" t="s">
        <v>1049</v>
      </c>
      <c r="E46" s="52"/>
      <c r="F46" s="53" t="s">
        <v>1016</v>
      </c>
      <c r="G46" s="53"/>
      <c r="H46" s="52"/>
      <c r="I46" s="52"/>
      <c r="J46" s="54"/>
      <c r="K46" s="54"/>
      <c r="L46" s="55" t="str">
        <f t="shared" si="29"/>
        <v xml:space="preserve">            { line: "Mirad que yo os envío, (Do,,10)(Sol,,250)",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1152</v>
      </c>
      <c r="D47" s="112" t="s">
        <v>1013</v>
      </c>
      <c r="E47" s="52" t="s">
        <v>1012</v>
      </c>
      <c r="F47" s="53" t="s">
        <v>1016</v>
      </c>
      <c r="G47" s="53"/>
      <c r="H47" s="52"/>
      <c r="I47" s="52"/>
      <c r="J47" s="54"/>
      <c r="K47" s="54"/>
      <c r="L47" s="55" t="str">
        <f t="shared" si="0"/>
        <v xml:space="preserve">            { line: "como ovejas entre lobos., (La,m,20)(Sol,,250)",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v>
      </c>
      <c r="U47" s="63" t="str">
        <f t="shared" si="8"/>
        <v>Sol</v>
      </c>
      <c r="V47" s="64" t="str">
        <f t="shared" si="9"/>
        <v>,</v>
      </c>
      <c r="W47" s="65" t="str">
        <f t="shared" si="10"/>
        <v/>
      </c>
      <c r="X47" s="64" t="str">
        <f t="shared" si="11"/>
        <v>,</v>
      </c>
      <c r="Y47" s="64">
        <f t="shared" si="12"/>
        <v>250</v>
      </c>
      <c r="Z47" s="56" t="str">
        <f t="shared" si="13"/>
        <v>)</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5.5" thickTop="1" thickBot="1" x14ac:dyDescent="0.4">
      <c r="C48" s="113" t="s">
        <v>1153</v>
      </c>
      <c r="D48" s="112" t="s">
        <v>1049</v>
      </c>
      <c r="E48" s="52"/>
      <c r="F48" s="53" t="s">
        <v>1016</v>
      </c>
      <c r="G48" s="53"/>
      <c r="H48" s="52"/>
      <c r="I48" s="52"/>
      <c r="J48" s="54"/>
      <c r="K48" s="54"/>
      <c r="L48" s="55" t="str">
        <f>IF(C48="","",_xlfn.CONCAT("            { line: ","""",C48,", ",M48:AN48,""", sC: ","""",B48,"""},"))</f>
        <v xml:space="preserve">            { line: "Sed prudentes como serpientes, (Do,,10)(Sol,,250)", sC: ""},</v>
      </c>
      <c r="M48" s="56" t="str">
        <f t="shared" si="1"/>
        <v>(</v>
      </c>
      <c r="N48" s="57" t="str">
        <f t="shared" si="2"/>
        <v>Do</v>
      </c>
      <c r="O48" s="58" t="str">
        <f t="shared" si="3"/>
        <v>,</v>
      </c>
      <c r="P48" s="59" t="str">
        <f t="shared" si="4"/>
        <v/>
      </c>
      <c r="Q48" s="60" t="str">
        <f t="shared" si="5"/>
        <v>,</v>
      </c>
      <c r="R48" s="61">
        <f t="shared" si="28"/>
        <v>10</v>
      </c>
      <c r="S48" s="56" t="str">
        <f t="shared" si="6"/>
        <v>)</v>
      </c>
      <c r="T48" s="62" t="str">
        <f t="shared" si="7"/>
        <v>(</v>
      </c>
      <c r="U48" s="63" t="str">
        <f t="shared" si="8"/>
        <v>Sol</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1154</v>
      </c>
      <c r="D49" s="112" t="s">
        <v>1013</v>
      </c>
      <c r="E49" s="52" t="s">
        <v>1012</v>
      </c>
      <c r="F49" s="53" t="s">
        <v>1016</v>
      </c>
      <c r="G49" s="53"/>
      <c r="H49" s="52"/>
      <c r="I49" s="52"/>
      <c r="J49" s="54"/>
      <c r="K49" s="54"/>
      <c r="L49" s="55" t="str">
        <f>IF(C49="","",_xlfn.CONCAT("            { line: ","""",C49,", ",M49:AN49,""", sC: ","""",B49,"""},"))</f>
        <v xml:space="preserve">            { line: "y sencillos como palomas,, (La,m,20)(Sol,,250)",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v>
      </c>
      <c r="U49" s="63" t="str">
        <f t="shared" si="8"/>
        <v>Sol</v>
      </c>
      <c r="V49" s="64" t="str">
        <f t="shared" si="9"/>
        <v>,</v>
      </c>
      <c r="W49" s="65" t="str">
        <f t="shared" si="10"/>
        <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5.5" thickTop="1" thickBot="1" x14ac:dyDescent="0.4">
      <c r="B50" t="s">
        <v>997</v>
      </c>
      <c r="C50" s="113" t="s">
        <v>1155</v>
      </c>
      <c r="D50" s="112" t="s">
        <v>1013</v>
      </c>
      <c r="E50" s="52" t="s">
        <v>1012</v>
      </c>
      <c r="F50" s="53"/>
      <c r="G50" s="53"/>
      <c r="H50" s="52"/>
      <c r="I50" s="52"/>
      <c r="J50" s="54"/>
      <c r="K50" s="54"/>
      <c r="L50" s="55" t="str">
        <f t="shared" ref="L50" si="58">IF(C50="","",_xlfn.CONCAT("            { line: ","""",C50,", ",M50:AN50,""", sC: ","""",B50,"""},"))</f>
        <v xml:space="preserve">            { line: "COMO PALOMAS., (La,m,20)", sC: "ta as"},</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75" thickTop="1" thickBot="1" x14ac:dyDescent="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thickTop="1" thickBot="1" x14ac:dyDescent="0.4">
      <c r="B52" t="s">
        <v>1014</v>
      </c>
      <c r="C52" s="113" t="s">
        <v>1156</v>
      </c>
      <c r="D52" s="112" t="s">
        <v>1049</v>
      </c>
      <c r="E52" s="52"/>
      <c r="F52" s="53" t="s">
        <v>1016</v>
      </c>
      <c r="G52" s="53"/>
      <c r="H52" s="52"/>
      <c r="I52" s="52"/>
      <c r="J52" s="54"/>
      <c r="K52" s="54"/>
      <c r="L52" s="55" t="str">
        <f t="shared" ref="L52:L72" si="59">IF(C52="","",_xlfn.CONCAT("            { line: ","""",C52,", ",M52:AN52,""", sC: ","""",B52,"""},"))</f>
        <v xml:space="preserve">            { line: "No llevéis ni bolsa ni dinero,, (Do,,10)(Sol,,250)", sC: "tc"},</v>
      </c>
      <c r="M52" s="56" t="str">
        <f t="shared" ref="M52:M73" si="60">IF(N52="","","(")</f>
        <v>(</v>
      </c>
      <c r="N52" s="57" t="str">
        <f t="shared" si="2"/>
        <v>Do</v>
      </c>
      <c r="O52" s="58" t="str">
        <f t="shared" ref="O52:O73" si="61">IF(N52="","",",")</f>
        <v>,</v>
      </c>
      <c r="P52" s="59" t="str">
        <f t="shared" si="4"/>
        <v/>
      </c>
      <c r="Q52" s="60" t="str">
        <f t="shared" ref="Q52:Q73" si="62">IF(N52="","",",")</f>
        <v>,</v>
      </c>
      <c r="R52" s="61">
        <f t="shared" si="28"/>
        <v>10</v>
      </c>
      <c r="S52" s="56" t="str">
        <f t="shared" ref="S52:S73" si="63">IF(N52="","",")")</f>
        <v>)</v>
      </c>
      <c r="T52" s="62" t="str">
        <f t="shared" ref="T52:T73" si="64">IF(U52="","","(")</f>
        <v>(</v>
      </c>
      <c r="U52" s="63" t="str">
        <f t="shared" si="8"/>
        <v>Sol</v>
      </c>
      <c r="V52" s="64" t="str">
        <f t="shared" ref="V52:V73" si="65">IF(U52="","",",")</f>
        <v>,</v>
      </c>
      <c r="W52" s="65" t="str">
        <f t="shared" si="10"/>
        <v/>
      </c>
      <c r="X52" s="64" t="str">
        <f t="shared" ref="X52:X73" si="66">IF(U52="","",",")</f>
        <v>,</v>
      </c>
      <c r="Y52" s="64">
        <f t="shared" ref="Y52:Y73" si="67">IF(U52="","",250)</f>
        <v>250</v>
      </c>
      <c r="Z52" s="56" t="str">
        <f t="shared" ref="Z52:Z73" si="68">IF(U52="","",")")</f>
        <v>)</v>
      </c>
      <c r="AA52" s="66" t="str">
        <f t="shared" ref="AA52:AA73" si="69">IF(AB52="","","(")</f>
        <v/>
      </c>
      <c r="AB52" s="57" t="str">
        <f t="shared" si="15"/>
        <v/>
      </c>
      <c r="AC52" s="67" t="str">
        <f t="shared" ref="AC52:AC73" si="70">IF(AB52="","",",")</f>
        <v/>
      </c>
      <c r="AD52" s="59" t="str">
        <f t="shared" ref="AD52:AD73" si="71">IF(I52="","",I52)</f>
        <v/>
      </c>
      <c r="AE52" s="68" t="str">
        <f t="shared" ref="AE52:AE73" si="72">IF(AB52="","",",")</f>
        <v/>
      </c>
      <c r="AF52" s="61" t="str">
        <f t="shared" ref="AF52:AF73" si="73">IF(AB52="","",350)</f>
        <v/>
      </c>
      <c r="AG52" s="61" t="str">
        <f t="shared" ref="AG52:AG73" si="74">IF(AB52="","",")")</f>
        <v/>
      </c>
      <c r="AH52" s="69" t="str">
        <f t="shared" ref="AH52:AH73" si="75">IF(AI52="","","(")</f>
        <v/>
      </c>
      <c r="AI52" s="70" t="str">
        <f t="shared" si="22"/>
        <v/>
      </c>
      <c r="AJ52" s="64" t="str">
        <f t="shared" ref="AJ52:AJ73" si="76">IF(AI52="","",",")</f>
        <v/>
      </c>
      <c r="AK52" s="64" t="str">
        <f t="shared" ref="AK52:AK73" si="77">IF(K52="","",K52)</f>
        <v/>
      </c>
      <c r="AL52" s="64" t="str">
        <f t="shared" ref="AL52:AL73" si="78">IF(AI52="","",",")</f>
        <v/>
      </c>
      <c r="AM52" s="64" t="str">
        <f t="shared" ref="AM52:AM73" si="79">IF(AI52="","",450)</f>
        <v/>
      </c>
      <c r="AN52" s="64" t="str">
        <f t="shared" ref="AN52:AN73" si="80">IF(AI52="","",")")</f>
        <v/>
      </c>
    </row>
    <row r="53" spans="1:40" ht="25.5" thickTop="1" thickBot="1" x14ac:dyDescent="0.4">
      <c r="C53" s="113" t="s">
        <v>1157</v>
      </c>
      <c r="D53" s="112" t="s">
        <v>1013</v>
      </c>
      <c r="E53" s="52" t="s">
        <v>1012</v>
      </c>
      <c r="F53" s="53" t="s">
        <v>1016</v>
      </c>
      <c r="G53" s="53"/>
      <c r="H53" s="52"/>
      <c r="I53" s="52"/>
      <c r="J53" s="54"/>
      <c r="K53" s="54"/>
      <c r="L53" s="55" t="str">
        <f t="shared" si="59"/>
        <v xml:space="preserve">            { line: "ni alforja, ni calzado., (La,m,20)(Sol,,250)", sC: ""},</v>
      </c>
      <c r="M53" s="56" t="str">
        <f t="shared" si="60"/>
        <v>(</v>
      </c>
      <c r="N53" s="57" t="str">
        <f t="shared" si="2"/>
        <v>La</v>
      </c>
      <c r="O53" s="58" t="str">
        <f t="shared" si="61"/>
        <v>,</v>
      </c>
      <c r="P53" s="59" t="str">
        <f t="shared" si="4"/>
        <v>m</v>
      </c>
      <c r="Q53" s="60" t="str">
        <f t="shared" si="62"/>
        <v>,</v>
      </c>
      <c r="R53" s="61">
        <f t="shared" si="28"/>
        <v>20</v>
      </c>
      <c r="S53" s="56" t="str">
        <f t="shared" si="63"/>
        <v>)</v>
      </c>
      <c r="T53" s="62" t="str">
        <f t="shared" si="64"/>
        <v>(</v>
      </c>
      <c r="U53" s="63" t="str">
        <f t="shared" si="8"/>
        <v>Sol</v>
      </c>
      <c r="V53" s="64" t="str">
        <f t="shared" si="65"/>
        <v>,</v>
      </c>
      <c r="W53" s="65" t="str">
        <f t="shared" si="10"/>
        <v/>
      </c>
      <c r="X53" s="64" t="str">
        <f t="shared" si="66"/>
        <v>,</v>
      </c>
      <c r="Y53" s="64">
        <f t="shared" si="67"/>
        <v>250</v>
      </c>
      <c r="Z53" s="56" t="str">
        <f t="shared" si="68"/>
        <v>)</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5.5" thickTop="1" thickBot="1" x14ac:dyDescent="0.4">
      <c r="C54" s="113" t="s">
        <v>1158</v>
      </c>
      <c r="D54" s="112" t="s">
        <v>1049</v>
      </c>
      <c r="E54" s="52"/>
      <c r="F54" s="53" t="s">
        <v>1016</v>
      </c>
      <c r="G54" s="53"/>
      <c r="H54" s="52"/>
      <c r="I54" s="52"/>
      <c r="J54" s="54"/>
      <c r="K54" s="54"/>
      <c r="L54" s="55" t="str">
        <f t="shared" si="59"/>
        <v xml:space="preserve">            { line: "Y anunciad que el Reino está cerca,, (Do,,10)(Sol,,250)", sC: ""},</v>
      </c>
      <c r="M54" s="56" t="str">
        <f t="shared" si="60"/>
        <v>(</v>
      </c>
      <c r="N54" s="57" t="str">
        <f t="shared" si="2"/>
        <v>Do</v>
      </c>
      <c r="O54" s="58" t="str">
        <f t="shared" si="61"/>
        <v>,</v>
      </c>
      <c r="P54" s="59" t="str">
        <f t="shared" si="4"/>
        <v/>
      </c>
      <c r="Q54" s="60" t="str">
        <f t="shared" si="62"/>
        <v>,</v>
      </c>
      <c r="R54" s="61">
        <f t="shared" si="28"/>
        <v>10</v>
      </c>
      <c r="S54" s="56" t="str">
        <f t="shared" si="63"/>
        <v>)</v>
      </c>
      <c r="T54" s="62" t="str">
        <f t="shared" si="64"/>
        <v>(</v>
      </c>
      <c r="U54" s="63" t="str">
        <f t="shared" si="8"/>
        <v>Sol</v>
      </c>
      <c r="V54" s="64" t="str">
        <f t="shared" si="65"/>
        <v>,</v>
      </c>
      <c r="W54" s="65" t="str">
        <f t="shared" si="10"/>
        <v/>
      </c>
      <c r="X54" s="64" t="str">
        <f t="shared" si="66"/>
        <v>,</v>
      </c>
      <c r="Y54" s="64">
        <f t="shared" si="67"/>
        <v>250</v>
      </c>
      <c r="Z54" s="56" t="str">
        <f t="shared" si="68"/>
        <v>)</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5.5" thickTop="1" thickBot="1" x14ac:dyDescent="0.4">
      <c r="C55" s="113" t="s">
        <v>1159</v>
      </c>
      <c r="D55" s="112" t="s">
        <v>1013</v>
      </c>
      <c r="E55" s="52" t="s">
        <v>1012</v>
      </c>
      <c r="F55" s="53" t="s">
        <v>1016</v>
      </c>
      <c r="G55" s="53"/>
      <c r="H55" s="52"/>
      <c r="I55" s="52"/>
      <c r="J55" s="54"/>
      <c r="K55" s="54"/>
      <c r="L55" s="55" t="str">
        <f t="shared" si="59"/>
        <v xml:space="preserve">            { line: "Cristo ha resucitado y viene con nosotros,, (La,m,20)(Sol,,250)", sC: ""},</v>
      </c>
      <c r="M55" s="56" t="str">
        <f t="shared" si="60"/>
        <v>(</v>
      </c>
      <c r="N55" s="57" t="str">
        <f t="shared" si="2"/>
        <v>La</v>
      </c>
      <c r="O55" s="58" t="str">
        <f t="shared" si="61"/>
        <v>,</v>
      </c>
      <c r="P55" s="59" t="str">
        <f t="shared" si="4"/>
        <v>m</v>
      </c>
      <c r="Q55" s="60" t="str">
        <f t="shared" si="62"/>
        <v>,</v>
      </c>
      <c r="R55" s="61">
        <f t="shared" si="28"/>
        <v>20</v>
      </c>
      <c r="S55" s="56" t="str">
        <f t="shared" si="63"/>
        <v>)</v>
      </c>
      <c r="T55" s="62" t="str">
        <f t="shared" si="64"/>
        <v>(</v>
      </c>
      <c r="U55" s="63" t="str">
        <f t="shared" si="8"/>
        <v>Sol</v>
      </c>
      <c r="V55" s="64" t="str">
        <f t="shared" si="65"/>
        <v>,</v>
      </c>
      <c r="W55" s="65" t="str">
        <f t="shared" si="10"/>
        <v/>
      </c>
      <c r="X55" s="64" t="str">
        <f t="shared" si="66"/>
        <v>,</v>
      </c>
      <c r="Y55" s="64">
        <f t="shared" si="67"/>
        <v>250</v>
      </c>
      <c r="Z55" s="56" t="str">
        <f t="shared" si="68"/>
        <v>)</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81">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997</v>
      </c>
      <c r="C57" s="113" t="s">
        <v>1160</v>
      </c>
      <c r="D57" s="112" t="s">
        <v>1013</v>
      </c>
      <c r="E57" s="52" t="s">
        <v>1012</v>
      </c>
      <c r="F57" s="53"/>
      <c r="G57" s="53"/>
      <c r="H57" s="52"/>
      <c r="I57" s="52"/>
      <c r="J57" s="54"/>
      <c r="K57" s="54"/>
      <c r="L57" s="55" t="str">
        <f t="shared" si="59"/>
        <v xml:space="preserve">            { line: "VIENE CON NOSOTROS., (La,m,20)", sC: "ta as"},</v>
      </c>
      <c r="M57" s="56" t="str">
        <f t="shared" si="60"/>
        <v>(</v>
      </c>
      <c r="N57" s="57" t="str">
        <f t="shared" si="2"/>
        <v>La</v>
      </c>
      <c r="O57" s="58" t="str">
        <f t="shared" si="61"/>
        <v>,</v>
      </c>
      <c r="P57" s="59" t="str">
        <f t="shared" si="4"/>
        <v>m</v>
      </c>
      <c r="Q57" s="60" t="str">
        <f t="shared" si="62"/>
        <v>,</v>
      </c>
      <c r="R57" s="61">
        <f t="shared" si="28"/>
        <v>20</v>
      </c>
      <c r="S57" s="56" t="str">
        <f t="shared" si="63"/>
        <v>)</v>
      </c>
      <c r="T57" s="62" t="str">
        <f t="shared" si="64"/>
        <v/>
      </c>
      <c r="U57" s="63" t="str">
        <f t="shared" si="8"/>
        <v/>
      </c>
      <c r="V57" s="64" t="str">
        <f t="shared" si="65"/>
        <v/>
      </c>
      <c r="W57" s="65" t="str">
        <f t="shared" si="10"/>
        <v/>
      </c>
      <c r="X57" s="64" t="str">
        <f t="shared" si="66"/>
        <v/>
      </c>
      <c r="Y57" s="64" t="str">
        <f t="shared" si="67"/>
        <v/>
      </c>
      <c r="Z57" s="56" t="str">
        <f t="shared" si="68"/>
        <v/>
      </c>
      <c r="AA57" s="66" t="str">
        <f t="shared" si="69"/>
        <v/>
      </c>
      <c r="AB57" s="57" t="str">
        <f t="shared" si="15"/>
        <v/>
      </c>
      <c r="AC57" s="67" t="str">
        <f t="shared" si="70"/>
        <v/>
      </c>
      <c r="AD57" s="59" t="str">
        <f t="shared" si="71"/>
        <v/>
      </c>
      <c r="AE57" s="68" t="str">
        <f t="shared" si="72"/>
        <v/>
      </c>
      <c r="AF57" s="61" t="str">
        <f t="shared" si="73"/>
        <v/>
      </c>
      <c r="AG57" s="61" t="str">
        <f t="shared" si="74"/>
        <v/>
      </c>
      <c r="AH57" s="69" t="str">
        <f t="shared" si="75"/>
        <v/>
      </c>
      <c r="AI57" s="70" t="str">
        <f t="shared" si="22"/>
        <v/>
      </c>
      <c r="AJ57" s="64" t="str">
        <f t="shared" si="76"/>
        <v/>
      </c>
      <c r="AK57" s="64" t="str">
        <f t="shared" si="77"/>
        <v/>
      </c>
      <c r="AL57" s="64" t="str">
        <f t="shared" si="78"/>
        <v/>
      </c>
      <c r="AM57" s="64" t="str">
        <f t="shared" si="79"/>
        <v/>
      </c>
      <c r="AN57" s="64" t="str">
        <f t="shared" si="80"/>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1161</v>
      </c>
      <c r="D59" s="112" t="s">
        <v>1049</v>
      </c>
      <c r="E59" s="52"/>
      <c r="F59" s="53"/>
      <c r="G59" s="53"/>
      <c r="H59" s="52"/>
      <c r="I59" s="52"/>
      <c r="J59" s="54"/>
      <c r="K59" s="54"/>
      <c r="L59" s="78" t="str">
        <f t="shared" si="59"/>
        <v xml:space="preserve">            { line: "El que ama a su padre o a su madre más que a mí,, (Do,,10)", sC: "tc"},</v>
      </c>
      <c r="M59" s="56" t="str">
        <f t="shared" si="60"/>
        <v>(</v>
      </c>
      <c r="N59" s="57" t="str">
        <f t="shared" si="2"/>
        <v>Do</v>
      </c>
      <c r="O59" s="58" t="str">
        <f t="shared" si="61"/>
        <v>,</v>
      </c>
      <c r="P59" s="59" t="str">
        <f t="shared" si="4"/>
        <v/>
      </c>
      <c r="Q59" s="60" t="str">
        <f t="shared" si="62"/>
        <v>,</v>
      </c>
      <c r="R59" s="61">
        <f t="shared" si="28"/>
        <v>10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5.5" thickTop="1" thickBot="1" x14ac:dyDescent="0.4">
      <c r="B60" t="s">
        <v>997</v>
      </c>
      <c r="C60" s="113" t="s">
        <v>1162</v>
      </c>
      <c r="D60" s="112" t="s">
        <v>1016</v>
      </c>
      <c r="E60" s="52"/>
      <c r="F60" s="53" t="s">
        <v>1013</v>
      </c>
      <c r="G60" s="53" t="s">
        <v>1012</v>
      </c>
      <c r="H60" s="52"/>
      <c r="I60" s="52"/>
      <c r="J60" s="54"/>
      <c r="K60" s="54"/>
      <c r="L60" s="78" t="str">
        <f t="shared" si="59"/>
        <v xml:space="preserve">            { line: "NO ES DIGNO DE MÍ, NO ES DIGNO DE MÍ., (Sol,,14)(La,m,250)", sC: "ta as"},</v>
      </c>
      <c r="M60" s="56" t="str">
        <f t="shared" si="60"/>
        <v>(</v>
      </c>
      <c r="N60" s="57" t="str">
        <f t="shared" si="2"/>
        <v>Sol</v>
      </c>
      <c r="O60" s="58" t="str">
        <f t="shared" si="61"/>
        <v>,</v>
      </c>
      <c r="P60" s="59" t="str">
        <f t="shared" si="4"/>
        <v/>
      </c>
      <c r="Q60" s="60" t="str">
        <f t="shared" si="62"/>
        <v>,</v>
      </c>
      <c r="R60" s="61">
        <f t="shared" si="28"/>
        <v>14</v>
      </c>
      <c r="S60" s="56" t="str">
        <f t="shared" si="63"/>
        <v>)</v>
      </c>
      <c r="T60" s="62" t="str">
        <f t="shared" si="64"/>
        <v>(</v>
      </c>
      <c r="U60" s="63" t="str">
        <f t="shared" si="8"/>
        <v>La</v>
      </c>
      <c r="V60" s="64" t="str">
        <f t="shared" si="65"/>
        <v>,</v>
      </c>
      <c r="W60" s="65" t="str">
        <f t="shared" si="10"/>
        <v>m</v>
      </c>
      <c r="X60" s="64" t="str">
        <f t="shared" si="66"/>
        <v>,</v>
      </c>
      <c r="Y60" s="64">
        <f t="shared" si="67"/>
        <v>250</v>
      </c>
      <c r="Z60" s="56" t="str">
        <f t="shared" si="68"/>
        <v>)</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5.5" thickTop="1" thickBot="1" x14ac:dyDescent="0.4">
      <c r="B61" t="s">
        <v>1014</v>
      </c>
      <c r="C61" s="113" t="s">
        <v>1163</v>
      </c>
      <c r="D61" s="112" t="s">
        <v>1049</v>
      </c>
      <c r="E61" s="52"/>
      <c r="F61" s="53"/>
      <c r="G61" s="53"/>
      <c r="H61" s="52"/>
      <c r="I61" s="52"/>
      <c r="J61" s="54"/>
      <c r="K61" s="54"/>
      <c r="L61" s="78" t="str">
        <f t="shared" si="59"/>
        <v xml:space="preserve">            { line: "El que ama a su hijo o a su hija más que a mí,, (Do,,10)", sC: "tc"},</v>
      </c>
      <c r="M61" s="56" t="str">
        <f t="shared" si="60"/>
        <v>(</v>
      </c>
      <c r="N61" s="57" t="str">
        <f t="shared" si="2"/>
        <v>Do</v>
      </c>
      <c r="O61" s="58" t="str">
        <f t="shared" si="61"/>
        <v>,</v>
      </c>
      <c r="P61" s="59" t="str">
        <f t="shared" si="4"/>
        <v/>
      </c>
      <c r="Q61" s="60" t="str">
        <f t="shared" si="62"/>
        <v>,</v>
      </c>
      <c r="R61" s="61">
        <f t="shared" si="28"/>
        <v>10</v>
      </c>
      <c r="S61" s="56" t="str">
        <f t="shared" si="63"/>
        <v>)</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5.5" thickTop="1" thickBot="1" x14ac:dyDescent="0.4">
      <c r="B62" t="s">
        <v>997</v>
      </c>
      <c r="C62" s="113" t="s">
        <v>1162</v>
      </c>
      <c r="D62" s="112" t="s">
        <v>1016</v>
      </c>
      <c r="E62" s="52"/>
      <c r="F62" s="53" t="s">
        <v>1013</v>
      </c>
      <c r="G62" s="53" t="s">
        <v>1012</v>
      </c>
      <c r="H62" s="52"/>
      <c r="I62" s="52"/>
      <c r="J62" s="54"/>
      <c r="K62" s="54"/>
      <c r="L62" s="55" t="str">
        <f t="shared" si="59"/>
        <v xml:space="preserve">            { line: "NO ES DIGNO DE MÍ, NO ES DIGNO DE MÍ., (Sol,,14)(La,m,250)", sC: "ta as"},</v>
      </c>
      <c r="M62" s="56" t="str">
        <f t="shared" si="60"/>
        <v>(</v>
      </c>
      <c r="N62" s="57" t="str">
        <f t="shared" si="2"/>
        <v>Sol</v>
      </c>
      <c r="O62" s="58" t="str">
        <f t="shared" si="61"/>
        <v>,</v>
      </c>
      <c r="P62" s="59" t="str">
        <f t="shared" si="4"/>
        <v/>
      </c>
      <c r="Q62" s="60" t="str">
        <f t="shared" si="62"/>
        <v>,</v>
      </c>
      <c r="R62" s="61">
        <f t="shared" si="28"/>
        <v>14</v>
      </c>
      <c r="S62" s="56" t="str">
        <f t="shared" si="63"/>
        <v>)</v>
      </c>
      <c r="T62" s="62" t="str">
        <f t="shared" si="64"/>
        <v>(</v>
      </c>
      <c r="U62" s="63" t="str">
        <f t="shared" si="8"/>
        <v>La</v>
      </c>
      <c r="V62" s="64" t="str">
        <f t="shared" si="65"/>
        <v>,</v>
      </c>
      <c r="W62" s="65" t="str">
        <f t="shared" si="10"/>
        <v>m</v>
      </c>
      <c r="X62" s="64" t="str">
        <f t="shared" si="66"/>
        <v>,</v>
      </c>
      <c r="Y62" s="64">
        <f t="shared" si="67"/>
        <v>250</v>
      </c>
      <c r="Z62" s="56" t="str">
        <f t="shared" si="68"/>
        <v>)</v>
      </c>
      <c r="AA62" s="66" t="str">
        <f t="shared" si="69"/>
        <v/>
      </c>
      <c r="AB62" s="57" t="str">
        <f t="shared" si="15"/>
        <v/>
      </c>
      <c r="AC62" s="67" t="str">
        <f t="shared" si="70"/>
        <v/>
      </c>
      <c r="AD62" s="59" t="str">
        <f t="shared" si="71"/>
        <v/>
      </c>
      <c r="AE62" s="68" t="str">
        <f t="shared" si="72"/>
        <v/>
      </c>
      <c r="AF62" s="61" t="str">
        <f t="shared" si="73"/>
        <v/>
      </c>
      <c r="AG62" s="61" t="str">
        <f t="shared" si="74"/>
        <v/>
      </c>
      <c r="AH62" s="69" t="str">
        <f t="shared" si="75"/>
        <v/>
      </c>
      <c r="AI62" s="70" t="str">
        <f t="shared" si="22"/>
        <v/>
      </c>
      <c r="AJ62" s="64" t="str">
        <f t="shared" si="76"/>
        <v/>
      </c>
      <c r="AK62" s="64" t="str">
        <f t="shared" si="77"/>
        <v/>
      </c>
      <c r="AL62" s="64" t="str">
        <f t="shared" si="78"/>
        <v/>
      </c>
      <c r="AM62" s="64" t="str">
        <f t="shared" si="79"/>
        <v/>
      </c>
      <c r="AN62" s="64" t="str">
        <f t="shared" si="80"/>
        <v/>
      </c>
    </row>
    <row r="63" spans="1:40" ht="25.5" thickTop="1" thickBot="1" x14ac:dyDescent="0.4">
      <c r="B63" t="s">
        <v>1014</v>
      </c>
      <c r="C63" s="113" t="s">
        <v>1164</v>
      </c>
      <c r="D63" s="112" t="s">
        <v>1049</v>
      </c>
      <c r="E63" s="52"/>
      <c r="F63" s="53"/>
      <c r="G63" s="53"/>
      <c r="H63" s="52"/>
      <c r="I63" s="52"/>
      <c r="J63" s="54"/>
      <c r="K63" s="54"/>
      <c r="L63" s="55" t="str">
        <f t="shared" si="59"/>
        <v xml:space="preserve">            { line: "El que no tome su cruz y me siga,, (Do,,10)", sC: "tc"},</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
      </c>
      <c r="U63" s="63" t="str">
        <f t="shared" si="8"/>
        <v/>
      </c>
      <c r="V63" s="64" t="str">
        <f t="shared" si="65"/>
        <v/>
      </c>
      <c r="W63" s="65" t="str">
        <f t="shared" si="10"/>
        <v/>
      </c>
      <c r="X63" s="64" t="str">
        <f t="shared" si="66"/>
        <v/>
      </c>
      <c r="Y63" s="64" t="str">
        <f t="shared" si="67"/>
        <v/>
      </c>
      <c r="Z63" s="56" t="str">
        <f t="shared" si="68"/>
        <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B64" t="s">
        <v>997</v>
      </c>
      <c r="C64" s="113" t="s">
        <v>1162</v>
      </c>
      <c r="D64" s="112" t="s">
        <v>1016</v>
      </c>
      <c r="E64" s="52"/>
      <c r="F64" s="53" t="s">
        <v>1013</v>
      </c>
      <c r="G64" s="53" t="s">
        <v>1012</v>
      </c>
      <c r="H64" s="52"/>
      <c r="I64" s="52"/>
      <c r="J64" s="54"/>
      <c r="K64" s="54"/>
      <c r="L64" s="55" t="str">
        <f t="shared" si="59"/>
        <v xml:space="preserve">            { line: "NO ES DIGNO DE MÍ, NO ES DIGNO DE MÍ., (Sol,,14)(La,m,250)", sC: "ta as"},</v>
      </c>
      <c r="M64" s="56" t="str">
        <f t="shared" si="60"/>
        <v>(</v>
      </c>
      <c r="N64" s="57" t="str">
        <f t="shared" si="2"/>
        <v>Sol</v>
      </c>
      <c r="O64" s="58" t="str">
        <f t="shared" si="61"/>
        <v>,</v>
      </c>
      <c r="P64" s="59" t="str">
        <f t="shared" si="4"/>
        <v/>
      </c>
      <c r="Q64" s="60" t="str">
        <f t="shared" si="62"/>
        <v>,</v>
      </c>
      <c r="R64" s="61">
        <f t="shared" si="28"/>
        <v>14</v>
      </c>
      <c r="S64" s="56" t="str">
        <f t="shared" si="63"/>
        <v>)</v>
      </c>
      <c r="T64" s="62" t="str">
        <f t="shared" si="64"/>
        <v>(</v>
      </c>
      <c r="U64" s="63" t="str">
        <f t="shared" si="8"/>
        <v>La</v>
      </c>
      <c r="V64" s="64" t="str">
        <f t="shared" si="65"/>
        <v>,</v>
      </c>
      <c r="W64" s="65" t="str">
        <f t="shared" si="10"/>
        <v>m</v>
      </c>
      <c r="X64" s="64" t="str">
        <f t="shared" si="66"/>
        <v>,</v>
      </c>
      <c r="Y64" s="64">
        <f t="shared" si="67"/>
        <v>250</v>
      </c>
      <c r="Z64" s="56" t="str">
        <f t="shared" si="68"/>
        <v>)</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B65" t="s">
        <v>1014</v>
      </c>
      <c r="C65" s="113" t="s">
        <v>1165</v>
      </c>
      <c r="D65" s="112" t="s">
        <v>1049</v>
      </c>
      <c r="E65" s="52"/>
      <c r="F65" s="53"/>
      <c r="G65" s="53"/>
      <c r="H65" s="52"/>
      <c r="I65" s="52"/>
      <c r="J65" s="54"/>
      <c r="K65" s="54"/>
      <c r="L65" s="55" t="str">
        <f t="shared" si="59"/>
        <v xml:space="preserve">            { line: "Porque el que busca en este mundo su vida,, (Do,,10)", sC: "tc"},</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5.5" thickTop="1" thickBot="1" x14ac:dyDescent="0.4">
      <c r="B66" t="s">
        <v>997</v>
      </c>
      <c r="C66" s="113" t="s">
        <v>1166</v>
      </c>
      <c r="D66" s="112" t="s">
        <v>1016</v>
      </c>
      <c r="E66" s="52"/>
      <c r="F66" s="53" t="s">
        <v>1013</v>
      </c>
      <c r="G66" s="53" t="s">
        <v>1012</v>
      </c>
      <c r="H66" s="52"/>
      <c r="I66" s="52"/>
      <c r="J66" s="54"/>
      <c r="K66" s="54"/>
      <c r="L66" s="55" t="str">
        <f t="shared" si="59"/>
        <v xml:space="preserve">            { line: "LA PERDERÁ, LA PERDERÁ., (Sol,,14)(La,m,250)", sC: "ta as"},</v>
      </c>
      <c r="M66" s="56" t="str">
        <f t="shared" si="60"/>
        <v>(</v>
      </c>
      <c r="N66" s="57" t="str">
        <f t="shared" si="2"/>
        <v>Sol</v>
      </c>
      <c r="O66" s="58" t="str">
        <f t="shared" si="61"/>
        <v>,</v>
      </c>
      <c r="P66" s="59" t="str">
        <f t="shared" si="4"/>
        <v/>
      </c>
      <c r="Q66" s="60" t="str">
        <f t="shared" si="62"/>
        <v>,</v>
      </c>
      <c r="R66" s="61">
        <f t="shared" si="28"/>
        <v>14</v>
      </c>
      <c r="S66" s="56" t="str">
        <f t="shared" si="63"/>
        <v>)</v>
      </c>
      <c r="T66" s="62" t="str">
        <f t="shared" si="64"/>
        <v>(</v>
      </c>
      <c r="U66" s="63" t="str">
        <f t="shared" si="8"/>
        <v>La</v>
      </c>
      <c r="V66" s="64" t="str">
        <f t="shared" si="65"/>
        <v>,</v>
      </c>
      <c r="W66" s="65" t="str">
        <f t="shared" si="10"/>
        <v>m</v>
      </c>
      <c r="X66" s="64" t="str">
        <f t="shared" si="66"/>
        <v>,</v>
      </c>
      <c r="Y66" s="64">
        <f t="shared" si="67"/>
        <v>250</v>
      </c>
      <c r="Z66" s="56" t="str">
        <f t="shared" si="68"/>
        <v>)</v>
      </c>
      <c r="AA66" s="66" t="str">
        <f t="shared" si="69"/>
        <v/>
      </c>
      <c r="AB66" s="57" t="str">
        <f t="shared" si="15"/>
        <v/>
      </c>
      <c r="AC66" s="67" t="str">
        <f t="shared" si="70"/>
        <v/>
      </c>
      <c r="AD66" s="59" t="str">
        <f t="shared" si="71"/>
        <v/>
      </c>
      <c r="AE66" s="68" t="str">
        <f t="shared" si="72"/>
        <v/>
      </c>
      <c r="AF66" s="61" t="str">
        <f t="shared" si="73"/>
        <v/>
      </c>
      <c r="AG66" s="61" t="str">
        <f t="shared" si="74"/>
        <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5.5" thickTop="1" thickBot="1" x14ac:dyDescent="0.4">
      <c r="B67" t="s">
        <v>1014</v>
      </c>
      <c r="C67" s="113" t="s">
        <v>1167</v>
      </c>
      <c r="D67" s="112" t="s">
        <v>1049</v>
      </c>
      <c r="E67" s="52"/>
      <c r="F67" s="53"/>
      <c r="G67" s="53"/>
      <c r="H67" s="52"/>
      <c r="I67" s="52"/>
      <c r="J67" s="54"/>
      <c r="K67" s="54"/>
      <c r="L67" s="78" t="str">
        <f t="shared" si="59"/>
        <v xml:space="preserve">            { line: "Y el que pierda su vida por el amor mío,, (Do,,10)", sC: "tc"},</v>
      </c>
      <c r="M67" s="56" t="str">
        <f t="shared" si="60"/>
        <v>(</v>
      </c>
      <c r="N67" s="57" t="str">
        <f t="shared" si="2"/>
        <v>Do</v>
      </c>
      <c r="O67" s="58" t="str">
        <f t="shared" si="61"/>
        <v>,</v>
      </c>
      <c r="P67" s="59" t="str">
        <f t="shared" si="4"/>
        <v/>
      </c>
      <c r="Q67" s="60" t="str">
        <f t="shared" si="62"/>
        <v>,</v>
      </c>
      <c r="R67" s="61">
        <f t="shared" si="28"/>
        <v>10</v>
      </c>
      <c r="S67" s="56" t="str">
        <f t="shared" si="63"/>
        <v>)</v>
      </c>
      <c r="T67" s="62" t="str">
        <f t="shared" si="64"/>
        <v/>
      </c>
      <c r="U67" s="63" t="str">
        <f t="shared" si="8"/>
        <v/>
      </c>
      <c r="V67" s="64" t="str">
        <f t="shared" si="65"/>
        <v/>
      </c>
      <c r="W67" s="65" t="str">
        <f t="shared" si="10"/>
        <v/>
      </c>
      <c r="X67" s="64" t="str">
        <f t="shared" si="66"/>
        <v/>
      </c>
      <c r="Y67" s="64" t="str">
        <f t="shared" si="67"/>
        <v/>
      </c>
      <c r="Z67" s="56" t="str">
        <f t="shared" si="68"/>
        <v/>
      </c>
      <c r="AA67" s="66" t="str">
        <f t="shared" si="69"/>
        <v/>
      </c>
      <c r="AB67" s="57" t="str">
        <f t="shared" si="15"/>
        <v/>
      </c>
      <c r="AC67" s="67" t="str">
        <f t="shared" si="70"/>
        <v/>
      </c>
      <c r="AD67" s="59" t="str">
        <f t="shared" si="71"/>
        <v/>
      </c>
      <c r="AE67" s="68" t="str">
        <f t="shared" si="72"/>
        <v/>
      </c>
      <c r="AF67" s="61" t="str">
        <f t="shared" si="73"/>
        <v/>
      </c>
      <c r="AG67" s="61" t="str">
        <f t="shared" si="74"/>
        <v/>
      </c>
      <c r="AH67" s="69" t="str">
        <f t="shared" si="75"/>
        <v/>
      </c>
      <c r="AI67" s="70" t="str">
        <f t="shared" si="22"/>
        <v/>
      </c>
      <c r="AJ67" s="64" t="str">
        <f t="shared" si="76"/>
        <v/>
      </c>
      <c r="AK67" s="64" t="str">
        <f t="shared" si="77"/>
        <v/>
      </c>
      <c r="AL67" s="64" t="str">
        <f t="shared" si="78"/>
        <v/>
      </c>
      <c r="AM67" s="64" t="str">
        <f t="shared" si="79"/>
        <v/>
      </c>
      <c r="AN67" s="64" t="str">
        <f t="shared" si="80"/>
        <v/>
      </c>
    </row>
    <row r="68" spans="1:40" ht="25.5" thickTop="1" thickBot="1" x14ac:dyDescent="0.4">
      <c r="B68" t="s">
        <v>997</v>
      </c>
      <c r="C68" s="113" t="s">
        <v>1168</v>
      </c>
      <c r="D68" s="112" t="s">
        <v>1016</v>
      </c>
      <c r="E68" s="52"/>
      <c r="F68" s="53" t="s">
        <v>1013</v>
      </c>
      <c r="G68" s="53" t="s">
        <v>1012</v>
      </c>
      <c r="H68" s="52"/>
      <c r="I68" s="52"/>
      <c r="J68" s="54"/>
      <c r="K68" s="54"/>
      <c r="L68" s="78" t="str">
        <f t="shared" si="59"/>
        <v xml:space="preserve">            { line: "LA ENCONTRARÁ, LA ENCONTRARÁ., (Sol,,14)(La,m,250)", sC: "ta as"},</v>
      </c>
      <c r="M68" s="56" t="str">
        <f t="shared" si="60"/>
        <v>(</v>
      </c>
      <c r="N68" s="57" t="str">
        <f t="shared" si="2"/>
        <v>Sol</v>
      </c>
      <c r="O68" s="58" t="str">
        <f t="shared" si="61"/>
        <v>,</v>
      </c>
      <c r="P68" s="59" t="str">
        <f t="shared" si="4"/>
        <v/>
      </c>
      <c r="Q68" s="60" t="str">
        <f t="shared" si="62"/>
        <v>,</v>
      </c>
      <c r="R68" s="61">
        <f t="shared" si="28"/>
        <v>14</v>
      </c>
      <c r="S68" s="56" t="str">
        <f t="shared" si="63"/>
        <v>)</v>
      </c>
      <c r="T68" s="62" t="str">
        <f t="shared" si="64"/>
        <v>(</v>
      </c>
      <c r="U68" s="63" t="str">
        <f t="shared" si="8"/>
        <v>La</v>
      </c>
      <c r="V68" s="64" t="str">
        <f t="shared" si="65"/>
        <v>,</v>
      </c>
      <c r="W68" s="65" t="str">
        <f t="shared" si="10"/>
        <v>m</v>
      </c>
      <c r="X68" s="64" t="str">
        <f t="shared" si="66"/>
        <v>,</v>
      </c>
      <c r="Y68" s="64">
        <f t="shared" si="67"/>
        <v>250</v>
      </c>
      <c r="Z68" s="56" t="str">
        <f t="shared" si="68"/>
        <v>)</v>
      </c>
      <c r="AA68" s="66" t="str">
        <f t="shared" si="69"/>
        <v/>
      </c>
      <c r="AB68" s="57" t="str">
        <f t="shared" si="15"/>
        <v/>
      </c>
      <c r="AC68" s="67" t="str">
        <f t="shared" si="70"/>
        <v/>
      </c>
      <c r="AD68" s="59" t="str">
        <f t="shared" si="71"/>
        <v/>
      </c>
      <c r="AE68" s="68" t="str">
        <f t="shared" si="72"/>
        <v/>
      </c>
      <c r="AF68" s="61" t="str">
        <f t="shared" si="73"/>
        <v/>
      </c>
      <c r="AG68" s="61" t="str">
        <f t="shared" si="74"/>
        <v/>
      </c>
      <c r="AH68" s="69" t="str">
        <f t="shared" si="75"/>
        <v/>
      </c>
      <c r="AI68" s="70" t="str">
        <f t="shared" si="22"/>
        <v/>
      </c>
      <c r="AJ68" s="64" t="str">
        <f t="shared" si="76"/>
        <v/>
      </c>
      <c r="AK68" s="64" t="str">
        <f t="shared" si="77"/>
        <v/>
      </c>
      <c r="AL68" s="64" t="str">
        <f t="shared" si="78"/>
        <v/>
      </c>
      <c r="AM68" s="64" t="str">
        <f t="shared" si="79"/>
        <v/>
      </c>
      <c r="AN68" s="64" t="str">
        <f t="shared" si="80"/>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 si="82">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B70" t="s">
        <v>1014</v>
      </c>
      <c r="C70" s="113" t="s">
        <v>1169</v>
      </c>
      <c r="D70" s="112" t="s">
        <v>1016</v>
      </c>
      <c r="E70" s="52"/>
      <c r="F70" s="53" t="s">
        <v>1013</v>
      </c>
      <c r="G70" s="53" t="s">
        <v>1012</v>
      </c>
      <c r="H70" s="52"/>
      <c r="I70" s="52"/>
      <c r="J70" s="54"/>
      <c r="K70" s="54"/>
      <c r="L70" s="78" t="str">
        <f t="shared" si="59"/>
        <v xml:space="preserve">            { line: "Quien os escucha, ME ESCUCHA A MÍ., (Sol,,14)(La,m,250)", sC: "tc"},</v>
      </c>
      <c r="M70" s="56" t="str">
        <f t="shared" si="60"/>
        <v>(</v>
      </c>
      <c r="N70" s="57" t="str">
        <f t="shared" si="2"/>
        <v>Sol</v>
      </c>
      <c r="O70" s="58" t="str">
        <f t="shared" si="61"/>
        <v>,</v>
      </c>
      <c r="P70" s="59" t="str">
        <f t="shared" si="4"/>
        <v/>
      </c>
      <c r="Q70" s="60" t="str">
        <f t="shared" si="62"/>
        <v>,</v>
      </c>
      <c r="R70" s="61">
        <f t="shared" si="28"/>
        <v>14</v>
      </c>
      <c r="S70" s="56" t="str">
        <f t="shared" si="63"/>
        <v>)</v>
      </c>
      <c r="T70" s="62" t="str">
        <f t="shared" si="64"/>
        <v>(</v>
      </c>
      <c r="U70" s="63" t="str">
        <f t="shared" si="8"/>
        <v>La</v>
      </c>
      <c r="V70" s="64" t="str">
        <f t="shared" si="65"/>
        <v>,</v>
      </c>
      <c r="W70" s="65" t="str">
        <f t="shared" si="10"/>
        <v>m</v>
      </c>
      <c r="X70" s="64" t="str">
        <f t="shared" si="66"/>
        <v>,</v>
      </c>
      <c r="Y70" s="64">
        <f t="shared" si="67"/>
        <v>250</v>
      </c>
      <c r="Z70" s="56" t="str">
        <f t="shared" si="68"/>
        <v>)</v>
      </c>
      <c r="AA70" s="66" t="str">
        <f t="shared" si="69"/>
        <v/>
      </c>
      <c r="AB70" s="57" t="str">
        <f t="shared" si="15"/>
        <v/>
      </c>
      <c r="AC70" s="67" t="str">
        <f t="shared" si="70"/>
        <v/>
      </c>
      <c r="AD70" s="59" t="str">
        <f t="shared" si="71"/>
        <v/>
      </c>
      <c r="AE70" s="68" t="str">
        <f t="shared" si="72"/>
        <v/>
      </c>
      <c r="AF70" s="61" t="str">
        <f t="shared" si="73"/>
        <v/>
      </c>
      <c r="AG70" s="61" t="str">
        <f t="shared" si="74"/>
        <v/>
      </c>
      <c r="AH70" s="69" t="str">
        <f t="shared" si="75"/>
        <v/>
      </c>
      <c r="AI70" s="70" t="str">
        <f t="shared" si="22"/>
        <v/>
      </c>
      <c r="AJ70" s="64" t="str">
        <f t="shared" si="76"/>
        <v/>
      </c>
      <c r="AK70" s="64" t="str">
        <f t="shared" si="77"/>
        <v/>
      </c>
      <c r="AL70" s="64" t="str">
        <f t="shared" si="78"/>
        <v/>
      </c>
      <c r="AM70" s="64" t="str">
        <f t="shared" si="79"/>
        <v/>
      </c>
      <c r="AN70" s="64" t="str">
        <f t="shared" si="80"/>
        <v/>
      </c>
    </row>
    <row r="71" spans="1:40" ht="25.5" thickTop="1" thickBot="1" x14ac:dyDescent="0.4">
      <c r="B71" t="s">
        <v>1014</v>
      </c>
      <c r="C71" s="113" t="s">
        <v>1170</v>
      </c>
      <c r="D71" s="112" t="s">
        <v>1016</v>
      </c>
      <c r="E71" s="52"/>
      <c r="F71" s="53" t="s">
        <v>1013</v>
      </c>
      <c r="G71" s="53" t="s">
        <v>1012</v>
      </c>
      <c r="H71" s="52"/>
      <c r="I71" s="52"/>
      <c r="J71" s="54"/>
      <c r="K71" s="54"/>
      <c r="L71" s="78" t="str">
        <f t="shared" si="59"/>
        <v xml:space="preserve">            { line: "Quien os acoge, ME ACOGE A MÍ., (Sol,,14)(La,m,250)", sC: "tc"},</v>
      </c>
      <c r="M71" s="56" t="str">
        <f t="shared" si="60"/>
        <v>(</v>
      </c>
      <c r="N71" s="57" t="str">
        <f t="shared" si="2"/>
        <v>Sol</v>
      </c>
      <c r="O71" s="58" t="str">
        <f t="shared" si="61"/>
        <v>,</v>
      </c>
      <c r="P71" s="59" t="str">
        <f t="shared" si="4"/>
        <v/>
      </c>
      <c r="Q71" s="60" t="str">
        <f t="shared" si="62"/>
        <v>,</v>
      </c>
      <c r="R71" s="61">
        <f t="shared" si="28"/>
        <v>14</v>
      </c>
      <c r="S71" s="56" t="str">
        <f t="shared" si="63"/>
        <v>)</v>
      </c>
      <c r="T71" s="62" t="str">
        <f t="shared" si="64"/>
        <v>(</v>
      </c>
      <c r="U71" s="63" t="str">
        <f t="shared" si="8"/>
        <v>La</v>
      </c>
      <c r="V71" s="64" t="str">
        <f t="shared" si="65"/>
        <v>,</v>
      </c>
      <c r="W71" s="65" t="str">
        <f t="shared" si="10"/>
        <v>m</v>
      </c>
      <c r="X71" s="64" t="str">
        <f t="shared" si="66"/>
        <v>,</v>
      </c>
      <c r="Y71" s="64">
        <f t="shared" si="67"/>
        <v>250</v>
      </c>
      <c r="Z71" s="56" t="str">
        <f t="shared" si="68"/>
        <v>)</v>
      </c>
      <c r="AA71" s="66" t="str">
        <f t="shared" si="69"/>
        <v/>
      </c>
      <c r="AB71" s="57" t="str">
        <f t="shared" si="15"/>
        <v/>
      </c>
      <c r="AC71" s="67" t="str">
        <f t="shared" si="70"/>
        <v/>
      </c>
      <c r="AD71" s="59" t="str">
        <f t="shared" si="71"/>
        <v/>
      </c>
      <c r="AE71" s="68" t="str">
        <f t="shared" si="72"/>
        <v/>
      </c>
      <c r="AF71" s="61" t="str">
        <f t="shared" si="73"/>
        <v/>
      </c>
      <c r="AG71" s="61" t="str">
        <f t="shared" si="74"/>
        <v/>
      </c>
      <c r="AH71" s="69" t="str">
        <f t="shared" si="75"/>
        <v/>
      </c>
      <c r="AI71" s="70" t="str">
        <f t="shared" si="22"/>
        <v/>
      </c>
      <c r="AJ71" s="64" t="str">
        <f t="shared" si="76"/>
        <v/>
      </c>
      <c r="AK71" s="64" t="str">
        <f t="shared" si="77"/>
        <v/>
      </c>
      <c r="AL71" s="64" t="str">
        <f t="shared" si="78"/>
        <v/>
      </c>
      <c r="AM71" s="64" t="str">
        <f t="shared" si="79"/>
        <v/>
      </c>
      <c r="AN71" s="64" t="str">
        <f t="shared" si="80"/>
        <v/>
      </c>
    </row>
    <row r="72" spans="1:40" ht="25.5" thickTop="1" thickBot="1" x14ac:dyDescent="0.4">
      <c r="B72" t="s">
        <v>997</v>
      </c>
      <c r="C72" s="113" t="s">
        <v>1171</v>
      </c>
      <c r="D72" s="112" t="s">
        <v>1016</v>
      </c>
      <c r="E72" s="52"/>
      <c r="F72" s="53"/>
      <c r="G72" s="53"/>
      <c r="H72" s="52"/>
      <c r="I72" s="52"/>
      <c r="J72" s="54"/>
      <c r="K72" s="54"/>
      <c r="L72" s="78" t="str">
        <f t="shared" si="59"/>
        <v xml:space="preserve">            { line: "QUIEN ME ACOGE A MÍ,, (Sol,,14)", sC: "ta as"},</v>
      </c>
      <c r="M72" s="56" t="str">
        <f t="shared" si="60"/>
        <v>(</v>
      </c>
      <c r="N72" s="57" t="str">
        <f t="shared" si="2"/>
        <v>Sol</v>
      </c>
      <c r="O72" s="58" t="str">
        <f t="shared" si="61"/>
        <v>,</v>
      </c>
      <c r="P72" s="59" t="str">
        <f t="shared" si="4"/>
        <v/>
      </c>
      <c r="Q72" s="60" t="str">
        <f t="shared" si="62"/>
        <v>,</v>
      </c>
      <c r="R72" s="61">
        <f t="shared" si="28"/>
        <v>14</v>
      </c>
      <c r="S72" s="56" t="str">
        <f t="shared" si="63"/>
        <v>)</v>
      </c>
      <c r="T72" s="62" t="str">
        <f t="shared" si="64"/>
        <v/>
      </c>
      <c r="U72" s="63" t="str">
        <f t="shared" si="8"/>
        <v/>
      </c>
      <c r="V72" s="64" t="str">
        <f t="shared" si="65"/>
        <v/>
      </c>
      <c r="W72" s="65" t="str">
        <f t="shared" si="10"/>
        <v/>
      </c>
      <c r="X72" s="64" t="str">
        <f t="shared" si="66"/>
        <v/>
      </c>
      <c r="Y72" s="64" t="str">
        <f t="shared" si="67"/>
        <v/>
      </c>
      <c r="Z72" s="56" t="str">
        <f t="shared" si="68"/>
        <v/>
      </c>
      <c r="AA72" s="66" t="str">
        <f t="shared" si="69"/>
        <v/>
      </c>
      <c r="AB72" s="57" t="str">
        <f t="shared" si="15"/>
        <v/>
      </c>
      <c r="AC72" s="67" t="str">
        <f t="shared" si="70"/>
        <v/>
      </c>
      <c r="AD72" s="59" t="str">
        <f t="shared" si="71"/>
        <v/>
      </c>
      <c r="AE72" s="68" t="str">
        <f t="shared" si="72"/>
        <v/>
      </c>
      <c r="AF72" s="61" t="str">
        <f t="shared" si="73"/>
        <v/>
      </c>
      <c r="AG72" s="61" t="str">
        <f t="shared" si="74"/>
        <v/>
      </c>
      <c r="AH72" s="69" t="str">
        <f t="shared" si="75"/>
        <v/>
      </c>
      <c r="AI72" s="70" t="str">
        <f t="shared" si="22"/>
        <v/>
      </c>
      <c r="AJ72" s="64" t="str">
        <f t="shared" si="76"/>
        <v/>
      </c>
      <c r="AK72" s="64" t="str">
        <f t="shared" si="77"/>
        <v/>
      </c>
      <c r="AL72" s="64" t="str">
        <f t="shared" si="78"/>
        <v/>
      </c>
      <c r="AM72" s="64" t="str">
        <f t="shared" si="79"/>
        <v/>
      </c>
      <c r="AN72" s="64" t="str">
        <f t="shared" si="80"/>
        <v/>
      </c>
    </row>
    <row r="73" spans="1:40" ht="25.5" thickTop="1" thickBot="1" x14ac:dyDescent="0.4">
      <c r="B73" t="s">
        <v>997</v>
      </c>
      <c r="C73" s="113" t="s">
        <v>1172</v>
      </c>
      <c r="D73" s="112" t="s">
        <v>1015</v>
      </c>
      <c r="E73" s="52"/>
      <c r="F73" s="53" t="s">
        <v>1011</v>
      </c>
      <c r="G73" s="53"/>
      <c r="H73" s="52"/>
      <c r="I73" s="52"/>
      <c r="J73" s="54"/>
      <c r="K73" s="54"/>
      <c r="L73" s="55" t="str">
        <f>IF(C73="","",_xlfn.CONCAT("            { line: ","""",C73,", ",M73:AN73,""", sC: ","""",B73,"""},"))</f>
        <v xml:space="preserve">            { line: "ACOGE A DIOS, ACOGE A DIOS»., (Fa,,20)(Mi,,250)", sC: "ta as"},</v>
      </c>
      <c r="M73" s="56" t="str">
        <f t="shared" si="60"/>
        <v>(</v>
      </c>
      <c r="N73" s="57" t="str">
        <f t="shared" si="2"/>
        <v>Fa</v>
      </c>
      <c r="O73" s="58" t="str">
        <f t="shared" si="61"/>
        <v>,</v>
      </c>
      <c r="P73" s="59" t="str">
        <f t="shared" si="4"/>
        <v/>
      </c>
      <c r="Q73" s="60" t="str">
        <f t="shared" si="62"/>
        <v>,</v>
      </c>
      <c r="R73" s="61">
        <f t="shared" si="28"/>
        <v>20</v>
      </c>
      <c r="S73" s="56" t="str">
        <f t="shared" si="63"/>
        <v>)</v>
      </c>
      <c r="T73" s="62" t="str">
        <f t="shared" si="64"/>
        <v>(</v>
      </c>
      <c r="U73" s="63" t="str">
        <f t="shared" si="8"/>
        <v>Mi</v>
      </c>
      <c r="V73" s="64" t="str">
        <f t="shared" si="65"/>
        <v>,</v>
      </c>
      <c r="W73" s="65" t="str">
        <f t="shared" si="10"/>
        <v/>
      </c>
      <c r="X73" s="64" t="str">
        <f t="shared" si="66"/>
        <v>,</v>
      </c>
      <c r="Y73" s="64">
        <f t="shared" si="67"/>
        <v>250</v>
      </c>
      <c r="Z73" s="56" t="str">
        <f t="shared" si="68"/>
        <v>)</v>
      </c>
      <c r="AA73" s="66" t="str">
        <f t="shared" si="69"/>
        <v/>
      </c>
      <c r="AB73" s="57" t="str">
        <f t="shared" si="15"/>
        <v/>
      </c>
      <c r="AC73" s="67" t="str">
        <f t="shared" si="70"/>
        <v/>
      </c>
      <c r="AD73" s="59" t="str">
        <f t="shared" si="71"/>
        <v/>
      </c>
      <c r="AE73" s="68" t="str">
        <f t="shared" si="72"/>
        <v/>
      </c>
      <c r="AF73" s="61" t="str">
        <f t="shared" si="73"/>
        <v/>
      </c>
      <c r="AG73" s="61" t="str">
        <f t="shared" si="74"/>
        <v/>
      </c>
      <c r="AH73" s="69" t="str">
        <f t="shared" si="75"/>
        <v/>
      </c>
      <c r="AI73" s="70" t="str">
        <f t="shared" si="22"/>
        <v/>
      </c>
      <c r="AJ73" s="64" t="str">
        <f t="shared" si="76"/>
        <v/>
      </c>
      <c r="AK73" s="64" t="str">
        <f t="shared" si="77"/>
        <v/>
      </c>
      <c r="AL73" s="64" t="str">
        <f t="shared" si="78"/>
        <v/>
      </c>
      <c r="AM73" s="64" t="str">
        <f t="shared" si="79"/>
        <v/>
      </c>
      <c r="AN73" s="64" t="str">
        <f t="shared" si="80"/>
        <v/>
      </c>
    </row>
    <row r="74" spans="1:40" ht="24" customHeight="1" thickTop="1" x14ac:dyDescent="0.4">
      <c r="A74" s="95"/>
      <c r="B74" s="95"/>
      <c r="C74" s="95"/>
      <c r="D74" s="95"/>
      <c r="E74" s="95"/>
      <c r="F74" s="95"/>
      <c r="G74" s="95"/>
      <c r="H74" s="95"/>
      <c r="I74" s="95"/>
      <c r="J74" s="95"/>
      <c r="K74" s="95"/>
      <c r="L74" s="99" t="str">
        <f ca="1">_xlfn.CONCAT("]}, // ULTIMA LINEA DEL CANTO: ",L1)</f>
        <v xml:space="preserve">]}, // ULTIMA LINEA DEL CANTO: JESÚS RECORRÍA TODAS LAS </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315B-A958-4533-A4C8-766ACB9C7ACA}">
  <sheetPr codeName="Sheet73">
    <tabColor rgb="FF00B0F0"/>
  </sheetPr>
  <dimension ref="A1:AN100"/>
  <sheetViews>
    <sheetView tabSelected="1" zoomScale="85" zoomScaleNormal="85" workbookViewId="0">
      <pane xSplit="2" ySplit="1" topLeftCell="C70" activePane="bottomRight" state="frozen"/>
      <selection pane="topRight" activeCell="C1" sqref="C1"/>
      <selection pane="bottomLeft" activeCell="A2" sqref="A2"/>
      <selection pane="bottomRight" activeCell="C98" sqref="C9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96</v>
      </c>
      <c r="E1" s="40"/>
      <c r="F1" s="40"/>
      <c r="G1" s="40"/>
      <c r="H1" s="40"/>
      <c r="I1" s="40"/>
      <c r="J1" s="40"/>
      <c r="K1" s="40"/>
      <c r="L1" s="41" t="str">
        <f ca="1">UPPER(VLOOKUP(C1,Table223[],3,FALSE))</f>
        <v>LA CORDERA DE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CORDERA DE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lacorderadedios</v>
      </c>
      <c r="L7" s="48" t="str">
        <f ca="1">_xlfn.CONCAT("        id: ","""",C7,"""",",")</f>
        <v xml:space="preserve">        id: "lacorderadedios",</v>
      </c>
    </row>
    <row r="8" spans="2:32" ht="23.25" x14ac:dyDescent="0.25">
      <c r="C8" t="str">
        <f ca="1">PROPER(L1)</f>
        <v>La Cordera De Dios</v>
      </c>
      <c r="L8" s="48" t="str">
        <f ca="1">_xlfn.CONCAT("        tt: ","""",C8,"""",",")</f>
        <v xml:space="preserve">        tt: "La Cordera De Dios",</v>
      </c>
    </row>
    <row r="9" spans="2:32" ht="23.25" x14ac:dyDescent="0.25">
      <c r="C9" t="str">
        <f ca="1">PROPER(L1)</f>
        <v>La Cordera De Dios</v>
      </c>
      <c r="L9" s="48" t="str">
        <f ca="1">_xlfn.CONCAT("        title: ","""",C9,"""",",")</f>
        <v xml:space="preserve">        title: "La Cordera De Dios",</v>
      </c>
    </row>
    <row r="10" spans="2:32" ht="23.25" x14ac:dyDescent="0.25">
      <c r="C10" t="str">
        <f ca="1">VLOOKUP(C1,Table223[],4,FALSE)</f>
        <v>Mateo 1,18s; 2,13s.18</v>
      </c>
      <c r="L10" s="48" t="str">
        <f ca="1">_xlfn.CONCAT("        ","subtitle: ","""",C10,"""",",")</f>
        <v xml:space="preserve">        subtitle: "Mateo 1,18s; 2,13s.18",</v>
      </c>
    </row>
    <row r="11" spans="2:32" ht="23.25" x14ac:dyDescent="0.25">
      <c r="C11" t="str">
        <f ca="1">_xlfn.CONCAT("category: [",VLOOKUP(C1,Table223[],16,FALSE),"],")</f>
        <v>category: ["Precatecumenado","Vírgen María","Adviento","Navidad","Nuevo Testamento"],</v>
      </c>
      <c r="L11" s="48" t="str">
        <f ca="1">_xlfn.CONCAT("        ",C11)</f>
        <v xml:space="preserve">        category: ["Precatecumenado","Vírgen María","Adviento","Navidad","Nuevo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96</v>
      </c>
      <c r="L16" s="48" t="str">
        <f ca="1">_xlfn.CONCAT("        dbno: ","""",C16,"""",",")</f>
        <v xml:space="preserve">        dbno: "96",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lacorderadedios</v>
      </c>
      <c r="L19" s="48" t="str">
        <f ca="1">_xlfn.CONCAT("        audioSrc: ","""/audio/",C19,".mp3""",",")</f>
        <v xml:space="preserve">        audioSrc: "/audio/lacorderadedios.mp3",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95</v>
      </c>
      <c r="C26" t="str">
        <f ca="1">VLOOKUP(B26,Table4[],13,FALSE)</f>
        <v>"/resucito/src/index.html?canto=jesusrecorriatodaslas"</v>
      </c>
      <c r="L26" s="48" t="str">
        <f ca="1">_xlfn.CONCAT("        ant: ",C26,",")</f>
        <v xml:space="preserve">        ant: "/resucito/src/index.html?canto=jesusrecorriatodaslas",</v>
      </c>
    </row>
    <row r="27" spans="1:40" ht="23.25" x14ac:dyDescent="0.25">
      <c r="B27">
        <f ca="1">+C1+1</f>
        <v>97</v>
      </c>
      <c r="C27" t="str">
        <f ca="1">VLOOKUP(B27,Table4[],13,FALSE)</f>
        <v>"/resucito/src/index.html?canto=laespada"</v>
      </c>
      <c r="L27" s="48" t="str">
        <f ca="1">_xlfn.CONCAT("        sig: ",C27,",")</f>
        <v xml:space="preserve">        sig: "/resucito/src/index.html?canto=laespada",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1174</v>
      </c>
      <c r="D30" s="112" t="s">
        <v>1011</v>
      </c>
      <c r="E30" s="52" t="s">
        <v>1012</v>
      </c>
      <c r="F30" s="53" t="s">
        <v>1013</v>
      </c>
      <c r="G30" s="53" t="s">
        <v>1012</v>
      </c>
      <c r="H30" s="52"/>
      <c r="I30" s="52"/>
      <c r="J30" s="54"/>
      <c r="K30" s="54"/>
      <c r="L30" s="55" t="str">
        <f t="shared" ref="L30:L48" si="0">IF(C30="","",_xlfn.CONCAT("            { line: ","""",C30,", ",M30:AN30,""", sC: ","""",B30,"""},"))</f>
        <v xml:space="preserve">            { line: "Era la Virgen María prometida de José,, (Mi,m,20)(La,m,250)", sC: "tc"},</v>
      </c>
      <c r="M30" s="56" t="str">
        <f t="shared" ref="M30:M49" si="1">IF(N30="","","(")</f>
        <v>(</v>
      </c>
      <c r="N30" s="57" t="str">
        <f t="shared" ref="N30:N89" si="2">IF(D30="","",D30)</f>
        <v>Mi</v>
      </c>
      <c r="O30" s="58" t="str">
        <f t="shared" ref="O30:O49" si="3">IF(N30="","",",")</f>
        <v>,</v>
      </c>
      <c r="P30" s="59" t="str">
        <f t="shared" ref="P30:P89"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89" si="8">IF(F30="","",F30)</f>
        <v>La</v>
      </c>
      <c r="V30" s="64" t="str">
        <f t="shared" ref="V30:V49" si="9">IF(U30="","",",")</f>
        <v>,</v>
      </c>
      <c r="W30" s="65" t="str">
        <f t="shared" ref="W30:W89" si="10">IF(G30="","",G30)</f>
        <v>m</v>
      </c>
      <c r="X30" s="64" t="str">
        <f t="shared" ref="X30:X49" si="11">IF(U30="","",",")</f>
        <v>,</v>
      </c>
      <c r="Y30" s="64">
        <f t="shared" ref="Y30:Y49" si="12">IF(U30="","",250)</f>
        <v>250</v>
      </c>
      <c r="Z30" s="56" t="str">
        <f t="shared" ref="Z30:Z49" si="13">IF(U30="","",")")</f>
        <v>)</v>
      </c>
      <c r="AA30" s="66" t="str">
        <f t="shared" ref="AA30:AA49" si="14">IF(AB30="","","(")</f>
        <v/>
      </c>
      <c r="AB30" s="57" t="str">
        <f t="shared" ref="AB30:AB8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8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C31" s="113" t="s">
        <v>1175</v>
      </c>
      <c r="D31" s="112" t="s">
        <v>1049</v>
      </c>
      <c r="E31" s="52"/>
      <c r="F31" s="53"/>
      <c r="G31" s="53"/>
      <c r="H31" s="52"/>
      <c r="I31" s="52"/>
      <c r="J31" s="54"/>
      <c r="K31" s="54"/>
      <c r="L31" s="55" t="str">
        <f t="shared" si="0"/>
        <v xml:space="preserve">            { line: "cuando antes de que vivieran juntos,, (Do,,10)", sC: ""},</v>
      </c>
      <c r="M31" s="56" t="str">
        <f t="shared" si="1"/>
        <v>(</v>
      </c>
      <c r="N31" s="57" t="str">
        <f t="shared" si="2"/>
        <v>Do</v>
      </c>
      <c r="O31" s="58" t="str">
        <f t="shared" si="3"/>
        <v>,</v>
      </c>
      <c r="P31" s="59" t="str">
        <f t="shared" si="4"/>
        <v/>
      </c>
      <c r="Q31" s="60" t="str">
        <f t="shared" si="5"/>
        <v>,</v>
      </c>
      <c r="R31" s="61">
        <f t="shared" ref="R31:R97" si="28">IF(N31="Do",10,IF(N31="Re",22,IF(N31="Mi",20,IF(N31="Fa",20,IF(N31="Sol",14,IF(N31="La",20,IF(N31="Si",20,IF(N31="Do#",14,IF(N31="Fa#",15,IF(N31="Sol#",20,""))))))))))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1176</v>
      </c>
      <c r="D32" s="112"/>
      <c r="E32" s="52"/>
      <c r="F32" s="53"/>
      <c r="G32" s="53"/>
      <c r="H32" s="52"/>
      <c r="I32" s="52"/>
      <c r="J32" s="54"/>
      <c r="K32" s="54"/>
      <c r="L32" s="55" t="str">
        <f>IF(C32="","",_xlfn.CONCAT("            { line: ","""",C32,", ",M32:AN32,""", sC: ","""",B32,"""},"))</f>
        <v xml:space="preserve">            { line: "se encontró encinta por obra,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1177</v>
      </c>
      <c r="D33" s="112" t="s">
        <v>984</v>
      </c>
      <c r="E33" s="52">
        <v>7</v>
      </c>
      <c r="F33" s="53"/>
      <c r="G33" s="53"/>
      <c r="H33" s="52"/>
      <c r="I33" s="52"/>
      <c r="J33" s="54"/>
      <c r="K33" s="54"/>
      <c r="L33" s="55" t="str">
        <f>IF(C33="","",_xlfn.CONCAT("            { line: ","""",C33,", ",M33:AN33,""", sC: ","""",B33,"""},"))</f>
        <v xml:space="preserve">            { line: "del Espíritu Santo., (Si,7,20)",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1178</v>
      </c>
      <c r="D35" s="112" t="s">
        <v>1011</v>
      </c>
      <c r="E35" s="52" t="s">
        <v>1012</v>
      </c>
      <c r="F35" s="53"/>
      <c r="G35" s="53"/>
      <c r="H35" s="52"/>
      <c r="I35" s="52"/>
      <c r="J35" s="54"/>
      <c r="K35" s="54"/>
      <c r="L35" s="55" t="str">
        <f t="shared" ref="L35:L47" si="30">IF(C35="","",_xlfn.CONCAT("            { line: ","""",C35,", ",M35:AN35,""", sC: ","""",B35,"""},"))</f>
        <v xml:space="preserve">            { line: "Y José, como era justo, (Mi,m,20)", sC: ""},</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1179</v>
      </c>
      <c r="D36" s="112" t="s">
        <v>1013</v>
      </c>
      <c r="E36" s="52" t="s">
        <v>1012</v>
      </c>
      <c r="F36" s="53"/>
      <c r="G36" s="53"/>
      <c r="H36" s="52"/>
      <c r="I36" s="52"/>
      <c r="J36" s="54"/>
      <c r="K36" s="54"/>
      <c r="L36" s="55" t="str">
        <f t="shared" si="30"/>
        <v xml:space="preserve">            { line: "y no quería repudiarla,,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1180</v>
      </c>
      <c r="D37" s="112" t="s">
        <v>1049</v>
      </c>
      <c r="E37" s="52"/>
      <c r="F37" s="53" t="s">
        <v>984</v>
      </c>
      <c r="G37" s="53">
        <v>7</v>
      </c>
      <c r="H37" s="52"/>
      <c r="I37" s="52"/>
      <c r="J37" s="54"/>
      <c r="K37" s="54"/>
      <c r="L37" s="55" t="str">
        <f t="shared" si="30"/>
        <v xml:space="preserve">            { line: "decidió abandonarla en secreto., (Do,,10)(Si,7,250)", sC: ""},</v>
      </c>
      <c r="M37" s="56" t="str">
        <f>IF(N37="","","(")</f>
        <v>(</v>
      </c>
      <c r="N37" s="57" t="str">
        <f>IF(D37="","",D37)</f>
        <v>Do</v>
      </c>
      <c r="O37" s="58" t="str">
        <f>IF(N37="","",",")</f>
        <v>,</v>
      </c>
      <c r="P37" s="59" t="str">
        <f>IF(E37="","",E37)</f>
        <v/>
      </c>
      <c r="Q37" s="60" t="str">
        <f>IF(N37="","",",")</f>
        <v>,</v>
      </c>
      <c r="R37" s="61">
        <f t="shared" si="28"/>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997</v>
      </c>
      <c r="C39" s="113" t="s">
        <v>1181</v>
      </c>
      <c r="D39" s="112" t="s">
        <v>1011</v>
      </c>
      <c r="E39" s="52" t="s">
        <v>1012</v>
      </c>
      <c r="F39" s="53"/>
      <c r="G39" s="53"/>
      <c r="H39" s="52"/>
      <c r="I39" s="52"/>
      <c r="J39" s="54"/>
      <c r="K39" s="54"/>
      <c r="L39" s="55" t="str">
        <f t="shared" si="30"/>
        <v xml:space="preserve">            { line: "QUÉ AMARGA ES EL AGUA, MARÍA,, (Mi,m,20)", sC: "ta as"},</v>
      </c>
      <c r="M39" s="56" t="str">
        <f>IF(N39="","","(")</f>
        <v>(</v>
      </c>
      <c r="N39" s="57" t="str">
        <f>IF(D39="","",D39)</f>
        <v>Mi</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1182</v>
      </c>
      <c r="D40" s="112" t="s">
        <v>1049</v>
      </c>
      <c r="E40" s="52"/>
      <c r="F40" s="53"/>
      <c r="G40" s="53"/>
      <c r="H40" s="52"/>
      <c r="I40" s="52"/>
      <c r="J40" s="54"/>
      <c r="K40" s="54"/>
      <c r="L40" s="55" t="str">
        <f t="shared" si="30"/>
        <v xml:space="preserve">            { line: "CORDERA DE DIOS, HUMILDE CORDERA,, (Do,,10)", sC: "as"},</v>
      </c>
      <c r="M40" s="56" t="str">
        <f>IF(N40="","","(")</f>
        <v>(</v>
      </c>
      <c r="N40" s="57" t="str">
        <f>IF(D40="","",D40)</f>
        <v>Do</v>
      </c>
      <c r="O40" s="58" t="str">
        <f>IF(N40="","",",")</f>
        <v>,</v>
      </c>
      <c r="P40" s="59" t="str">
        <f>IF(E40="","",E40)</f>
        <v/>
      </c>
      <c r="Q40" s="60" t="str">
        <f>IF(N40="","",",")</f>
        <v>,</v>
      </c>
      <c r="R40" s="61">
        <f t="shared" si="28"/>
        <v>10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113" t="s">
        <v>1183</v>
      </c>
      <c r="D41" s="112" t="s">
        <v>1011</v>
      </c>
      <c r="E41" s="52" t="s">
        <v>1012</v>
      </c>
      <c r="F41" s="53"/>
      <c r="G41" s="53"/>
      <c r="H41" s="52"/>
      <c r="I41" s="52"/>
      <c r="J41" s="54"/>
      <c r="K41" s="54"/>
      <c r="L41" s="55" t="str">
        <f t="shared" si="30"/>
        <v xml:space="preserve">            { line: "QUE NO TE RESISTES AL MAL., (Mi,m,20)", sC: "as"},</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1184</v>
      </c>
      <c r="D42" s="112" t="s">
        <v>1013</v>
      </c>
      <c r="E42" s="52" t="s">
        <v>1012</v>
      </c>
      <c r="F42" s="53"/>
      <c r="G42" s="53"/>
      <c r="H42" s="52"/>
      <c r="I42" s="52"/>
      <c r="J42" s="54"/>
      <c r="K42" s="54"/>
      <c r="L42" s="55" t="str">
        <f t="shared" si="30"/>
        <v xml:space="preserve">            { line: "MADRE DE JESÚS Y MADRE NUESTRA,, (La,m,20)", sC: "as"},</v>
      </c>
      <c r="M42" s="56" t="str">
        <f t="shared" ref="M42:M47" si="31">IF(N42="","","(")</f>
        <v>(</v>
      </c>
      <c r="N42" s="57" t="str">
        <f t="shared" ref="N42:N47" si="32">IF(D42="","",D42)</f>
        <v>La</v>
      </c>
      <c r="O42" s="58" t="str">
        <f t="shared" ref="O42:O47" si="33">IF(N42="","",",")</f>
        <v>,</v>
      </c>
      <c r="P42" s="59" t="str">
        <f t="shared" ref="P42:P47" si="34">IF(E42="","",E42)</f>
        <v>m</v>
      </c>
      <c r="Q42" s="60" t="str">
        <f t="shared" ref="Q42:Q47" si="35">IF(N42="","",",")</f>
        <v>,</v>
      </c>
      <c r="R42" s="61">
        <f t="shared" si="28"/>
        <v>20</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999</v>
      </c>
      <c r="C43" s="113" t="s">
        <v>1185</v>
      </c>
      <c r="D43" s="112" t="s">
        <v>984</v>
      </c>
      <c r="E43" s="52">
        <v>7</v>
      </c>
      <c r="F43" s="53"/>
      <c r="G43" s="53"/>
      <c r="H43" s="52"/>
      <c r="I43" s="52"/>
      <c r="J43" s="54"/>
      <c r="K43" s="54"/>
      <c r="L43" s="55" t="str">
        <f t="shared" si="30"/>
        <v xml:space="preserve">            { line: "RUEGA POR NOSOTROS,, (Si,7,20)", sC: "as"},</v>
      </c>
      <c r="M43" s="56" t="str">
        <f t="shared" si="31"/>
        <v>(</v>
      </c>
      <c r="N43" s="57" t="str">
        <f t="shared" si="32"/>
        <v>Si</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113" t="s">
        <v>1186</v>
      </c>
      <c r="D44" s="112" t="s">
        <v>1011</v>
      </c>
      <c r="E44" s="52" t="s">
        <v>1012</v>
      </c>
      <c r="F44" s="53"/>
      <c r="G44" s="53"/>
      <c r="H44" s="52"/>
      <c r="I44" s="52"/>
      <c r="J44" s="54"/>
      <c r="K44" s="54"/>
      <c r="L44" s="55" t="str">
        <f t="shared" si="30"/>
        <v xml:space="preserve">            { line: "RUEGA POR NOSOTROS., (Mi,m,20)", sC: "as"},</v>
      </c>
      <c r="M44" s="56" t="str">
        <f t="shared" si="31"/>
        <v>(</v>
      </c>
      <c r="N44" s="57" t="str">
        <f t="shared" si="32"/>
        <v>Mi</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1187</v>
      </c>
      <c r="D46" s="112" t="s">
        <v>1011</v>
      </c>
      <c r="E46" s="52" t="s">
        <v>1012</v>
      </c>
      <c r="F46" s="53"/>
      <c r="G46" s="53"/>
      <c r="H46" s="52"/>
      <c r="I46" s="52"/>
      <c r="J46" s="54"/>
      <c r="K46" s="54"/>
      <c r="L46" s="55" t="str">
        <f t="shared" si="30"/>
        <v xml:space="preserve">            { line: "María dio a luz a su hijo,, (Mi,m,20)", sC: "tc"},</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1188</v>
      </c>
      <c r="D47" s="112" t="s">
        <v>1013</v>
      </c>
      <c r="E47" s="52" t="s">
        <v>1012</v>
      </c>
      <c r="F47" s="53"/>
      <c r="G47" s="53"/>
      <c r="H47" s="52"/>
      <c r="I47" s="52"/>
      <c r="J47" s="54"/>
      <c r="K47" s="54"/>
      <c r="L47" s="55" t="str">
        <f t="shared" si="30"/>
        <v xml:space="preserve">            { line: "lo envolvió en pañales, (La,m,20)", sC: ""},</v>
      </c>
      <c r="M47" s="56" t="str">
        <f t="shared" si="31"/>
        <v>(</v>
      </c>
      <c r="N47" s="57" t="str">
        <f t="shared" si="32"/>
        <v>La</v>
      </c>
      <c r="O47" s="58" t="str">
        <f t="shared" si="33"/>
        <v>,</v>
      </c>
      <c r="P47" s="59" t="str">
        <f t="shared" si="34"/>
        <v>m</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1189</v>
      </c>
      <c r="D48" s="112"/>
      <c r="E48" s="52"/>
      <c r="F48" s="53"/>
      <c r="G48" s="53"/>
      <c r="H48" s="52"/>
      <c r="I48" s="52"/>
      <c r="J48" s="54"/>
      <c r="K48" s="54"/>
      <c r="L48" s="55" t="str">
        <f t="shared" si="0"/>
        <v xml:space="preserve">            { line: "y lo acostó en un pesebre, ", sC: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1190</v>
      </c>
      <c r="D49" s="112" t="s">
        <v>1049</v>
      </c>
      <c r="E49" s="52"/>
      <c r="F49" s="53" t="s">
        <v>984</v>
      </c>
      <c r="G49" s="53">
        <v>7</v>
      </c>
      <c r="H49" s="52"/>
      <c r="I49" s="52"/>
      <c r="J49" s="54"/>
      <c r="K49" s="54"/>
      <c r="L49" s="55" t="str">
        <f>IF(C49="","",_xlfn.CONCAT("            { line: ","""",C49,", ",M49:AN49,""", sC: ","""",B49,"""},"))</f>
        <v xml:space="preserve">            { line: "porque no había sitio para ellos en la posada., (Do,,10)(Si,7,250)", sC: ""},</v>
      </c>
      <c r="M49" s="56" t="str">
        <f t="shared" si="1"/>
        <v>(</v>
      </c>
      <c r="N49" s="57" t="str">
        <f t="shared" si="2"/>
        <v>Do</v>
      </c>
      <c r="O49" s="58" t="str">
        <f t="shared" si="3"/>
        <v>,</v>
      </c>
      <c r="P49" s="59" t="str">
        <f t="shared" si="4"/>
        <v/>
      </c>
      <c r="Q49" s="60" t="str">
        <f t="shared" si="5"/>
        <v>,</v>
      </c>
      <c r="R49" s="61">
        <f t="shared" si="28"/>
        <v>10</v>
      </c>
      <c r="S49" s="56" t="str">
        <f t="shared" si="6"/>
        <v>)</v>
      </c>
      <c r="T49" s="62" t="str">
        <f t="shared" si="7"/>
        <v>(</v>
      </c>
      <c r="U49" s="63" t="str">
        <f t="shared" si="8"/>
        <v>Si</v>
      </c>
      <c r="V49" s="64" t="str">
        <f t="shared" si="9"/>
        <v>,</v>
      </c>
      <c r="W49" s="65">
        <f t="shared" si="10"/>
        <v>7</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7" si="59">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7" si="60">IF(N51="","","(")</f>
        <v/>
      </c>
      <c r="N51" s="57" t="str">
        <f t="shared" ref="N51:N57" si="61">IF(D51="","",D51)</f>
        <v/>
      </c>
      <c r="O51" s="58" t="str">
        <f t="shared" ref="O51:O57" si="62">IF(N51="","",",")</f>
        <v/>
      </c>
      <c r="P51" s="59" t="str">
        <f t="shared" ref="P51:P57" si="63">IF(E51="","",E51)</f>
        <v/>
      </c>
      <c r="Q51" s="60" t="str">
        <f t="shared" ref="Q51:Q57" si="64">IF(N51="","",",")</f>
        <v/>
      </c>
      <c r="R51" s="61" t="str">
        <f t="shared" si="59"/>
        <v/>
      </c>
      <c r="S51" s="56" t="str">
        <f t="shared" ref="S51:S57" si="65">IF(N51="","",")")</f>
        <v/>
      </c>
      <c r="T51" s="62" t="str">
        <f t="shared" ref="T51:T57" si="66">IF(U51="","","(")</f>
        <v/>
      </c>
      <c r="U51" s="63" t="str">
        <f t="shared" ref="U51:U57" si="67">IF(F51="","",F51)</f>
        <v/>
      </c>
      <c r="V51" s="64" t="str">
        <f t="shared" ref="V51:V57" si="68">IF(U51="","",",")</f>
        <v/>
      </c>
      <c r="W51" s="65" t="str">
        <f t="shared" ref="W51:W57" si="69">IF(G51="","",G51)</f>
        <v/>
      </c>
      <c r="X51" s="64" t="str">
        <f t="shared" ref="X51:X57" si="70">IF(U51="","",",")</f>
        <v/>
      </c>
      <c r="Y51" s="64" t="str">
        <f t="shared" ref="Y51:Y57" si="71">IF(U51="","",250)</f>
        <v/>
      </c>
      <c r="Z51" s="56" t="str">
        <f t="shared" ref="Z51:Z57" si="72">IF(U51="","",")")</f>
        <v/>
      </c>
      <c r="AA51" s="66" t="str">
        <f t="shared" ref="AA51:AA57" si="73">IF(AB51="","","(")</f>
        <v/>
      </c>
      <c r="AB51" s="57" t="str">
        <f t="shared" ref="AB51:AB57" si="74">IF(H51="","",H51)</f>
        <v/>
      </c>
      <c r="AC51" s="67" t="str">
        <f t="shared" ref="AC51:AC57" si="75">IF(AB51="","",",")</f>
        <v/>
      </c>
      <c r="AD51" s="59" t="str">
        <f t="shared" ref="AD51:AD57" si="76">IF(I51="","",I51)</f>
        <v/>
      </c>
      <c r="AE51" s="68" t="str">
        <f t="shared" ref="AE51:AE57" si="77">IF(AB51="","",",")</f>
        <v/>
      </c>
      <c r="AF51" s="61" t="str">
        <f t="shared" ref="AF51:AF57" si="78">IF(AB51="","",350)</f>
        <v/>
      </c>
      <c r="AG51" s="61" t="str">
        <f t="shared" ref="AG51:AG57" si="79">IF(AB51="","",")")</f>
        <v/>
      </c>
      <c r="AH51" s="69" t="str">
        <f t="shared" ref="AH51:AH57" si="80">IF(AI51="","","(")</f>
        <v/>
      </c>
      <c r="AI51" s="70" t="str">
        <f t="shared" ref="AI51:AI57" si="81">IF(J51="","",J51)</f>
        <v/>
      </c>
      <c r="AJ51" s="64" t="str">
        <f t="shared" ref="AJ51:AJ57" si="82">IF(AI51="","",",")</f>
        <v/>
      </c>
      <c r="AK51" s="64" t="str">
        <f t="shared" ref="AK51:AK57" si="83">IF(K51="","",K51)</f>
        <v/>
      </c>
      <c r="AL51" s="64" t="str">
        <f t="shared" ref="AL51:AL57" si="84">IF(AI51="","",",")</f>
        <v/>
      </c>
      <c r="AM51" s="64" t="str">
        <f t="shared" ref="AM51:AM57" si="85">IF(AI51="","",450)</f>
        <v/>
      </c>
      <c r="AN51" s="64" t="str">
        <f t="shared" ref="AN51:AN57" si="86">IF(AI51="","",")")</f>
        <v/>
      </c>
    </row>
    <row r="52" spans="1:40" ht="25.5" thickTop="1" thickBot="1" x14ac:dyDescent="0.4">
      <c r="B52" t="s">
        <v>997</v>
      </c>
      <c r="C52" s="82" t="s">
        <v>1181</v>
      </c>
      <c r="D52" s="83" t="s">
        <v>1011</v>
      </c>
      <c r="E52" s="83" t="s">
        <v>1012</v>
      </c>
      <c r="F52" s="83"/>
      <c r="G52" s="83"/>
      <c r="H52" s="83"/>
      <c r="I52" s="83"/>
      <c r="J52" s="83"/>
      <c r="K52" s="83"/>
      <c r="L52" s="84" t="str">
        <f>IF(C52="","",_xlfn.CONCAT("       triggerLine: ","""",C52,", ",M52:AN52,""", sC: ","""",B52,""", lines: ["))</f>
        <v xml:space="preserve">       triggerLine: "QUÉ AMARGA ES EL AGUA, MARÍA,, (Mi,m,20)", sC: "ta as", lines: [</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1182</v>
      </c>
      <c r="D53" s="86" t="s">
        <v>1049</v>
      </c>
      <c r="E53" s="86"/>
      <c r="F53" s="86"/>
      <c r="G53" s="86"/>
      <c r="H53" s="87"/>
      <c r="I53" s="87"/>
      <c r="J53" s="87"/>
      <c r="K53" s="87"/>
      <c r="L53" s="88" t="str">
        <f>IF(C53="","",_xlfn.CONCAT("            { line: ","""",C53,", ",M53:AN53,""", sC: ","""",B53,"""},"))</f>
        <v xml:space="preserve">            { line: "CORDERA DE DIOS, HUMILDE CORDERA,, (Do,,10)", sC: "as"},</v>
      </c>
      <c r="M53" s="56" t="str">
        <f t="shared" si="60"/>
        <v>(</v>
      </c>
      <c r="N53" s="57" t="str">
        <f t="shared" si="61"/>
        <v>Do</v>
      </c>
      <c r="O53" s="58" t="str">
        <f t="shared" si="62"/>
        <v>,</v>
      </c>
      <c r="P53" s="59" t="str">
        <f t="shared" si="63"/>
        <v/>
      </c>
      <c r="Q53" s="60" t="str">
        <f t="shared" si="64"/>
        <v>,</v>
      </c>
      <c r="R53" s="61">
        <f t="shared" si="59"/>
        <v>10</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85" t="s">
        <v>1183</v>
      </c>
      <c r="D54" s="89" t="s">
        <v>1011</v>
      </c>
      <c r="E54" s="89" t="s">
        <v>1012</v>
      </c>
      <c r="F54" s="89"/>
      <c r="G54" s="89"/>
      <c r="H54" s="90"/>
      <c r="I54" s="90"/>
      <c r="J54" s="90"/>
      <c r="K54" s="90"/>
      <c r="L54" s="88" t="str">
        <f>IF(C54="","",_xlfn.CONCAT("            { line: ","""",C54,", ",M54:AN54,""", sC: ","""",B54,"""},"))</f>
        <v xml:space="preserve">            { line: "QUE NO TE RESISTES AL MAL., (Mi,m,20)", sC: "as"},</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5.5" thickTop="1" thickBot="1" x14ac:dyDescent="0.4">
      <c r="B55" t="s">
        <v>999</v>
      </c>
      <c r="C55" s="85" t="s">
        <v>1184</v>
      </c>
      <c r="D55" s="86" t="s">
        <v>1013</v>
      </c>
      <c r="E55" s="86" t="s">
        <v>1012</v>
      </c>
      <c r="F55" s="86"/>
      <c r="G55" s="86"/>
      <c r="H55" s="87"/>
      <c r="I55" s="87"/>
      <c r="J55" s="87"/>
      <c r="K55" s="87"/>
      <c r="L55" s="88" t="str">
        <f>IF(C55="","",_xlfn.CONCAT("            { line: ","""",C55,", ",M55:AN55,""", sC: ","""",B55,"""},"))</f>
        <v xml:space="preserve">            { line: "MADRE DE JESÚS Y MADRE NUESTRA,, (La,m,20)", sC: "as"},</v>
      </c>
      <c r="M55" s="56" t="str">
        <f t="shared" si="60"/>
        <v>(</v>
      </c>
      <c r="N55" s="57" t="str">
        <f t="shared" si="61"/>
        <v>La</v>
      </c>
      <c r="O55" s="58" t="str">
        <f t="shared" si="62"/>
        <v>,</v>
      </c>
      <c r="P55" s="59" t="str">
        <f t="shared" si="63"/>
        <v>m</v>
      </c>
      <c r="Q55" s="60" t="str">
        <f t="shared" si="64"/>
        <v>,</v>
      </c>
      <c r="R55" s="61">
        <f t="shared" si="59"/>
        <v>20</v>
      </c>
      <c r="S55" s="56" t="str">
        <f t="shared" si="65"/>
        <v>)</v>
      </c>
      <c r="T55" s="62" t="str">
        <f t="shared" si="66"/>
        <v/>
      </c>
      <c r="U55" s="63" t="str">
        <f t="shared" si="67"/>
        <v/>
      </c>
      <c r="V55" s="64" t="str">
        <f t="shared" si="68"/>
        <v/>
      </c>
      <c r="W55" s="65" t="str">
        <f t="shared" si="69"/>
        <v/>
      </c>
      <c r="X55" s="64" t="str">
        <f t="shared" si="70"/>
        <v/>
      </c>
      <c r="Y55" s="64" t="str">
        <f t="shared" si="71"/>
        <v/>
      </c>
      <c r="Z55" s="56" t="str">
        <f t="shared" si="72"/>
        <v/>
      </c>
      <c r="AA55" s="66" t="str">
        <f t="shared" si="73"/>
        <v/>
      </c>
      <c r="AB55" s="57" t="str">
        <f t="shared" si="74"/>
        <v/>
      </c>
      <c r="AC55" s="67" t="str">
        <f t="shared" si="75"/>
        <v/>
      </c>
      <c r="AD55" s="59" t="str">
        <f t="shared" si="76"/>
        <v/>
      </c>
      <c r="AE55" s="68" t="str">
        <f t="shared" si="77"/>
        <v/>
      </c>
      <c r="AF55" s="61" t="str">
        <f t="shared" si="78"/>
        <v/>
      </c>
      <c r="AG55" s="61" t="str">
        <f t="shared" si="79"/>
        <v/>
      </c>
      <c r="AH55" s="69" t="str">
        <f t="shared" si="80"/>
        <v/>
      </c>
      <c r="AI55" s="70" t="str">
        <f t="shared" si="81"/>
        <v/>
      </c>
      <c r="AJ55" s="64" t="str">
        <f t="shared" si="82"/>
        <v/>
      </c>
      <c r="AK55" s="64" t="str">
        <f t="shared" si="83"/>
        <v/>
      </c>
      <c r="AL55" s="64" t="str">
        <f t="shared" si="84"/>
        <v/>
      </c>
      <c r="AM55" s="64" t="str">
        <f t="shared" si="85"/>
        <v/>
      </c>
      <c r="AN55" s="64" t="str">
        <f t="shared" si="86"/>
        <v/>
      </c>
    </row>
    <row r="56" spans="1:40" ht="25.5" thickTop="1" thickBot="1" x14ac:dyDescent="0.4">
      <c r="B56" t="s">
        <v>999</v>
      </c>
      <c r="C56" s="85" t="s">
        <v>1185</v>
      </c>
      <c r="D56" s="89" t="s">
        <v>984</v>
      </c>
      <c r="E56" s="89">
        <v>7</v>
      </c>
      <c r="F56" s="89"/>
      <c r="G56" s="89"/>
      <c r="H56" s="90"/>
      <c r="I56" s="90"/>
      <c r="J56" s="90"/>
      <c r="K56" s="90"/>
      <c r="L56" s="88" t="str">
        <f>IF(C56="","",_xlfn.CONCAT("            { line: ","""",C56,", ",M56:AN56,""", sC: ","""",B56,"""},"))</f>
        <v xml:space="preserve">            { line: "RUEGA POR NOSOTROS,, (Si,7,20)", sC: "as"},</v>
      </c>
      <c r="M56" s="56" t="str">
        <f t="shared" si="60"/>
        <v>(</v>
      </c>
      <c r="N56" s="57" t="str">
        <f t="shared" si="61"/>
        <v>Si</v>
      </c>
      <c r="O56" s="58" t="str">
        <f t="shared" si="62"/>
        <v>,</v>
      </c>
      <c r="P56" s="59">
        <f t="shared" si="63"/>
        <v>7</v>
      </c>
      <c r="Q56" s="60" t="str">
        <f t="shared" si="64"/>
        <v>,</v>
      </c>
      <c r="R56" s="61">
        <f t="shared" si="59"/>
        <v>20</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5.5" thickTop="1" thickBot="1" x14ac:dyDescent="0.4">
      <c r="B57" t="s">
        <v>999</v>
      </c>
      <c r="C57" s="93" t="s">
        <v>1186</v>
      </c>
      <c r="D57" s="83" t="s">
        <v>1011</v>
      </c>
      <c r="E57" s="83" t="s">
        <v>1012</v>
      </c>
      <c r="F57" s="83"/>
      <c r="G57" s="83"/>
      <c r="H57" s="83"/>
      <c r="I57" s="83"/>
      <c r="J57" s="83"/>
      <c r="K57" s="83"/>
      <c r="L57" s="94" t="str">
        <f>IF(C57="","",_xlfn.CONCAT("            { line: ","""",C57,", ",M57:AN57,""", sC: ","""",B57,"""},  ]},"))</f>
        <v xml:space="preserve">            { line: "RUEGA POR NOSOTROS., (Mi,m,20)", sC: "as"},  ]},</v>
      </c>
      <c r="M57" s="56" t="str">
        <f t="shared" si="60"/>
        <v>(</v>
      </c>
      <c r="N57" s="57" t="str">
        <f t="shared" si="61"/>
        <v>Mi</v>
      </c>
      <c r="O57" s="58" t="str">
        <f t="shared" si="62"/>
        <v>,</v>
      </c>
      <c r="P57" s="59" t="str">
        <f t="shared" si="63"/>
        <v>m</v>
      </c>
      <c r="Q57" s="60" t="str">
        <f t="shared" si="64"/>
        <v>,</v>
      </c>
      <c r="R57" s="61">
        <f t="shared" si="59"/>
        <v>20</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B59" t="s">
        <v>1014</v>
      </c>
      <c r="C59" s="113" t="s">
        <v>1191</v>
      </c>
      <c r="D59" s="112" t="s">
        <v>1011</v>
      </c>
      <c r="E59" s="52" t="s">
        <v>1012</v>
      </c>
      <c r="F59" s="53"/>
      <c r="G59" s="53"/>
      <c r="H59" s="52"/>
      <c r="I59" s="52"/>
      <c r="J59" s="54"/>
      <c r="K59" s="54"/>
      <c r="L59" s="55" t="str">
        <f t="shared" ref="L59:L89" si="87">IF(C59="","",_xlfn.CONCAT("            { line: ","""",C59,", ",M59:AN59,""", sC: ","""",B59,"""},"))</f>
        <v xml:space="preserve">            { line: "Y una noche José se levantó,, (Mi,m,20)", sC: "tc"},</v>
      </c>
      <c r="M59" s="56" t="str">
        <f t="shared" ref="M59:M89" si="88">IF(N59="","","(")</f>
        <v>(</v>
      </c>
      <c r="N59" s="57" t="str">
        <f t="shared" si="2"/>
        <v>Mi</v>
      </c>
      <c r="O59" s="58" t="str">
        <f t="shared" ref="O59:O89" si="89">IF(N59="","",",")</f>
        <v>,</v>
      </c>
      <c r="P59" s="59" t="str">
        <f t="shared" si="4"/>
        <v>m</v>
      </c>
      <c r="Q59" s="60" t="str">
        <f t="shared" ref="Q59:Q89" si="90">IF(N59="","",",")</f>
        <v>,</v>
      </c>
      <c r="R59" s="61">
        <f t="shared" si="28"/>
        <v>20</v>
      </c>
      <c r="S59" s="56" t="str">
        <f t="shared" ref="S59:S89" si="91">IF(N59="","",")")</f>
        <v>)</v>
      </c>
      <c r="T59" s="62" t="str">
        <f t="shared" ref="T59:T89" si="92">IF(U59="","","(")</f>
        <v/>
      </c>
      <c r="U59" s="63" t="str">
        <f t="shared" si="8"/>
        <v/>
      </c>
      <c r="V59" s="64" t="str">
        <f t="shared" ref="V59:V89" si="93">IF(U59="","",",")</f>
        <v/>
      </c>
      <c r="W59" s="65" t="str">
        <f t="shared" si="10"/>
        <v/>
      </c>
      <c r="X59" s="64" t="str">
        <f t="shared" ref="X59:X89" si="94">IF(U59="","",",")</f>
        <v/>
      </c>
      <c r="Y59" s="64" t="str">
        <f t="shared" ref="Y59:Y89" si="95">IF(U59="","",250)</f>
        <v/>
      </c>
      <c r="Z59" s="56" t="str">
        <f t="shared" ref="Z59:Z89" si="96">IF(U59="","",")")</f>
        <v/>
      </c>
      <c r="AA59" s="66" t="str">
        <f t="shared" ref="AA59:AA89" si="97">IF(AB59="","","(")</f>
        <v/>
      </c>
      <c r="AB59" s="57" t="str">
        <f t="shared" si="15"/>
        <v/>
      </c>
      <c r="AC59" s="67" t="str">
        <f t="shared" ref="AC59:AC89" si="98">IF(AB59="","",",")</f>
        <v/>
      </c>
      <c r="AD59" s="59" t="str">
        <f t="shared" ref="AD59:AD89" si="99">IF(I59="","",I59)</f>
        <v/>
      </c>
      <c r="AE59" s="68" t="str">
        <f t="shared" ref="AE59:AE89" si="100">IF(AB59="","",",")</f>
        <v/>
      </c>
      <c r="AF59" s="61" t="str">
        <f t="shared" ref="AF59:AF89" si="101">IF(AB59="","",350)</f>
        <v/>
      </c>
      <c r="AG59" s="61" t="str">
        <f t="shared" ref="AG59:AG89" si="102">IF(AB59="","",")")</f>
        <v/>
      </c>
      <c r="AH59" s="69" t="str">
        <f t="shared" ref="AH59:AH89" si="103">IF(AI59="","","(")</f>
        <v/>
      </c>
      <c r="AI59" s="70" t="str">
        <f t="shared" si="22"/>
        <v/>
      </c>
      <c r="AJ59" s="64" t="str">
        <f t="shared" ref="AJ59:AJ89" si="104">IF(AI59="","",",")</f>
        <v/>
      </c>
      <c r="AK59" s="64" t="str">
        <f t="shared" ref="AK59:AK89" si="105">IF(K59="","",K59)</f>
        <v/>
      </c>
      <c r="AL59" s="64" t="str">
        <f t="shared" ref="AL59:AL89" si="106">IF(AI59="","",",")</f>
        <v/>
      </c>
      <c r="AM59" s="64" t="str">
        <f t="shared" ref="AM59:AM89" si="107">IF(AI59="","",450)</f>
        <v/>
      </c>
      <c r="AN59" s="64" t="str">
        <f t="shared" ref="AN59:AN89" si="108">IF(AI59="","",")")</f>
        <v/>
      </c>
    </row>
    <row r="60" spans="1:40" ht="25.5" thickTop="1" thickBot="1" x14ac:dyDescent="0.4">
      <c r="C60" s="113" t="s">
        <v>1192</v>
      </c>
      <c r="D60" s="112" t="s">
        <v>1013</v>
      </c>
      <c r="E60" s="52" t="s">
        <v>1012</v>
      </c>
      <c r="F60" s="53"/>
      <c r="G60" s="53"/>
      <c r="H60" s="52"/>
      <c r="I60" s="52"/>
      <c r="J60" s="54"/>
      <c r="K60" s="54"/>
      <c r="L60" s="55" t="str">
        <f t="shared" si="87"/>
        <v xml:space="preserve">            { line: "tomó al niño y a su madre, (La,m,20)", sC: ""},</v>
      </c>
      <c r="M60" s="56" t="str">
        <f t="shared" si="88"/>
        <v>(</v>
      </c>
      <c r="N60" s="57" t="str">
        <f t="shared" si="2"/>
        <v>La</v>
      </c>
      <c r="O60" s="58" t="str">
        <f t="shared" si="89"/>
        <v>,</v>
      </c>
      <c r="P60" s="59" t="str">
        <f t="shared" si="4"/>
        <v>m</v>
      </c>
      <c r="Q60" s="60" t="str">
        <f t="shared" si="90"/>
        <v>,</v>
      </c>
      <c r="R60" s="61">
        <f t="shared" si="28"/>
        <v>20</v>
      </c>
      <c r="S60" s="56" t="str">
        <f t="shared" si="91"/>
        <v>)</v>
      </c>
      <c r="T60" s="62" t="str">
        <f t="shared" si="92"/>
        <v/>
      </c>
      <c r="U60" s="63" t="str">
        <f t="shared" si="8"/>
        <v/>
      </c>
      <c r="V60" s="64" t="str">
        <f t="shared" si="93"/>
        <v/>
      </c>
      <c r="W60" s="65" t="str">
        <f t="shared" si="10"/>
        <v/>
      </c>
      <c r="X60" s="64" t="str">
        <f t="shared" si="94"/>
        <v/>
      </c>
      <c r="Y60" s="64" t="str">
        <f t="shared" si="95"/>
        <v/>
      </c>
      <c r="Z60" s="56" t="str">
        <f t="shared" si="96"/>
        <v/>
      </c>
      <c r="AA60" s="66" t="str">
        <f t="shared" si="97"/>
        <v/>
      </c>
      <c r="AB60" s="57" t="str">
        <f t="shared" si="15"/>
        <v/>
      </c>
      <c r="AC60" s="67" t="str">
        <f t="shared" si="98"/>
        <v/>
      </c>
      <c r="AD60" s="59" t="str">
        <f t="shared" si="99"/>
        <v/>
      </c>
      <c r="AE60" s="68" t="str">
        <f t="shared" si="100"/>
        <v/>
      </c>
      <c r="AF60" s="61" t="str">
        <f t="shared" si="101"/>
        <v/>
      </c>
      <c r="AG60" s="61" t="str">
        <f t="shared" si="102"/>
        <v/>
      </c>
      <c r="AH60" s="69" t="str">
        <f t="shared" si="103"/>
        <v/>
      </c>
      <c r="AI60" s="70" t="str">
        <f t="shared" si="22"/>
        <v/>
      </c>
      <c r="AJ60" s="64" t="str">
        <f t="shared" si="104"/>
        <v/>
      </c>
      <c r="AK60" s="64" t="str">
        <f t="shared" si="105"/>
        <v/>
      </c>
      <c r="AL60" s="64" t="str">
        <f t="shared" si="106"/>
        <v/>
      </c>
      <c r="AM60" s="64" t="str">
        <f t="shared" si="107"/>
        <v/>
      </c>
      <c r="AN60" s="64" t="str">
        <f t="shared" si="108"/>
        <v/>
      </c>
    </row>
    <row r="61" spans="1:40" ht="25.5" thickTop="1" thickBot="1" x14ac:dyDescent="0.4">
      <c r="C61" s="113" t="s">
        <v>1193</v>
      </c>
      <c r="D61" s="112" t="s">
        <v>1049</v>
      </c>
      <c r="E61" s="52"/>
      <c r="F61" s="53"/>
      <c r="G61" s="53"/>
      <c r="H61" s="52"/>
      <c r="I61" s="52"/>
      <c r="J61" s="54"/>
      <c r="K61" s="54"/>
      <c r="L61" s="55" t="str">
        <f t="shared" si="87"/>
        <v xml:space="preserve">            { line: "y huyó a Egipto, (Do,,10)", sC: ""},</v>
      </c>
      <c r="M61" s="56" t="str">
        <f t="shared" si="88"/>
        <v>(</v>
      </c>
      <c r="N61" s="57" t="str">
        <f t="shared" si="2"/>
        <v>Do</v>
      </c>
      <c r="O61" s="58" t="str">
        <f t="shared" si="89"/>
        <v>,</v>
      </c>
      <c r="P61" s="59" t="str">
        <f t="shared" si="4"/>
        <v/>
      </c>
      <c r="Q61" s="60" t="str">
        <f t="shared" si="90"/>
        <v>,</v>
      </c>
      <c r="R61" s="61">
        <f t="shared" si="28"/>
        <v>10</v>
      </c>
      <c r="S61" s="56" t="str">
        <f t="shared" si="91"/>
        <v>)</v>
      </c>
      <c r="T61" s="62" t="str">
        <f t="shared" si="92"/>
        <v/>
      </c>
      <c r="U61" s="63" t="str">
        <f t="shared" si="8"/>
        <v/>
      </c>
      <c r="V61" s="64" t="str">
        <f t="shared" si="93"/>
        <v/>
      </c>
      <c r="W61" s="65" t="str">
        <f t="shared" si="10"/>
        <v/>
      </c>
      <c r="X61" s="64" t="str">
        <f t="shared" si="94"/>
        <v/>
      </c>
      <c r="Y61" s="64" t="str">
        <f t="shared" si="95"/>
        <v/>
      </c>
      <c r="Z61" s="56" t="str">
        <f t="shared" si="96"/>
        <v/>
      </c>
      <c r="AA61" s="66" t="str">
        <f t="shared" si="97"/>
        <v/>
      </c>
      <c r="AB61" s="57" t="str">
        <f t="shared" si="15"/>
        <v/>
      </c>
      <c r="AC61" s="67" t="str">
        <f t="shared" si="98"/>
        <v/>
      </c>
      <c r="AD61" s="59" t="str">
        <f t="shared" si="99"/>
        <v/>
      </c>
      <c r="AE61" s="68" t="str">
        <f t="shared" si="100"/>
        <v/>
      </c>
      <c r="AF61" s="61" t="str">
        <f t="shared" si="101"/>
        <v/>
      </c>
      <c r="AG61" s="61" t="str">
        <f t="shared" si="102"/>
        <v/>
      </c>
      <c r="AH61" s="69" t="str">
        <f t="shared" si="103"/>
        <v/>
      </c>
      <c r="AI61" s="70" t="str">
        <f t="shared" si="22"/>
        <v/>
      </c>
      <c r="AJ61" s="64" t="str">
        <f t="shared" si="104"/>
        <v/>
      </c>
      <c r="AK61" s="64" t="str">
        <f t="shared" si="105"/>
        <v/>
      </c>
      <c r="AL61" s="64" t="str">
        <f t="shared" si="106"/>
        <v/>
      </c>
      <c r="AM61" s="64" t="str">
        <f t="shared" si="107"/>
        <v/>
      </c>
      <c r="AN61" s="64" t="str">
        <f t="shared" si="108"/>
        <v/>
      </c>
    </row>
    <row r="62" spans="1:40" ht="25.5" thickTop="1" thickBot="1" x14ac:dyDescent="0.4">
      <c r="C62" s="113" t="s">
        <v>1194</v>
      </c>
      <c r="D62" s="112" t="s">
        <v>984</v>
      </c>
      <c r="E62" s="52">
        <v>7</v>
      </c>
      <c r="F62" s="53"/>
      <c r="G62" s="53"/>
      <c r="H62" s="52"/>
      <c r="I62" s="52"/>
      <c r="J62" s="54"/>
      <c r="K62" s="54"/>
      <c r="L62" s="55" t="str">
        <f t="shared" si="87"/>
        <v xml:space="preserve">            { line: "porque querían matar al niño., (Si,7,20)", sC: ""},</v>
      </c>
      <c r="M62" s="56" t="str">
        <f t="shared" si="88"/>
        <v>(</v>
      </c>
      <c r="N62" s="57" t="str">
        <f t="shared" si="2"/>
        <v>Si</v>
      </c>
      <c r="O62" s="58" t="str">
        <f t="shared" si="89"/>
        <v>,</v>
      </c>
      <c r="P62" s="59">
        <f t="shared" si="4"/>
        <v>7</v>
      </c>
      <c r="Q62" s="60" t="str">
        <f t="shared" si="90"/>
        <v>,</v>
      </c>
      <c r="R62" s="61">
        <f t="shared" si="28"/>
        <v>20</v>
      </c>
      <c r="S62" s="56" t="str">
        <f t="shared" si="91"/>
        <v>)</v>
      </c>
      <c r="T62" s="62" t="str">
        <f t="shared" si="92"/>
        <v/>
      </c>
      <c r="U62" s="63" t="str">
        <f t="shared" si="8"/>
        <v/>
      </c>
      <c r="V62" s="64" t="str">
        <f t="shared" si="93"/>
        <v/>
      </c>
      <c r="W62" s="65" t="str">
        <f t="shared" si="10"/>
        <v/>
      </c>
      <c r="X62" s="64" t="str">
        <f t="shared" si="94"/>
        <v/>
      </c>
      <c r="Y62" s="64" t="str">
        <f t="shared" si="95"/>
        <v/>
      </c>
      <c r="Z62" s="56" t="str">
        <f t="shared" si="96"/>
        <v/>
      </c>
      <c r="AA62" s="66" t="str">
        <f t="shared" si="97"/>
        <v/>
      </c>
      <c r="AB62" s="57" t="str">
        <f t="shared" si="15"/>
        <v/>
      </c>
      <c r="AC62" s="67" t="str">
        <f t="shared" si="98"/>
        <v/>
      </c>
      <c r="AD62" s="59" t="str">
        <f t="shared" si="99"/>
        <v/>
      </c>
      <c r="AE62" s="68" t="str">
        <f t="shared" si="100"/>
        <v/>
      </c>
      <c r="AF62" s="61" t="str">
        <f t="shared" si="101"/>
        <v/>
      </c>
      <c r="AG62" s="61" t="str">
        <f t="shared" si="102"/>
        <v/>
      </c>
      <c r="AH62" s="69" t="str">
        <f t="shared" si="103"/>
        <v/>
      </c>
      <c r="AI62" s="70" t="str">
        <f t="shared" si="22"/>
        <v/>
      </c>
      <c r="AJ62" s="64" t="str">
        <f t="shared" si="104"/>
        <v/>
      </c>
      <c r="AK62" s="64" t="str">
        <f t="shared" si="105"/>
        <v/>
      </c>
      <c r="AL62" s="64" t="str">
        <f t="shared" si="106"/>
        <v/>
      </c>
      <c r="AM62" s="64" t="str">
        <f t="shared" si="107"/>
        <v/>
      </c>
      <c r="AN62" s="64" t="str">
        <f t="shared" si="108"/>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70" si="109">IF(N64="","","(")</f>
        <v/>
      </c>
      <c r="N64" s="57" t="str">
        <f t="shared" ref="N64:N70" si="110">IF(D64="","",D64)</f>
        <v/>
      </c>
      <c r="O64" s="58" t="str">
        <f t="shared" ref="O64:O70" si="111">IF(N64="","",",")</f>
        <v/>
      </c>
      <c r="P64" s="59" t="str">
        <f t="shared" ref="P64:P70" si="112">IF(E64="","",E64)</f>
        <v/>
      </c>
      <c r="Q64" s="60" t="str">
        <f t="shared" ref="Q64:Q70" si="113">IF(N64="","",",")</f>
        <v/>
      </c>
      <c r="R64" s="61" t="str">
        <f t="shared" si="28"/>
        <v/>
      </c>
      <c r="S64" s="56" t="str">
        <f t="shared" ref="S64:S70" si="114">IF(N64="","",")")</f>
        <v/>
      </c>
      <c r="T64" s="62" t="str">
        <f t="shared" ref="T64:T70" si="115">IF(U64="","","(")</f>
        <v/>
      </c>
      <c r="U64" s="63" t="str">
        <f t="shared" ref="U64:U70" si="116">IF(F64="","",F64)</f>
        <v/>
      </c>
      <c r="V64" s="64" t="str">
        <f t="shared" ref="V64:V70" si="117">IF(U64="","",",")</f>
        <v/>
      </c>
      <c r="W64" s="65" t="str">
        <f t="shared" ref="W64:W70" si="118">IF(G64="","",G64)</f>
        <v/>
      </c>
      <c r="X64" s="64" t="str">
        <f t="shared" ref="X64:X70" si="119">IF(U64="","",",")</f>
        <v/>
      </c>
      <c r="Y64" s="64" t="str">
        <f t="shared" ref="Y64:Y70" si="120">IF(U64="","",250)</f>
        <v/>
      </c>
      <c r="Z64" s="56" t="str">
        <f t="shared" ref="Z64:Z70" si="121">IF(U64="","",")")</f>
        <v/>
      </c>
      <c r="AA64" s="66" t="str">
        <f t="shared" ref="AA64:AA70" si="122">IF(AB64="","","(")</f>
        <v/>
      </c>
      <c r="AB64" s="57" t="str">
        <f t="shared" ref="AB64:AB70" si="123">IF(H64="","",H64)</f>
        <v/>
      </c>
      <c r="AC64" s="67" t="str">
        <f t="shared" ref="AC64:AC70" si="124">IF(AB64="","",",")</f>
        <v/>
      </c>
      <c r="AD64" s="59" t="str">
        <f t="shared" ref="AD64:AD70" si="125">IF(I64="","",I64)</f>
        <v/>
      </c>
      <c r="AE64" s="68" t="str">
        <f t="shared" ref="AE64:AE70" si="126">IF(AB64="","",",")</f>
        <v/>
      </c>
      <c r="AF64" s="61" t="str">
        <f t="shared" ref="AF64:AF70" si="127">IF(AB64="","",350)</f>
        <v/>
      </c>
      <c r="AG64" s="61" t="str">
        <f t="shared" ref="AG64:AG70" si="128">IF(AB64="","",")")</f>
        <v/>
      </c>
      <c r="AH64" s="69" t="str">
        <f t="shared" ref="AH64:AH70" si="129">IF(AI64="","","(")</f>
        <v/>
      </c>
      <c r="AI64" s="70" t="str">
        <f t="shared" ref="AI64:AI70" si="130">IF(J64="","",J64)</f>
        <v/>
      </c>
      <c r="AJ64" s="64" t="str">
        <f t="shared" ref="AJ64:AJ70" si="131">IF(AI64="","",",")</f>
        <v/>
      </c>
      <c r="AK64" s="64" t="str">
        <f t="shared" ref="AK64:AK70" si="132">IF(K64="","",K64)</f>
        <v/>
      </c>
      <c r="AL64" s="64" t="str">
        <f t="shared" ref="AL64:AL70" si="133">IF(AI64="","",",")</f>
        <v/>
      </c>
      <c r="AM64" s="64" t="str">
        <f t="shared" ref="AM64:AM70" si="134">IF(AI64="","",450)</f>
        <v/>
      </c>
      <c r="AN64" s="64" t="str">
        <f t="shared" ref="AN64:AN70" si="135">IF(AI64="","",")")</f>
        <v/>
      </c>
    </row>
    <row r="65" spans="1:40" ht="25.5" thickTop="1" thickBot="1" x14ac:dyDescent="0.4">
      <c r="B65" t="s">
        <v>997</v>
      </c>
      <c r="C65" s="82" t="s">
        <v>1181</v>
      </c>
      <c r="D65" s="83" t="s">
        <v>1011</v>
      </c>
      <c r="E65" s="83" t="s">
        <v>1012</v>
      </c>
      <c r="F65" s="83"/>
      <c r="G65" s="83"/>
      <c r="H65" s="83"/>
      <c r="I65" s="83"/>
      <c r="J65" s="83"/>
      <c r="K65" s="83"/>
      <c r="L65" s="84" t="str">
        <f>IF(C65="","",_xlfn.CONCAT("       triggerLine: ","""",C65,", ",M65:AN65,""", sC: ","""",B65,""", lines: ["))</f>
        <v xml:space="preserve">       triggerLine: "QUÉ AMARGA ES EL AGUA, MARÍA,, (Mi,m,20)", sC: "ta as", lines: [</v>
      </c>
      <c r="M65" s="56" t="str">
        <f t="shared" si="109"/>
        <v>(</v>
      </c>
      <c r="N65" s="57" t="str">
        <f t="shared" si="110"/>
        <v>Mi</v>
      </c>
      <c r="O65" s="58" t="str">
        <f t="shared" si="111"/>
        <v>,</v>
      </c>
      <c r="P65" s="59" t="str">
        <f t="shared" si="112"/>
        <v>m</v>
      </c>
      <c r="Q65" s="60" t="str">
        <f t="shared" si="113"/>
        <v>,</v>
      </c>
      <c r="R65" s="61">
        <f t="shared" si="2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5.5" thickTop="1" thickBot="1" x14ac:dyDescent="0.4">
      <c r="B66" t="s">
        <v>999</v>
      </c>
      <c r="C66" s="85" t="s">
        <v>1182</v>
      </c>
      <c r="D66" s="86" t="s">
        <v>1049</v>
      </c>
      <c r="E66" s="86"/>
      <c r="F66" s="86"/>
      <c r="G66" s="86"/>
      <c r="H66" s="87"/>
      <c r="I66" s="87"/>
      <c r="J66" s="87"/>
      <c r="K66" s="87"/>
      <c r="L66" s="88" t="str">
        <f>IF(C66="","",_xlfn.CONCAT("            { line: ","""",C66,", ",M66:AN66,""", sC: ","""",B66,"""},"))</f>
        <v xml:space="preserve">            { line: "CORDERA DE DIOS, HUMILDE CORDERA,, (Do,,10)", sC: "as"},</v>
      </c>
      <c r="M66" s="56" t="str">
        <f t="shared" si="109"/>
        <v>(</v>
      </c>
      <c r="N66" s="57" t="str">
        <f t="shared" si="110"/>
        <v>Do</v>
      </c>
      <c r="O66" s="58" t="str">
        <f t="shared" si="111"/>
        <v>,</v>
      </c>
      <c r="P66" s="59" t="str">
        <f t="shared" si="112"/>
        <v/>
      </c>
      <c r="Q66" s="60" t="str">
        <f t="shared" si="113"/>
        <v>,</v>
      </c>
      <c r="R66" s="61">
        <f t="shared" si="28"/>
        <v>10</v>
      </c>
      <c r="S66" s="56" t="str">
        <f t="shared" si="114"/>
        <v>)</v>
      </c>
      <c r="T66" s="62" t="str">
        <f t="shared" si="115"/>
        <v/>
      </c>
      <c r="U66" s="63" t="str">
        <f t="shared" si="116"/>
        <v/>
      </c>
      <c r="V66" s="64" t="str">
        <f t="shared" si="117"/>
        <v/>
      </c>
      <c r="W66" s="65" t="str">
        <f t="shared" si="118"/>
        <v/>
      </c>
      <c r="X66" s="64" t="str">
        <f t="shared" si="119"/>
        <v/>
      </c>
      <c r="Y66" s="64" t="str">
        <f t="shared" si="120"/>
        <v/>
      </c>
      <c r="Z66" s="56" t="str">
        <f t="shared" si="121"/>
        <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5.5" thickTop="1" thickBot="1" x14ac:dyDescent="0.4">
      <c r="B67" t="s">
        <v>999</v>
      </c>
      <c r="C67" s="85" t="s">
        <v>1183</v>
      </c>
      <c r="D67" s="89" t="s">
        <v>1011</v>
      </c>
      <c r="E67" s="89" t="s">
        <v>1012</v>
      </c>
      <c r="F67" s="89"/>
      <c r="G67" s="89"/>
      <c r="H67" s="90"/>
      <c r="I67" s="90"/>
      <c r="J67" s="90"/>
      <c r="K67" s="90"/>
      <c r="L67" s="88" t="str">
        <f>IF(C67="","",_xlfn.CONCAT("            { line: ","""",C67,", ",M67:AN67,""", sC: ","""",B67,"""},"))</f>
        <v xml:space="preserve">            { line: "QUE NO TE RESISTES AL MAL., (Mi,m,20)", sC: "as"},</v>
      </c>
      <c r="M67" s="56" t="str">
        <f t="shared" si="109"/>
        <v>(</v>
      </c>
      <c r="N67" s="57" t="str">
        <f t="shared" si="110"/>
        <v>Mi</v>
      </c>
      <c r="O67" s="58" t="str">
        <f t="shared" si="111"/>
        <v>,</v>
      </c>
      <c r="P67" s="59" t="str">
        <f t="shared" si="112"/>
        <v>m</v>
      </c>
      <c r="Q67" s="60" t="str">
        <f t="shared" si="113"/>
        <v>,</v>
      </c>
      <c r="R67" s="61">
        <f t="shared" si="28"/>
        <v>20</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999</v>
      </c>
      <c r="C68" s="85" t="s">
        <v>1184</v>
      </c>
      <c r="D68" s="86" t="s">
        <v>1013</v>
      </c>
      <c r="E68" s="86" t="s">
        <v>1012</v>
      </c>
      <c r="F68" s="86"/>
      <c r="G68" s="86"/>
      <c r="H68" s="87"/>
      <c r="I68" s="87"/>
      <c r="J68" s="87"/>
      <c r="K68" s="87"/>
      <c r="L68" s="88" t="str">
        <f>IF(C68="","",_xlfn.CONCAT("            { line: ","""",C68,", ",M68:AN68,""", sC: ","""",B68,"""},"))</f>
        <v xml:space="preserve">            { line: "MADRE DE JESÚS Y MADRE NUESTRA,, (La,m,20)", sC: "as"},</v>
      </c>
      <c r="M68" s="56" t="str">
        <f t="shared" si="109"/>
        <v>(</v>
      </c>
      <c r="N68" s="57" t="str">
        <f t="shared" si="110"/>
        <v>La</v>
      </c>
      <c r="O68" s="58" t="str">
        <f t="shared" si="111"/>
        <v>,</v>
      </c>
      <c r="P68" s="59" t="str">
        <f t="shared" si="112"/>
        <v>m</v>
      </c>
      <c r="Q68" s="60" t="str">
        <f t="shared" si="113"/>
        <v>,</v>
      </c>
      <c r="R68" s="61">
        <f t="shared" si="28"/>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1185</v>
      </c>
      <c r="D69" s="89" t="s">
        <v>984</v>
      </c>
      <c r="E69" s="89">
        <v>7</v>
      </c>
      <c r="F69" s="89"/>
      <c r="G69" s="89"/>
      <c r="H69" s="90"/>
      <c r="I69" s="90"/>
      <c r="J69" s="90"/>
      <c r="K69" s="90"/>
      <c r="L69" s="88" t="str">
        <f>IF(C69="","",_xlfn.CONCAT("            { line: ","""",C69,", ",M69:AN69,""", sC: ","""",B69,"""},"))</f>
        <v xml:space="preserve">            { line: "RUEGA POR NOSOTROS,, (Si,7,20)", sC: "as"},</v>
      </c>
      <c r="M69" s="56" t="str">
        <f t="shared" si="109"/>
        <v>(</v>
      </c>
      <c r="N69" s="57" t="str">
        <f t="shared" si="110"/>
        <v>Si</v>
      </c>
      <c r="O69" s="58" t="str">
        <f t="shared" si="111"/>
        <v>,</v>
      </c>
      <c r="P69" s="59">
        <f t="shared" si="112"/>
        <v>7</v>
      </c>
      <c r="Q69" s="60" t="str">
        <f t="shared" si="113"/>
        <v>,</v>
      </c>
      <c r="R69" s="61">
        <f t="shared" si="28"/>
        <v>20</v>
      </c>
      <c r="S69" s="56" t="str">
        <f t="shared" si="114"/>
        <v>)</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1186</v>
      </c>
      <c r="D70" s="83" t="s">
        <v>1011</v>
      </c>
      <c r="E70" s="83" t="s">
        <v>1012</v>
      </c>
      <c r="F70" s="83"/>
      <c r="G70" s="83"/>
      <c r="H70" s="83"/>
      <c r="I70" s="83"/>
      <c r="J70" s="83"/>
      <c r="K70" s="83"/>
      <c r="L70" s="94" t="str">
        <f>IF(C70="","",_xlfn.CONCAT("            { line: ","""",C70,", ",M70:AN70,""", sC: ","""",B70,"""},  ]},"))</f>
        <v xml:space="preserve">            { line: "RUEGA POR NOSOTROS., (Mi,m,20)", sC: "as"},  ]},</v>
      </c>
      <c r="M70" s="56" t="str">
        <f t="shared" si="109"/>
        <v>(</v>
      </c>
      <c r="N70" s="57" t="str">
        <f t="shared" si="110"/>
        <v>Mi</v>
      </c>
      <c r="O70" s="58" t="str">
        <f t="shared" si="111"/>
        <v>,</v>
      </c>
      <c r="P70" s="59" t="str">
        <f t="shared" si="112"/>
        <v>m</v>
      </c>
      <c r="Q70" s="60" t="str">
        <f t="shared" si="113"/>
        <v>,</v>
      </c>
      <c r="R70" s="61">
        <f t="shared" si="28"/>
        <v>20</v>
      </c>
      <c r="S70" s="56" t="str">
        <f t="shared" si="114"/>
        <v>)</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1195</v>
      </c>
      <c r="D72" s="112" t="s">
        <v>1011</v>
      </c>
      <c r="E72" s="52" t="s">
        <v>1012</v>
      </c>
      <c r="F72" s="53"/>
      <c r="G72" s="53"/>
      <c r="H72" s="52"/>
      <c r="I72" s="52"/>
      <c r="J72" s="54"/>
      <c r="K72" s="54"/>
      <c r="L72" s="78" t="str">
        <f t="shared" si="87"/>
        <v xml:space="preserve">            { line: "Un grito se siente en Ramá, ¡Ay Ayaay!, (Mi,m,20)", sC: "tc"},</v>
      </c>
      <c r="M72" s="56" t="str">
        <f t="shared" si="88"/>
        <v>(</v>
      </c>
      <c r="N72" s="57" t="str">
        <f t="shared" si="2"/>
        <v>Mi</v>
      </c>
      <c r="O72" s="58" t="str">
        <f t="shared" si="89"/>
        <v>,</v>
      </c>
      <c r="P72" s="59" t="str">
        <f t="shared" si="4"/>
        <v>m</v>
      </c>
      <c r="Q72" s="60" t="str">
        <f t="shared" si="90"/>
        <v>,</v>
      </c>
      <c r="R72" s="61">
        <f t="shared" si="28"/>
        <v>20</v>
      </c>
      <c r="S72" s="56" t="str">
        <f t="shared" si="91"/>
        <v>)</v>
      </c>
      <c r="T72" s="62" t="str">
        <f t="shared" si="92"/>
        <v/>
      </c>
      <c r="U72" s="63" t="str">
        <f t="shared" si="8"/>
        <v/>
      </c>
      <c r="V72" s="64" t="str">
        <f t="shared" si="93"/>
        <v/>
      </c>
      <c r="W72" s="65" t="str">
        <f t="shared" si="10"/>
        <v/>
      </c>
      <c r="X72" s="64" t="str">
        <f t="shared" si="94"/>
        <v/>
      </c>
      <c r="Y72" s="64" t="str">
        <f t="shared" si="95"/>
        <v/>
      </c>
      <c r="Z72" s="56" t="str">
        <f t="shared" si="96"/>
        <v/>
      </c>
      <c r="AA72" s="66" t="str">
        <f t="shared" si="97"/>
        <v/>
      </c>
      <c r="AB72" s="57" t="str">
        <f t="shared" si="15"/>
        <v/>
      </c>
      <c r="AC72" s="67" t="str">
        <f t="shared" si="98"/>
        <v/>
      </c>
      <c r="AD72" s="59" t="str">
        <f t="shared" si="99"/>
        <v/>
      </c>
      <c r="AE72" s="68" t="str">
        <f t="shared" si="100"/>
        <v/>
      </c>
      <c r="AF72" s="61" t="str">
        <f t="shared" si="101"/>
        <v/>
      </c>
      <c r="AG72" s="61" t="str">
        <f t="shared" si="102"/>
        <v/>
      </c>
      <c r="AH72" s="69" t="str">
        <f t="shared" si="103"/>
        <v/>
      </c>
      <c r="AI72" s="70" t="str">
        <f t="shared" si="22"/>
        <v/>
      </c>
      <c r="AJ72" s="64" t="str">
        <f t="shared" si="104"/>
        <v/>
      </c>
      <c r="AK72" s="64" t="str">
        <f t="shared" si="105"/>
        <v/>
      </c>
      <c r="AL72" s="64" t="str">
        <f t="shared" si="106"/>
        <v/>
      </c>
      <c r="AM72" s="64" t="str">
        <f t="shared" si="107"/>
        <v/>
      </c>
      <c r="AN72" s="64" t="str">
        <f t="shared" si="108"/>
        <v/>
      </c>
    </row>
    <row r="73" spans="1:40" ht="25.5" thickTop="1" thickBot="1" x14ac:dyDescent="0.4">
      <c r="C73" s="113" t="s">
        <v>1196</v>
      </c>
      <c r="D73" s="112" t="s">
        <v>1013</v>
      </c>
      <c r="E73" s="52" t="s">
        <v>1012</v>
      </c>
      <c r="F73" s="53"/>
      <c r="G73" s="53"/>
      <c r="H73" s="52"/>
      <c r="I73" s="52"/>
      <c r="J73" s="54"/>
      <c r="K73" s="54"/>
      <c r="L73" s="78" t="str">
        <f t="shared" si="87"/>
        <v xml:space="preserve">            { line: "un llanto y un lamento grande:, (La,m,20)", sC: ""},</v>
      </c>
      <c r="M73" s="56" t="str">
        <f t="shared" si="88"/>
        <v>(</v>
      </c>
      <c r="N73" s="57" t="str">
        <f t="shared" si="2"/>
        <v>La</v>
      </c>
      <c r="O73" s="58" t="str">
        <f t="shared" si="89"/>
        <v>,</v>
      </c>
      <c r="P73" s="59" t="str">
        <f t="shared" si="4"/>
        <v>m</v>
      </c>
      <c r="Q73" s="60" t="str">
        <f t="shared" si="90"/>
        <v>,</v>
      </c>
      <c r="R73" s="61">
        <f t="shared" si="28"/>
        <v>20</v>
      </c>
      <c r="S73" s="56" t="str">
        <f t="shared" si="91"/>
        <v>)</v>
      </c>
      <c r="T73" s="62" t="str">
        <f t="shared" si="92"/>
        <v/>
      </c>
      <c r="U73" s="63" t="str">
        <f t="shared" si="8"/>
        <v/>
      </c>
      <c r="V73" s="64" t="str">
        <f t="shared" si="93"/>
        <v/>
      </c>
      <c r="W73" s="65" t="str">
        <f t="shared" si="10"/>
        <v/>
      </c>
      <c r="X73" s="64" t="str">
        <f t="shared" si="94"/>
        <v/>
      </c>
      <c r="Y73" s="64" t="str">
        <f t="shared" si="95"/>
        <v/>
      </c>
      <c r="Z73" s="56" t="str">
        <f t="shared" si="96"/>
        <v/>
      </c>
      <c r="AA73" s="66" t="str">
        <f t="shared" si="97"/>
        <v/>
      </c>
      <c r="AB73" s="57" t="str">
        <f t="shared" si="15"/>
        <v/>
      </c>
      <c r="AC73" s="67" t="str">
        <f t="shared" si="98"/>
        <v/>
      </c>
      <c r="AD73" s="59" t="str">
        <f t="shared" si="99"/>
        <v/>
      </c>
      <c r="AE73" s="68" t="str">
        <f t="shared" si="100"/>
        <v/>
      </c>
      <c r="AF73" s="61" t="str">
        <f t="shared" si="101"/>
        <v/>
      </c>
      <c r="AG73" s="61" t="str">
        <f t="shared" si="102"/>
        <v/>
      </c>
      <c r="AH73" s="69" t="str">
        <f t="shared" si="103"/>
        <v/>
      </c>
      <c r="AI73" s="70" t="str">
        <f t="shared" si="22"/>
        <v/>
      </c>
      <c r="AJ73" s="64" t="str">
        <f t="shared" si="104"/>
        <v/>
      </c>
      <c r="AK73" s="64" t="str">
        <f t="shared" si="105"/>
        <v/>
      </c>
      <c r="AL73" s="64" t="str">
        <f t="shared" si="106"/>
        <v/>
      </c>
      <c r="AM73" s="64" t="str">
        <f t="shared" si="107"/>
        <v/>
      </c>
      <c r="AN73" s="64" t="str">
        <f t="shared" si="108"/>
        <v/>
      </c>
    </row>
    <row r="74" spans="1:40" ht="25.5" thickTop="1" thickBot="1" x14ac:dyDescent="0.4">
      <c r="C74" s="113" t="s">
        <v>1197</v>
      </c>
      <c r="D74" s="112" t="s">
        <v>1049</v>
      </c>
      <c r="E74" s="52"/>
      <c r="F74" s="53"/>
      <c r="G74" s="53"/>
      <c r="H74" s="52"/>
      <c r="I74" s="52"/>
      <c r="J74" s="54"/>
      <c r="K74" s="54"/>
      <c r="L74" s="78" t="str">
        <f t="shared" si="87"/>
        <v xml:space="preserve">            { line: "es Raquel que llora a sus hijos,, (Do,,10)", sC: ""},</v>
      </c>
      <c r="M74" s="56" t="str">
        <f t="shared" si="88"/>
        <v>(</v>
      </c>
      <c r="N74" s="57" t="str">
        <f t="shared" si="2"/>
        <v>Do</v>
      </c>
      <c r="O74" s="58" t="str">
        <f t="shared" si="89"/>
        <v>,</v>
      </c>
      <c r="P74" s="59" t="str">
        <f t="shared" si="4"/>
        <v/>
      </c>
      <c r="Q74" s="60" t="str">
        <f t="shared" si="90"/>
        <v>,</v>
      </c>
      <c r="R74" s="61">
        <f t="shared" si="28"/>
        <v>10</v>
      </c>
      <c r="S74" s="56" t="str">
        <f t="shared" si="91"/>
        <v>)</v>
      </c>
      <c r="T74" s="62" t="str">
        <f t="shared" si="92"/>
        <v/>
      </c>
      <c r="U74" s="63" t="str">
        <f t="shared" si="8"/>
        <v/>
      </c>
      <c r="V74" s="64" t="str">
        <f t="shared" si="93"/>
        <v/>
      </c>
      <c r="W74" s="65" t="str">
        <f t="shared" si="10"/>
        <v/>
      </c>
      <c r="X74" s="64" t="str">
        <f t="shared" si="94"/>
        <v/>
      </c>
      <c r="Y74" s="64" t="str">
        <f t="shared" si="95"/>
        <v/>
      </c>
      <c r="Z74" s="56" t="str">
        <f t="shared" si="96"/>
        <v/>
      </c>
      <c r="AA74" s="66" t="str">
        <f t="shared" si="97"/>
        <v/>
      </c>
      <c r="AB74" s="57" t="str">
        <f t="shared" si="15"/>
        <v/>
      </c>
      <c r="AC74" s="67" t="str">
        <f t="shared" si="98"/>
        <v/>
      </c>
      <c r="AD74" s="59" t="str">
        <f t="shared" si="99"/>
        <v/>
      </c>
      <c r="AE74" s="68" t="str">
        <f t="shared" si="100"/>
        <v/>
      </c>
      <c r="AF74" s="61" t="str">
        <f t="shared" si="101"/>
        <v/>
      </c>
      <c r="AG74" s="61" t="str">
        <f t="shared" si="102"/>
        <v/>
      </c>
      <c r="AH74" s="69" t="str">
        <f t="shared" si="103"/>
        <v/>
      </c>
      <c r="AI74" s="70" t="str">
        <f t="shared" si="22"/>
        <v/>
      </c>
      <c r="AJ74" s="64" t="str">
        <f t="shared" si="104"/>
        <v/>
      </c>
      <c r="AK74" s="64" t="str">
        <f t="shared" si="105"/>
        <v/>
      </c>
      <c r="AL74" s="64" t="str">
        <f t="shared" si="106"/>
        <v/>
      </c>
      <c r="AM74" s="64" t="str">
        <f t="shared" si="107"/>
        <v/>
      </c>
      <c r="AN74" s="64" t="str">
        <f t="shared" si="108"/>
        <v/>
      </c>
    </row>
    <row r="75" spans="1:40" ht="25.5" thickTop="1" thickBot="1" x14ac:dyDescent="0.4">
      <c r="C75" s="113" t="s">
        <v>1198</v>
      </c>
      <c r="D75" s="112" t="s">
        <v>1013</v>
      </c>
      <c r="E75" s="52" t="s">
        <v>1012</v>
      </c>
      <c r="F75" s="53"/>
      <c r="G75" s="53"/>
      <c r="H75" s="52"/>
      <c r="I75" s="52"/>
      <c r="J75" s="54"/>
      <c r="K75" s="54"/>
      <c r="L75" s="55" t="str">
        <f t="shared" si="87"/>
        <v xml:space="preserve">            { line: "y no quiere ser consolada,, (La,m,20)", sC: ""},</v>
      </c>
      <c r="M75" s="56" t="str">
        <f t="shared" si="88"/>
        <v>(</v>
      </c>
      <c r="N75" s="57" t="str">
        <f t="shared" si="2"/>
        <v>La</v>
      </c>
      <c r="O75" s="58" t="str">
        <f t="shared" si="89"/>
        <v>,</v>
      </c>
      <c r="P75" s="59" t="str">
        <f t="shared" si="4"/>
        <v>m</v>
      </c>
      <c r="Q75" s="60" t="str">
        <f t="shared" si="90"/>
        <v>,</v>
      </c>
      <c r="R75" s="61">
        <f t="shared" si="28"/>
        <v>20</v>
      </c>
      <c r="S75" s="56" t="str">
        <f t="shared" si="91"/>
        <v>)</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t="s">
        <v>1199</v>
      </c>
      <c r="D76" s="112" t="s">
        <v>984</v>
      </c>
      <c r="E76" s="52">
        <v>7</v>
      </c>
      <c r="F76" s="53"/>
      <c r="G76" s="53"/>
      <c r="H76" s="52"/>
      <c r="I76" s="52"/>
      <c r="J76" s="54"/>
      <c r="K76" s="54"/>
      <c r="L76" s="55" t="str">
        <f t="shared" si="87"/>
        <v xml:space="preserve">            { line: "porque ya no existen., (Si,7,20)", sC: ""},</v>
      </c>
      <c r="M76" s="56" t="str">
        <f t="shared" si="88"/>
        <v>(</v>
      </c>
      <c r="N76" s="57" t="str">
        <f t="shared" si="2"/>
        <v>Si</v>
      </c>
      <c r="O76" s="58" t="str">
        <f t="shared" si="89"/>
        <v>,</v>
      </c>
      <c r="P76" s="59">
        <f t="shared" si="4"/>
        <v>7</v>
      </c>
      <c r="Q76" s="60" t="str">
        <f t="shared" si="90"/>
        <v>,</v>
      </c>
      <c r="R76" s="61">
        <f t="shared" si="28"/>
        <v>20</v>
      </c>
      <c r="S76" s="56" t="str">
        <f t="shared" si="91"/>
        <v>)</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7.75" thickTop="1" thickBot="1" x14ac:dyDescent="0.4">
      <c r="A77" s="73"/>
      <c r="B77" s="73"/>
      <c r="C77" s="73"/>
      <c r="D77" s="74"/>
      <c r="E77" s="74"/>
      <c r="F77" s="74"/>
      <c r="G77" s="74"/>
      <c r="H77" s="74"/>
      <c r="I77" s="74"/>
      <c r="J77" s="74"/>
      <c r="K77" s="74"/>
      <c r="L77" s="75" t="s">
        <v>993</v>
      </c>
      <c r="M77" s="56"/>
      <c r="N77" s="57"/>
      <c r="O77" s="58"/>
      <c r="P77" s="59"/>
      <c r="Q77" s="60"/>
      <c r="R77" s="61" t="str">
        <f t="shared" ref="R77:R85" si="136">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thickTop="1" thickBot="1" x14ac:dyDescent="0.4">
      <c r="C78" s="79" t="s">
        <v>995</v>
      </c>
      <c r="D78" s="80"/>
      <c r="E78" s="80"/>
      <c r="F78" s="80"/>
      <c r="G78" s="80"/>
      <c r="H78" s="80"/>
      <c r="I78" s="80"/>
      <c r="J78" s="80"/>
      <c r="K78" s="80"/>
      <c r="L78" s="81" t="s">
        <v>996</v>
      </c>
      <c r="M78" s="56" t="str">
        <f t="shared" ref="M78:M84" si="137">IF(N78="","","(")</f>
        <v/>
      </c>
      <c r="N78" s="57" t="str">
        <f t="shared" ref="N78:N84" si="138">IF(D78="","",D78)</f>
        <v/>
      </c>
      <c r="O78" s="58" t="str">
        <f t="shared" ref="O78:O84" si="139">IF(N78="","",",")</f>
        <v/>
      </c>
      <c r="P78" s="59" t="str">
        <f t="shared" ref="P78:P84" si="140">IF(E78="","",E78)</f>
        <v/>
      </c>
      <c r="Q78" s="60" t="str">
        <f t="shared" ref="Q78:Q84" si="141">IF(N78="","",",")</f>
        <v/>
      </c>
      <c r="R78" s="61" t="str">
        <f t="shared" si="136"/>
        <v/>
      </c>
      <c r="S78" s="56" t="str">
        <f t="shared" ref="S78:S84" si="142">IF(N78="","",")")</f>
        <v/>
      </c>
      <c r="T78" s="62" t="str">
        <f t="shared" ref="T78:T84" si="143">IF(U78="","","(")</f>
        <v/>
      </c>
      <c r="U78" s="63" t="str">
        <f t="shared" ref="U78:U84" si="144">IF(F78="","",F78)</f>
        <v/>
      </c>
      <c r="V78" s="64" t="str">
        <f t="shared" ref="V78:V84" si="145">IF(U78="","",",")</f>
        <v/>
      </c>
      <c r="W78" s="65" t="str">
        <f t="shared" ref="W78:W84" si="146">IF(G78="","",G78)</f>
        <v/>
      </c>
      <c r="X78" s="64" t="str">
        <f t="shared" ref="X78:X84" si="147">IF(U78="","",",")</f>
        <v/>
      </c>
      <c r="Y78" s="64" t="str">
        <f t="shared" ref="Y78:Y84" si="148">IF(U78="","",250)</f>
        <v/>
      </c>
      <c r="Z78" s="56" t="str">
        <f t="shared" ref="Z78:Z84" si="149">IF(U78="","",")")</f>
        <v/>
      </c>
      <c r="AA78" s="66" t="str">
        <f t="shared" ref="AA78:AA84" si="150">IF(AB78="","","(")</f>
        <v/>
      </c>
      <c r="AB78" s="57" t="str">
        <f t="shared" ref="AB78:AB84" si="151">IF(H78="","",H78)</f>
        <v/>
      </c>
      <c r="AC78" s="67" t="str">
        <f t="shared" ref="AC78:AC84" si="152">IF(AB78="","",",")</f>
        <v/>
      </c>
      <c r="AD78" s="59" t="str">
        <f t="shared" ref="AD78:AD84" si="153">IF(I78="","",I78)</f>
        <v/>
      </c>
      <c r="AE78" s="68" t="str">
        <f t="shared" ref="AE78:AE84" si="154">IF(AB78="","",",")</f>
        <v/>
      </c>
      <c r="AF78" s="61" t="str">
        <f t="shared" ref="AF78:AF84" si="155">IF(AB78="","",350)</f>
        <v/>
      </c>
      <c r="AG78" s="61" t="str">
        <f t="shared" ref="AG78:AG84" si="156">IF(AB78="","",")")</f>
        <v/>
      </c>
      <c r="AH78" s="69" t="str">
        <f t="shared" ref="AH78:AH84" si="157">IF(AI78="","","(")</f>
        <v/>
      </c>
      <c r="AI78" s="70" t="str">
        <f t="shared" ref="AI78:AI84" si="158">IF(J78="","",J78)</f>
        <v/>
      </c>
      <c r="AJ78" s="64" t="str">
        <f t="shared" ref="AJ78:AJ84" si="159">IF(AI78="","",",")</f>
        <v/>
      </c>
      <c r="AK78" s="64" t="str">
        <f t="shared" ref="AK78:AK84" si="160">IF(K78="","",K78)</f>
        <v/>
      </c>
      <c r="AL78" s="64" t="str">
        <f t="shared" ref="AL78:AL84" si="161">IF(AI78="","",",")</f>
        <v/>
      </c>
      <c r="AM78" s="64" t="str">
        <f t="shared" ref="AM78:AM84" si="162">IF(AI78="","",450)</f>
        <v/>
      </c>
      <c r="AN78" s="64" t="str">
        <f t="shared" ref="AN78:AN84" si="163">IF(AI78="","",")")</f>
        <v/>
      </c>
    </row>
    <row r="79" spans="1:40" ht="25.5" thickTop="1" thickBot="1" x14ac:dyDescent="0.4">
      <c r="B79" t="s">
        <v>997</v>
      </c>
      <c r="C79" s="82" t="s">
        <v>1181</v>
      </c>
      <c r="D79" s="83" t="s">
        <v>1011</v>
      </c>
      <c r="E79" s="83" t="s">
        <v>1012</v>
      </c>
      <c r="F79" s="83"/>
      <c r="G79" s="83"/>
      <c r="H79" s="83"/>
      <c r="I79" s="83"/>
      <c r="J79" s="83"/>
      <c r="K79" s="83"/>
      <c r="L79" s="84" t="str">
        <f>IF(C79="","",_xlfn.CONCAT("       triggerLine: ","""",C79,", ",M79:AN79,""", sC: ","""",B79,""", lines: ["))</f>
        <v xml:space="preserve">       triggerLine: "QUÉ AMARGA ES EL AGUA, MARÍA,, (Mi,m,20)", sC: "ta as", lines: [</v>
      </c>
      <c r="M79" s="56" t="str">
        <f t="shared" si="137"/>
        <v>(</v>
      </c>
      <c r="N79" s="57" t="str">
        <f t="shared" si="138"/>
        <v>Mi</v>
      </c>
      <c r="O79" s="58" t="str">
        <f t="shared" si="139"/>
        <v>,</v>
      </c>
      <c r="P79" s="59" t="str">
        <f t="shared" si="140"/>
        <v>m</v>
      </c>
      <c r="Q79" s="60" t="str">
        <f t="shared" si="141"/>
        <v>,</v>
      </c>
      <c r="R79" s="61">
        <f t="shared" si="136"/>
        <v>20</v>
      </c>
      <c r="S79" s="56" t="str">
        <f t="shared" si="142"/>
        <v>)</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5.5" thickTop="1" thickBot="1" x14ac:dyDescent="0.4">
      <c r="B80" t="s">
        <v>999</v>
      </c>
      <c r="C80" s="85" t="s">
        <v>1182</v>
      </c>
      <c r="D80" s="86" t="s">
        <v>1049</v>
      </c>
      <c r="E80" s="86"/>
      <c r="F80" s="86"/>
      <c r="G80" s="86"/>
      <c r="H80" s="87"/>
      <c r="I80" s="87"/>
      <c r="J80" s="87"/>
      <c r="K80" s="87"/>
      <c r="L80" s="88" t="str">
        <f>IF(C80="","",_xlfn.CONCAT("            { line: ","""",C80,", ",M80:AN80,""", sC: ","""",B80,"""},"))</f>
        <v xml:space="preserve">            { line: "CORDERA DE DIOS, HUMILDE CORDERA,, (Do,,10)", sC: "as"},</v>
      </c>
      <c r="M80" s="56" t="str">
        <f t="shared" si="137"/>
        <v>(</v>
      </c>
      <c r="N80" s="57" t="str">
        <f t="shared" si="138"/>
        <v>Do</v>
      </c>
      <c r="O80" s="58" t="str">
        <f t="shared" si="139"/>
        <v>,</v>
      </c>
      <c r="P80" s="59" t="str">
        <f t="shared" si="140"/>
        <v/>
      </c>
      <c r="Q80" s="60" t="str">
        <f t="shared" si="141"/>
        <v>,</v>
      </c>
      <c r="R80" s="61">
        <f t="shared" si="136"/>
        <v>10</v>
      </c>
      <c r="S80" s="56" t="str">
        <f t="shared" si="142"/>
        <v>)</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5.5" thickTop="1" thickBot="1" x14ac:dyDescent="0.4">
      <c r="B81" t="s">
        <v>999</v>
      </c>
      <c r="C81" s="85" t="s">
        <v>1183</v>
      </c>
      <c r="D81" s="89" t="s">
        <v>1011</v>
      </c>
      <c r="E81" s="89" t="s">
        <v>1012</v>
      </c>
      <c r="F81" s="89"/>
      <c r="G81" s="89"/>
      <c r="H81" s="90"/>
      <c r="I81" s="90"/>
      <c r="J81" s="90"/>
      <c r="K81" s="90"/>
      <c r="L81" s="88" t="str">
        <f>IF(C81="","",_xlfn.CONCAT("            { line: ","""",C81,", ",M81:AN81,""", sC: ","""",B81,"""},"))</f>
        <v xml:space="preserve">            { line: "QUE NO TE RESISTES AL MAL., (Mi,m,20)", sC: "as"},</v>
      </c>
      <c r="M81" s="56" t="str">
        <f t="shared" si="137"/>
        <v>(</v>
      </c>
      <c r="N81" s="57" t="str">
        <f t="shared" si="138"/>
        <v>Mi</v>
      </c>
      <c r="O81" s="58" t="str">
        <f t="shared" si="139"/>
        <v>,</v>
      </c>
      <c r="P81" s="59" t="str">
        <f t="shared" si="140"/>
        <v>m</v>
      </c>
      <c r="Q81" s="60" t="str">
        <f t="shared" si="141"/>
        <v>,</v>
      </c>
      <c r="R81" s="61">
        <f t="shared" si="136"/>
        <v>20</v>
      </c>
      <c r="S81" s="56" t="str">
        <f t="shared" si="142"/>
        <v>)</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5.5" thickTop="1" thickBot="1" x14ac:dyDescent="0.4">
      <c r="B82" t="s">
        <v>999</v>
      </c>
      <c r="C82" s="85" t="s">
        <v>1184</v>
      </c>
      <c r="D82" s="86" t="s">
        <v>1013</v>
      </c>
      <c r="E82" s="86" t="s">
        <v>1012</v>
      </c>
      <c r="F82" s="86"/>
      <c r="G82" s="86"/>
      <c r="H82" s="87"/>
      <c r="I82" s="87"/>
      <c r="J82" s="87"/>
      <c r="K82" s="87"/>
      <c r="L82" s="88" t="str">
        <f>IF(C82="","",_xlfn.CONCAT("            { line: ","""",C82,", ",M82:AN82,""", sC: ","""",B82,"""},"))</f>
        <v xml:space="preserve">            { line: "MADRE DE JESÚS Y MADRE NUESTRA,, (La,m,20)", sC: "as"},</v>
      </c>
      <c r="M82" s="56" t="str">
        <f t="shared" si="137"/>
        <v>(</v>
      </c>
      <c r="N82" s="57" t="str">
        <f t="shared" si="138"/>
        <v>La</v>
      </c>
      <c r="O82" s="58" t="str">
        <f t="shared" si="139"/>
        <v>,</v>
      </c>
      <c r="P82" s="59" t="str">
        <f t="shared" si="140"/>
        <v>m</v>
      </c>
      <c r="Q82" s="60" t="str">
        <f t="shared" si="141"/>
        <v>,</v>
      </c>
      <c r="R82" s="61">
        <f t="shared" si="136"/>
        <v>20</v>
      </c>
      <c r="S82" s="56" t="str">
        <f t="shared" si="142"/>
        <v>)</v>
      </c>
      <c r="T82" s="62" t="str">
        <f t="shared" si="143"/>
        <v/>
      </c>
      <c r="U82" s="63" t="str">
        <f t="shared" si="144"/>
        <v/>
      </c>
      <c r="V82" s="64" t="str">
        <f t="shared" si="145"/>
        <v/>
      </c>
      <c r="W82" s="65" t="str">
        <f t="shared" si="146"/>
        <v/>
      </c>
      <c r="X82" s="64" t="str">
        <f t="shared" si="147"/>
        <v/>
      </c>
      <c r="Y82" s="64" t="str">
        <f t="shared" si="148"/>
        <v/>
      </c>
      <c r="Z82" s="56" t="str">
        <f t="shared" si="149"/>
        <v/>
      </c>
      <c r="AA82" s="66" t="str">
        <f t="shared" si="150"/>
        <v/>
      </c>
      <c r="AB82" s="57" t="str">
        <f t="shared" si="151"/>
        <v/>
      </c>
      <c r="AC82" s="67" t="str">
        <f t="shared" si="152"/>
        <v/>
      </c>
      <c r="AD82" s="59" t="str">
        <f t="shared" si="153"/>
        <v/>
      </c>
      <c r="AE82" s="68" t="str">
        <f t="shared" si="154"/>
        <v/>
      </c>
      <c r="AF82" s="61" t="str">
        <f t="shared" si="155"/>
        <v/>
      </c>
      <c r="AG82" s="61" t="str">
        <f t="shared" si="156"/>
        <v/>
      </c>
      <c r="AH82" s="69" t="str">
        <f t="shared" si="157"/>
        <v/>
      </c>
      <c r="AI82" s="70" t="str">
        <f t="shared" si="158"/>
        <v/>
      </c>
      <c r="AJ82" s="64" t="str">
        <f t="shared" si="159"/>
        <v/>
      </c>
      <c r="AK82" s="64" t="str">
        <f t="shared" si="160"/>
        <v/>
      </c>
      <c r="AL82" s="64" t="str">
        <f t="shared" si="161"/>
        <v/>
      </c>
      <c r="AM82" s="64" t="str">
        <f t="shared" si="162"/>
        <v/>
      </c>
      <c r="AN82" s="64" t="str">
        <f t="shared" si="163"/>
        <v/>
      </c>
    </row>
    <row r="83" spans="1:40" ht="25.5" thickTop="1" thickBot="1" x14ac:dyDescent="0.4">
      <c r="B83" t="s">
        <v>999</v>
      </c>
      <c r="C83" s="85" t="s">
        <v>1185</v>
      </c>
      <c r="D83" s="89" t="s">
        <v>984</v>
      </c>
      <c r="E83" s="89">
        <v>7</v>
      </c>
      <c r="F83" s="89"/>
      <c r="G83" s="89"/>
      <c r="H83" s="90"/>
      <c r="I83" s="90"/>
      <c r="J83" s="90"/>
      <c r="K83" s="90"/>
      <c r="L83" s="88" t="str">
        <f>IF(C83="","",_xlfn.CONCAT("            { line: ","""",C83,", ",M83:AN83,""", sC: ","""",B83,"""},"))</f>
        <v xml:space="preserve">            { line: "RUEGA POR NOSOTROS,, (Si,7,20)", sC: "as"},</v>
      </c>
      <c r="M83" s="56" t="str">
        <f t="shared" si="137"/>
        <v>(</v>
      </c>
      <c r="N83" s="57" t="str">
        <f t="shared" si="138"/>
        <v>Si</v>
      </c>
      <c r="O83" s="58" t="str">
        <f t="shared" si="139"/>
        <v>,</v>
      </c>
      <c r="P83" s="59">
        <f t="shared" si="140"/>
        <v>7</v>
      </c>
      <c r="Q83" s="60" t="str">
        <f t="shared" si="141"/>
        <v>,</v>
      </c>
      <c r="R83" s="61">
        <f t="shared" si="136"/>
        <v>20</v>
      </c>
      <c r="S83" s="56" t="str">
        <f t="shared" si="142"/>
        <v>)</v>
      </c>
      <c r="T83" s="62" t="str">
        <f t="shared" si="143"/>
        <v/>
      </c>
      <c r="U83" s="63" t="str">
        <f t="shared" si="144"/>
        <v/>
      </c>
      <c r="V83" s="64" t="str">
        <f t="shared" si="145"/>
        <v/>
      </c>
      <c r="W83" s="65" t="str">
        <f t="shared" si="146"/>
        <v/>
      </c>
      <c r="X83" s="64" t="str">
        <f t="shared" si="147"/>
        <v/>
      </c>
      <c r="Y83" s="64" t="str">
        <f t="shared" si="148"/>
        <v/>
      </c>
      <c r="Z83" s="56" t="str">
        <f t="shared" si="149"/>
        <v/>
      </c>
      <c r="AA83" s="66" t="str">
        <f t="shared" si="150"/>
        <v/>
      </c>
      <c r="AB83" s="57" t="str">
        <f t="shared" si="151"/>
        <v/>
      </c>
      <c r="AC83" s="67" t="str">
        <f t="shared" si="152"/>
        <v/>
      </c>
      <c r="AD83" s="59" t="str">
        <f t="shared" si="153"/>
        <v/>
      </c>
      <c r="AE83" s="68" t="str">
        <f t="shared" si="154"/>
        <v/>
      </c>
      <c r="AF83" s="61" t="str">
        <f t="shared" si="155"/>
        <v/>
      </c>
      <c r="AG83" s="61" t="str">
        <f t="shared" si="156"/>
        <v/>
      </c>
      <c r="AH83" s="69" t="str">
        <f t="shared" si="157"/>
        <v/>
      </c>
      <c r="AI83" s="70" t="str">
        <f t="shared" si="158"/>
        <v/>
      </c>
      <c r="AJ83" s="64" t="str">
        <f t="shared" si="159"/>
        <v/>
      </c>
      <c r="AK83" s="64" t="str">
        <f t="shared" si="160"/>
        <v/>
      </c>
      <c r="AL83" s="64" t="str">
        <f t="shared" si="161"/>
        <v/>
      </c>
      <c r="AM83" s="64" t="str">
        <f t="shared" si="162"/>
        <v/>
      </c>
      <c r="AN83" s="64" t="str">
        <f t="shared" si="163"/>
        <v/>
      </c>
    </row>
    <row r="84" spans="1:40" ht="25.5" thickTop="1" thickBot="1" x14ac:dyDescent="0.4">
      <c r="B84" t="s">
        <v>999</v>
      </c>
      <c r="C84" s="93" t="s">
        <v>1186</v>
      </c>
      <c r="D84" s="83" t="s">
        <v>1011</v>
      </c>
      <c r="E84" s="83" t="s">
        <v>1012</v>
      </c>
      <c r="F84" s="83"/>
      <c r="G84" s="83"/>
      <c r="H84" s="83"/>
      <c r="I84" s="83"/>
      <c r="J84" s="83"/>
      <c r="K84" s="83"/>
      <c r="L84" s="94" t="str">
        <f>IF(C84="","",_xlfn.CONCAT("            { line: ","""",C84,", ",M84:AN84,""", sC: ","""",B84,"""},  ]},"))</f>
        <v xml:space="preserve">            { line: "RUEGA POR NOSOTROS., (Mi,m,20)", sC: "as"},  ]},</v>
      </c>
      <c r="M84" s="56" t="str">
        <f t="shared" si="137"/>
        <v>(</v>
      </c>
      <c r="N84" s="57" t="str">
        <f t="shared" si="138"/>
        <v>Mi</v>
      </c>
      <c r="O84" s="58" t="str">
        <f t="shared" si="139"/>
        <v>,</v>
      </c>
      <c r="P84" s="59" t="str">
        <f t="shared" si="140"/>
        <v>m</v>
      </c>
      <c r="Q84" s="60" t="str">
        <f t="shared" si="141"/>
        <v>,</v>
      </c>
      <c r="R84" s="61">
        <f t="shared" si="136"/>
        <v>20</v>
      </c>
      <c r="S84" s="56" t="str">
        <f t="shared" si="142"/>
        <v>)</v>
      </c>
      <c r="T84" s="62" t="str">
        <f t="shared" si="143"/>
        <v/>
      </c>
      <c r="U84" s="63" t="str">
        <f t="shared" si="144"/>
        <v/>
      </c>
      <c r="V84" s="64" t="str">
        <f t="shared" si="145"/>
        <v/>
      </c>
      <c r="W84" s="65" t="str">
        <f t="shared" si="146"/>
        <v/>
      </c>
      <c r="X84" s="64" t="str">
        <f t="shared" si="147"/>
        <v/>
      </c>
      <c r="Y84" s="64" t="str">
        <f t="shared" si="148"/>
        <v/>
      </c>
      <c r="Z84" s="56" t="str">
        <f t="shared" si="149"/>
        <v/>
      </c>
      <c r="AA84" s="66" t="str">
        <f t="shared" si="150"/>
        <v/>
      </c>
      <c r="AB84" s="57" t="str">
        <f t="shared" si="151"/>
        <v/>
      </c>
      <c r="AC84" s="67" t="str">
        <f t="shared" si="152"/>
        <v/>
      </c>
      <c r="AD84" s="59" t="str">
        <f t="shared" si="153"/>
        <v/>
      </c>
      <c r="AE84" s="68" t="str">
        <f t="shared" si="154"/>
        <v/>
      </c>
      <c r="AF84" s="61" t="str">
        <f t="shared" si="155"/>
        <v/>
      </c>
      <c r="AG84" s="61" t="str">
        <f t="shared" si="156"/>
        <v/>
      </c>
      <c r="AH84" s="69" t="str">
        <f t="shared" si="157"/>
        <v/>
      </c>
      <c r="AI84" s="70" t="str">
        <f t="shared" si="158"/>
        <v/>
      </c>
      <c r="AJ84" s="64" t="str">
        <f t="shared" si="159"/>
        <v/>
      </c>
      <c r="AK84" s="64" t="str">
        <f t="shared" si="160"/>
        <v/>
      </c>
      <c r="AL84" s="64" t="str">
        <f t="shared" si="161"/>
        <v/>
      </c>
      <c r="AM84" s="64" t="str">
        <f t="shared" si="162"/>
        <v/>
      </c>
      <c r="AN84" s="64" t="str">
        <f t="shared" si="163"/>
        <v/>
      </c>
    </row>
    <row r="85" spans="1:40" ht="27.75" thickTop="1" thickBot="1" x14ac:dyDescent="0.4">
      <c r="A85" s="73"/>
      <c r="B85" s="73"/>
      <c r="C85" s="73"/>
      <c r="D85" s="74"/>
      <c r="E85" s="74"/>
      <c r="F85" s="74"/>
      <c r="G85" s="74"/>
      <c r="H85" s="74"/>
      <c r="I85" s="74"/>
      <c r="J85" s="74"/>
      <c r="K85" s="74"/>
      <c r="L85" s="75" t="s">
        <v>993</v>
      </c>
      <c r="M85" s="56"/>
      <c r="N85" s="57"/>
      <c r="O85" s="58"/>
      <c r="P85" s="59"/>
      <c r="Q85" s="60"/>
      <c r="R85" s="61" t="str">
        <f t="shared" si="13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5.5" thickTop="1" thickBot="1" x14ac:dyDescent="0.4">
      <c r="B86" t="s">
        <v>1014</v>
      </c>
      <c r="C86" s="113" t="s">
        <v>1200</v>
      </c>
      <c r="D86" s="112" t="s">
        <v>1011</v>
      </c>
      <c r="E86" s="52" t="s">
        <v>1012</v>
      </c>
      <c r="F86" s="53"/>
      <c r="G86" s="53"/>
      <c r="H86" s="52"/>
      <c r="I86" s="52"/>
      <c r="J86" s="54"/>
      <c r="K86" s="54"/>
      <c r="L86" s="55" t="str">
        <f t="shared" si="87"/>
        <v xml:space="preserve">            { line: "El Ángel del Señor le dijo a José en Egipto:, (Mi,m,20)", sC: "tc"},</v>
      </c>
      <c r="M86" s="56" t="str">
        <f t="shared" si="88"/>
        <v>(</v>
      </c>
      <c r="N86" s="57" t="str">
        <f t="shared" si="2"/>
        <v>Mi</v>
      </c>
      <c r="O86" s="58" t="str">
        <f t="shared" si="89"/>
        <v>,</v>
      </c>
      <c r="P86" s="59" t="str">
        <f t="shared" si="4"/>
        <v>m</v>
      </c>
      <c r="Q86" s="60" t="str">
        <f t="shared" si="90"/>
        <v>,</v>
      </c>
      <c r="R86" s="61">
        <f t="shared" si="28"/>
        <v>20</v>
      </c>
      <c r="S86" s="56" t="str">
        <f t="shared" si="91"/>
        <v>)</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t="s">
        <v>1201</v>
      </c>
      <c r="D87" s="112" t="s">
        <v>1013</v>
      </c>
      <c r="E87" s="52" t="s">
        <v>1012</v>
      </c>
      <c r="F87" s="53"/>
      <c r="G87" s="53"/>
      <c r="H87" s="52"/>
      <c r="I87" s="52"/>
      <c r="J87" s="54"/>
      <c r="K87" s="54"/>
      <c r="L87" s="55" t="str">
        <f t="shared" si="87"/>
        <v xml:space="preserve">            { line: "«Levántate, toma contigo al niño y a su madre, (La,m,20)", sC: ""},</v>
      </c>
      <c r="M87" s="56" t="str">
        <f t="shared" si="88"/>
        <v>(</v>
      </c>
      <c r="N87" s="57" t="str">
        <f t="shared" si="2"/>
        <v>La</v>
      </c>
      <c r="O87" s="58" t="str">
        <f t="shared" si="89"/>
        <v>,</v>
      </c>
      <c r="P87" s="59" t="str">
        <f t="shared" si="4"/>
        <v>m</v>
      </c>
      <c r="Q87" s="60" t="str">
        <f t="shared" si="90"/>
        <v>,</v>
      </c>
      <c r="R87" s="61">
        <f t="shared" si="28"/>
        <v>20</v>
      </c>
      <c r="S87" s="56" t="str">
        <f t="shared" si="91"/>
        <v>)</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t="s">
        <v>1202</v>
      </c>
      <c r="D88" s="112" t="s">
        <v>1049</v>
      </c>
      <c r="E88" s="52"/>
      <c r="F88" s="53" t="s">
        <v>984</v>
      </c>
      <c r="G88" s="53">
        <v>7</v>
      </c>
      <c r="H88" s="52"/>
      <c r="I88" s="52"/>
      <c r="J88" s="54"/>
      <c r="K88" s="54"/>
      <c r="L88" s="78" t="str">
        <f t="shared" si="87"/>
        <v xml:space="preserve">            { line: "y vuelve a la tierra de Israel,, (Do,,10)(Si,7,250)", sC: ""},</v>
      </c>
      <c r="M88" s="56" t="str">
        <f t="shared" si="88"/>
        <v>(</v>
      </c>
      <c r="N88" s="57" t="str">
        <f t="shared" si="2"/>
        <v>Do</v>
      </c>
      <c r="O88" s="58" t="str">
        <f t="shared" si="89"/>
        <v>,</v>
      </c>
      <c r="P88" s="59" t="str">
        <f t="shared" si="4"/>
        <v/>
      </c>
      <c r="Q88" s="60" t="str">
        <f t="shared" si="90"/>
        <v>,</v>
      </c>
      <c r="R88" s="61">
        <f t="shared" si="28"/>
        <v>10</v>
      </c>
      <c r="S88" s="56" t="str">
        <f t="shared" si="91"/>
        <v>)</v>
      </c>
      <c r="T88" s="62" t="str">
        <f t="shared" si="92"/>
        <v>(</v>
      </c>
      <c r="U88" s="63" t="str">
        <f t="shared" si="8"/>
        <v>Si</v>
      </c>
      <c r="V88" s="64" t="str">
        <f t="shared" si="93"/>
        <v>,</v>
      </c>
      <c r="W88" s="65">
        <f t="shared" si="10"/>
        <v>7</v>
      </c>
      <c r="X88" s="64" t="str">
        <f t="shared" si="94"/>
        <v>,</v>
      </c>
      <c r="Y88" s="64">
        <f t="shared" si="95"/>
        <v>250</v>
      </c>
      <c r="Z88" s="56" t="str">
        <f t="shared" si="96"/>
        <v>)</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t="s">
        <v>1203</v>
      </c>
      <c r="D89" s="112" t="s">
        <v>1011</v>
      </c>
      <c r="E89" s="52" t="s">
        <v>1012</v>
      </c>
      <c r="F89" s="53"/>
      <c r="G89" s="53"/>
      <c r="H89" s="52"/>
      <c r="I89" s="52"/>
      <c r="J89" s="54"/>
      <c r="K89" s="54"/>
      <c r="L89" s="78" t="str">
        <f t="shared" si="87"/>
        <v xml:space="preserve">            { line: "porque "de Egipto llamé a mi Hijo"»., (Mi,m,20)", sC: ""},</v>
      </c>
      <c r="M89" s="56" t="str">
        <f t="shared" si="88"/>
        <v>(</v>
      </c>
      <c r="N89" s="57" t="str">
        <f t="shared" si="2"/>
        <v>Mi</v>
      </c>
      <c r="O89" s="58" t="str">
        <f t="shared" si="89"/>
        <v>,</v>
      </c>
      <c r="P89" s="59" t="str">
        <f t="shared" si="4"/>
        <v>m</v>
      </c>
      <c r="Q89" s="60" t="str">
        <f t="shared" si="90"/>
        <v>,</v>
      </c>
      <c r="R89" s="61">
        <f t="shared" si="28"/>
        <v>20</v>
      </c>
      <c r="S89" s="56" t="str">
        <f t="shared" si="91"/>
        <v>)</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thickTop="1" thickBot="1" x14ac:dyDescent="0.4">
      <c r="C91" s="79" t="s">
        <v>995</v>
      </c>
      <c r="D91" s="80"/>
      <c r="E91" s="80"/>
      <c r="F91" s="80"/>
      <c r="G91" s="80"/>
      <c r="H91" s="80"/>
      <c r="I91" s="80"/>
      <c r="J91" s="80"/>
      <c r="K91" s="80"/>
      <c r="L91" s="81" t="s">
        <v>996</v>
      </c>
      <c r="M91" s="56" t="str">
        <f t="shared" ref="M91:M97" si="164">IF(N91="","","(")</f>
        <v/>
      </c>
      <c r="N91" s="57" t="str">
        <f t="shared" ref="N91:N97" si="165">IF(D91="","",D91)</f>
        <v/>
      </c>
      <c r="O91" s="58" t="str">
        <f t="shared" ref="O91:O97" si="166">IF(N91="","",",")</f>
        <v/>
      </c>
      <c r="P91" s="59" t="str">
        <f t="shared" ref="P91:P97" si="167">IF(E91="","",E91)</f>
        <v/>
      </c>
      <c r="Q91" s="60" t="str">
        <f t="shared" ref="Q91:Q97" si="168">IF(N91="","",",")</f>
        <v/>
      </c>
      <c r="R91" s="61" t="str">
        <f t="shared" si="28"/>
        <v/>
      </c>
      <c r="S91" s="56" t="str">
        <f t="shared" ref="S91:S97" si="169">IF(N91="","",")")</f>
        <v/>
      </c>
      <c r="T91" s="62" t="str">
        <f t="shared" ref="T91:T97" si="170">IF(U91="","","(")</f>
        <v/>
      </c>
      <c r="U91" s="63" t="str">
        <f t="shared" ref="U91:U97" si="171">IF(F91="","",F91)</f>
        <v/>
      </c>
      <c r="V91" s="64" t="str">
        <f t="shared" ref="V91:V97" si="172">IF(U91="","",",")</f>
        <v/>
      </c>
      <c r="W91" s="65" t="str">
        <f t="shared" ref="W91:W97" si="173">IF(G91="","",G91)</f>
        <v/>
      </c>
      <c r="X91" s="64" t="str">
        <f t="shared" ref="X91:X97" si="174">IF(U91="","",",")</f>
        <v/>
      </c>
      <c r="Y91" s="64" t="str">
        <f t="shared" ref="Y91:Y97" si="175">IF(U91="","",250)</f>
        <v/>
      </c>
      <c r="Z91" s="56" t="str">
        <f t="shared" ref="Z91:Z97" si="176">IF(U91="","",")")</f>
        <v/>
      </c>
      <c r="AA91" s="66" t="str">
        <f t="shared" ref="AA91:AA97" si="177">IF(AB91="","","(")</f>
        <v/>
      </c>
      <c r="AB91" s="57" t="str">
        <f t="shared" ref="AB91:AB97" si="178">IF(H91="","",H91)</f>
        <v/>
      </c>
      <c r="AC91" s="67" t="str">
        <f t="shared" ref="AC91:AC97" si="179">IF(AB91="","",",")</f>
        <v/>
      </c>
      <c r="AD91" s="59" t="str">
        <f t="shared" ref="AD91:AD97" si="180">IF(I91="","",I91)</f>
        <v/>
      </c>
      <c r="AE91" s="68" t="str">
        <f t="shared" ref="AE91:AE97" si="181">IF(AB91="","",",")</f>
        <v/>
      </c>
      <c r="AF91" s="61" t="str">
        <f t="shared" ref="AF91:AF97" si="182">IF(AB91="","",350)</f>
        <v/>
      </c>
      <c r="AG91" s="61" t="str">
        <f t="shared" ref="AG91:AG97" si="183">IF(AB91="","",")")</f>
        <v/>
      </c>
      <c r="AH91" s="69" t="str">
        <f t="shared" ref="AH91:AH97" si="184">IF(AI91="","","(")</f>
        <v/>
      </c>
      <c r="AI91" s="70" t="str">
        <f t="shared" ref="AI91:AI97" si="185">IF(J91="","",J91)</f>
        <v/>
      </c>
      <c r="AJ91" s="64" t="str">
        <f t="shared" ref="AJ91:AJ97" si="186">IF(AI91="","",",")</f>
        <v/>
      </c>
      <c r="AK91" s="64" t="str">
        <f t="shared" ref="AK91:AK97" si="187">IF(K91="","",K91)</f>
        <v/>
      </c>
      <c r="AL91" s="64" t="str">
        <f t="shared" ref="AL91:AL97" si="188">IF(AI91="","",",")</f>
        <v/>
      </c>
      <c r="AM91" s="64" t="str">
        <f t="shared" ref="AM91:AM97" si="189">IF(AI91="","",450)</f>
        <v/>
      </c>
      <c r="AN91" s="64" t="str">
        <f t="shared" ref="AN91:AN97" si="190">IF(AI91="","",")")</f>
        <v/>
      </c>
    </row>
    <row r="92" spans="1:40" ht="25.5" thickTop="1" thickBot="1" x14ac:dyDescent="0.4">
      <c r="B92" t="s">
        <v>997</v>
      </c>
      <c r="C92" s="82" t="s">
        <v>1204</v>
      </c>
      <c r="D92" s="83" t="s">
        <v>1049</v>
      </c>
      <c r="E92" s="83"/>
      <c r="F92" s="83"/>
      <c r="G92" s="83"/>
      <c r="H92" s="83"/>
      <c r="I92" s="83"/>
      <c r="J92" s="83"/>
      <c r="K92" s="83"/>
      <c r="L92" s="84" t="str">
        <f>IF(C92="","",_xlfn.CONCAT("       triggerLine: ","""",C92,", ",M92:AN92,""", sC: ","""",B92,""", lines: ["))</f>
        <v xml:space="preserve">       triggerLine: "CORDERA DE DIOS,, (Do,,10)", sC: "ta as", lines: [</v>
      </c>
      <c r="M92" s="56" t="str">
        <f t="shared" si="164"/>
        <v>(</v>
      </c>
      <c r="N92" s="57" t="str">
        <f t="shared" si="165"/>
        <v>Do</v>
      </c>
      <c r="O92" s="58" t="str">
        <f t="shared" si="166"/>
        <v>,</v>
      </c>
      <c r="P92" s="59" t="str">
        <f t="shared" si="167"/>
        <v/>
      </c>
      <c r="Q92" s="60" t="str">
        <f t="shared" si="168"/>
        <v>,</v>
      </c>
      <c r="R92" s="61">
        <f t="shared" si="28"/>
        <v>10</v>
      </c>
      <c r="S92" s="56" t="str">
        <f t="shared" si="169"/>
        <v>)</v>
      </c>
      <c r="T92" s="62" t="str">
        <f t="shared" si="170"/>
        <v/>
      </c>
      <c r="U92" s="63" t="str">
        <f t="shared" si="171"/>
        <v/>
      </c>
      <c r="V92" s="64" t="str">
        <f t="shared" si="172"/>
        <v/>
      </c>
      <c r="W92" s="65" t="str">
        <f t="shared" si="173"/>
        <v/>
      </c>
      <c r="X92" s="64" t="str">
        <f t="shared" si="174"/>
        <v/>
      </c>
      <c r="Y92" s="64" t="str">
        <f t="shared" si="175"/>
        <v/>
      </c>
      <c r="Z92" s="56" t="str">
        <f t="shared" si="176"/>
        <v/>
      </c>
      <c r="AA92" s="66" t="str">
        <f t="shared" si="177"/>
        <v/>
      </c>
      <c r="AB92" s="57" t="str">
        <f t="shared" si="178"/>
        <v/>
      </c>
      <c r="AC92" s="67" t="str">
        <f t="shared" si="179"/>
        <v/>
      </c>
      <c r="AD92" s="59" t="str">
        <f t="shared" si="180"/>
        <v/>
      </c>
      <c r="AE92" s="68" t="str">
        <f t="shared" si="181"/>
        <v/>
      </c>
      <c r="AF92" s="61" t="str">
        <f t="shared" si="182"/>
        <v/>
      </c>
      <c r="AG92" s="61" t="str">
        <f t="shared" si="183"/>
        <v/>
      </c>
      <c r="AH92" s="69" t="str">
        <f t="shared" si="184"/>
        <v/>
      </c>
      <c r="AI92" s="70" t="str">
        <f t="shared" si="185"/>
        <v/>
      </c>
      <c r="AJ92" s="64" t="str">
        <f t="shared" si="186"/>
        <v/>
      </c>
      <c r="AK92" s="64" t="str">
        <f t="shared" si="187"/>
        <v/>
      </c>
      <c r="AL92" s="64" t="str">
        <f t="shared" si="188"/>
        <v/>
      </c>
      <c r="AM92" s="64" t="str">
        <f t="shared" si="189"/>
        <v/>
      </c>
      <c r="AN92" s="64" t="str">
        <f t="shared" si="190"/>
        <v/>
      </c>
    </row>
    <row r="93" spans="1:40" ht="25.5" thickTop="1" thickBot="1" x14ac:dyDescent="0.4">
      <c r="B93" t="s">
        <v>999</v>
      </c>
      <c r="C93" s="85" t="s">
        <v>1205</v>
      </c>
      <c r="D93" s="89"/>
      <c r="E93" s="89"/>
      <c r="F93" s="89"/>
      <c r="G93" s="89"/>
      <c r="H93" s="90"/>
      <c r="I93" s="90"/>
      <c r="J93" s="90"/>
      <c r="K93" s="90"/>
      <c r="L93" s="88" t="str">
        <f>IF(C93="","",_xlfn.CONCAT("            { line: ","""",C93,", ",M93:AN93,""", sC: ","""",B93,"""},"))</f>
        <v xml:space="preserve">            { line: "HUMILDE CORDERA,, ", sC: "as"},</v>
      </c>
      <c r="M93" s="56" t="str">
        <f t="shared" ref="M93" si="191">IF(N93="","","(")</f>
        <v/>
      </c>
      <c r="N93" s="57" t="str">
        <f t="shared" ref="N93" si="192">IF(D93="","",D93)</f>
        <v/>
      </c>
      <c r="O93" s="58" t="str">
        <f t="shared" ref="O93" si="193">IF(N93="","",",")</f>
        <v/>
      </c>
      <c r="P93" s="59" t="str">
        <f t="shared" ref="P93" si="194">IF(E93="","",E93)</f>
        <v/>
      </c>
      <c r="Q93" s="60" t="str">
        <f t="shared" ref="Q93" si="195">IF(N93="","",",")</f>
        <v/>
      </c>
      <c r="R93" s="61" t="str">
        <f t="shared" ref="R93" si="196">IF(N93="Do",10,IF(N93="Re",22,IF(N93="Mi",20,IF(N93="Fa",20,IF(N93="Sol",14,IF(N93="La",20,IF(N93="Si",20,IF(N93="Do#",14,IF(N93="Fa#",15,IF(N93="Sol#",20,""))))))))))</f>
        <v/>
      </c>
      <c r="S93" s="56" t="str">
        <f t="shared" ref="S93" si="197">IF(N93="","",")")</f>
        <v/>
      </c>
      <c r="T93" s="62" t="str">
        <f t="shared" ref="T93" si="198">IF(U93="","","(")</f>
        <v/>
      </c>
      <c r="U93" s="63" t="str">
        <f t="shared" ref="U93" si="199">IF(F93="","",F93)</f>
        <v/>
      </c>
      <c r="V93" s="64" t="str">
        <f t="shared" ref="V93" si="200">IF(U93="","",",")</f>
        <v/>
      </c>
      <c r="W93" s="65" t="str">
        <f t="shared" ref="W93" si="201">IF(G93="","",G93)</f>
        <v/>
      </c>
      <c r="X93" s="64" t="str">
        <f t="shared" ref="X93" si="202">IF(U93="","",",")</f>
        <v/>
      </c>
      <c r="Y93" s="64" t="str">
        <f t="shared" ref="Y93" si="203">IF(U93="","",250)</f>
        <v/>
      </c>
      <c r="Z93" s="56" t="str">
        <f t="shared" ref="Z93" si="204">IF(U93="","",")")</f>
        <v/>
      </c>
      <c r="AA93" s="66" t="str">
        <f t="shared" ref="AA93" si="205">IF(AB93="","","(")</f>
        <v/>
      </c>
      <c r="AB93" s="57" t="str">
        <f t="shared" ref="AB93" si="206">IF(H93="","",H93)</f>
        <v/>
      </c>
      <c r="AC93" s="67" t="str">
        <f t="shared" ref="AC93" si="207">IF(AB93="","",",")</f>
        <v/>
      </c>
      <c r="AD93" s="59" t="str">
        <f t="shared" ref="AD93" si="208">IF(I93="","",I93)</f>
        <v/>
      </c>
      <c r="AE93" s="68" t="str">
        <f t="shared" ref="AE93" si="209">IF(AB93="","",",")</f>
        <v/>
      </c>
      <c r="AF93" s="61" t="str">
        <f t="shared" ref="AF93" si="210">IF(AB93="","",350)</f>
        <v/>
      </c>
      <c r="AG93" s="61" t="str">
        <f t="shared" ref="AG93" si="211">IF(AB93="","",")")</f>
        <v/>
      </c>
      <c r="AH93" s="69" t="str">
        <f t="shared" ref="AH93" si="212">IF(AI93="","","(")</f>
        <v/>
      </c>
      <c r="AI93" s="70" t="str">
        <f t="shared" ref="AI93" si="213">IF(J93="","",J93)</f>
        <v/>
      </c>
      <c r="AJ93" s="64" t="str">
        <f t="shared" ref="AJ93" si="214">IF(AI93="","",",")</f>
        <v/>
      </c>
      <c r="AK93" s="64" t="str">
        <f t="shared" ref="AK93" si="215">IF(K93="","",K93)</f>
        <v/>
      </c>
      <c r="AL93" s="64" t="str">
        <f t="shared" ref="AL93" si="216">IF(AI93="","",",")</f>
        <v/>
      </c>
      <c r="AM93" s="64" t="str">
        <f t="shared" ref="AM93" si="217">IF(AI93="","",450)</f>
        <v/>
      </c>
      <c r="AN93" s="64" t="str">
        <f t="shared" ref="AN93" si="218">IF(AI93="","",")")</f>
        <v/>
      </c>
    </row>
    <row r="94" spans="1:40" ht="25.5" thickTop="1" thickBot="1" x14ac:dyDescent="0.4">
      <c r="B94" t="s">
        <v>999</v>
      </c>
      <c r="C94" s="85" t="s">
        <v>1183</v>
      </c>
      <c r="D94" s="89" t="s">
        <v>1011</v>
      </c>
      <c r="E94" s="89" t="s">
        <v>1012</v>
      </c>
      <c r="F94" s="89"/>
      <c r="G94" s="89"/>
      <c r="H94" s="90"/>
      <c r="I94" s="90"/>
      <c r="J94" s="90"/>
      <c r="K94" s="90"/>
      <c r="L94" s="88" t="str">
        <f>IF(C94="","",_xlfn.CONCAT("            { line: ","""",C94,", ",M94:AN94,""", sC: ","""",B94,"""},"))</f>
        <v xml:space="preserve">            { line: "QUE NO TE RESISTES AL MAL., (Mi,m,20)", sC: "as"},</v>
      </c>
      <c r="M94" s="56" t="str">
        <f t="shared" si="164"/>
        <v>(</v>
      </c>
      <c r="N94" s="57" t="str">
        <f t="shared" si="165"/>
        <v>Mi</v>
      </c>
      <c r="O94" s="58" t="str">
        <f t="shared" si="166"/>
        <v>,</v>
      </c>
      <c r="P94" s="59" t="str">
        <f t="shared" si="167"/>
        <v>m</v>
      </c>
      <c r="Q94" s="60" t="str">
        <f t="shared" si="168"/>
        <v>,</v>
      </c>
      <c r="R94" s="61">
        <f t="shared" si="28"/>
        <v>20</v>
      </c>
      <c r="S94" s="56" t="str">
        <f t="shared" si="169"/>
        <v>)</v>
      </c>
      <c r="T94" s="62" t="str">
        <f t="shared" si="170"/>
        <v/>
      </c>
      <c r="U94" s="63" t="str">
        <f t="shared" si="171"/>
        <v/>
      </c>
      <c r="V94" s="64" t="str">
        <f t="shared" si="172"/>
        <v/>
      </c>
      <c r="W94" s="65" t="str">
        <f t="shared" si="173"/>
        <v/>
      </c>
      <c r="X94" s="64" t="str">
        <f t="shared" si="174"/>
        <v/>
      </c>
      <c r="Y94" s="64" t="str">
        <f t="shared" si="175"/>
        <v/>
      </c>
      <c r="Z94" s="56" t="str">
        <f t="shared" si="176"/>
        <v/>
      </c>
      <c r="AA94" s="66" t="str">
        <f t="shared" si="177"/>
        <v/>
      </c>
      <c r="AB94" s="57" t="str">
        <f t="shared" si="178"/>
        <v/>
      </c>
      <c r="AC94" s="67" t="str">
        <f t="shared" si="179"/>
        <v/>
      </c>
      <c r="AD94" s="59" t="str">
        <f t="shared" si="180"/>
        <v/>
      </c>
      <c r="AE94" s="68" t="str">
        <f t="shared" si="181"/>
        <v/>
      </c>
      <c r="AF94" s="61" t="str">
        <f t="shared" si="182"/>
        <v/>
      </c>
      <c r="AG94" s="61" t="str">
        <f t="shared" si="183"/>
        <v/>
      </c>
      <c r="AH94" s="69" t="str">
        <f t="shared" si="184"/>
        <v/>
      </c>
      <c r="AI94" s="70" t="str">
        <f t="shared" si="185"/>
        <v/>
      </c>
      <c r="AJ94" s="64" t="str">
        <f t="shared" si="186"/>
        <v/>
      </c>
      <c r="AK94" s="64" t="str">
        <f t="shared" si="187"/>
        <v/>
      </c>
      <c r="AL94" s="64" t="str">
        <f t="shared" si="188"/>
        <v/>
      </c>
      <c r="AM94" s="64" t="str">
        <f t="shared" si="189"/>
        <v/>
      </c>
      <c r="AN94" s="64" t="str">
        <f t="shared" si="190"/>
        <v/>
      </c>
    </row>
    <row r="95" spans="1:40" ht="25.5" thickTop="1" thickBot="1" x14ac:dyDescent="0.4">
      <c r="B95" t="s">
        <v>999</v>
      </c>
      <c r="C95" s="85" t="s">
        <v>1184</v>
      </c>
      <c r="D95" s="86" t="s">
        <v>1013</v>
      </c>
      <c r="E95" s="86" t="s">
        <v>1012</v>
      </c>
      <c r="F95" s="86"/>
      <c r="G95" s="86"/>
      <c r="H95" s="87"/>
      <c r="I95" s="87"/>
      <c r="J95" s="87"/>
      <c r="K95" s="87"/>
      <c r="L95" s="88" t="str">
        <f>IF(C95="","",_xlfn.CONCAT("            { line: ","""",C95,", ",M95:AN95,""", sC: ","""",B95,"""},"))</f>
        <v xml:space="preserve">            { line: "MADRE DE JESÚS Y MADRE NUESTRA,, (La,m,20)", sC: "as"},</v>
      </c>
      <c r="M95" s="56" t="str">
        <f t="shared" si="164"/>
        <v>(</v>
      </c>
      <c r="N95" s="57" t="str">
        <f t="shared" si="165"/>
        <v>La</v>
      </c>
      <c r="O95" s="58" t="str">
        <f t="shared" si="166"/>
        <v>,</v>
      </c>
      <c r="P95" s="59" t="str">
        <f t="shared" si="167"/>
        <v>m</v>
      </c>
      <c r="Q95" s="60" t="str">
        <f t="shared" si="168"/>
        <v>,</v>
      </c>
      <c r="R95" s="61">
        <f t="shared" si="28"/>
        <v>20</v>
      </c>
      <c r="S95" s="56" t="str">
        <f t="shared" si="169"/>
        <v>)</v>
      </c>
      <c r="T95" s="62" t="str">
        <f t="shared" si="170"/>
        <v/>
      </c>
      <c r="U95" s="63" t="str">
        <f t="shared" si="171"/>
        <v/>
      </c>
      <c r="V95" s="64" t="str">
        <f t="shared" si="172"/>
        <v/>
      </c>
      <c r="W95" s="65" t="str">
        <f t="shared" si="173"/>
        <v/>
      </c>
      <c r="X95" s="64" t="str">
        <f t="shared" si="174"/>
        <v/>
      </c>
      <c r="Y95" s="64" t="str">
        <f t="shared" si="175"/>
        <v/>
      </c>
      <c r="Z95" s="56" t="str">
        <f t="shared" si="176"/>
        <v/>
      </c>
      <c r="AA95" s="66" t="str">
        <f t="shared" si="177"/>
        <v/>
      </c>
      <c r="AB95" s="57" t="str">
        <f t="shared" si="178"/>
        <v/>
      </c>
      <c r="AC95" s="67" t="str">
        <f t="shared" si="179"/>
        <v/>
      </c>
      <c r="AD95" s="59" t="str">
        <f t="shared" si="180"/>
        <v/>
      </c>
      <c r="AE95" s="68" t="str">
        <f t="shared" si="181"/>
        <v/>
      </c>
      <c r="AF95" s="61" t="str">
        <f t="shared" si="182"/>
        <v/>
      </c>
      <c r="AG95" s="61" t="str">
        <f t="shared" si="183"/>
        <v/>
      </c>
      <c r="AH95" s="69" t="str">
        <f t="shared" si="184"/>
        <v/>
      </c>
      <c r="AI95" s="70" t="str">
        <f t="shared" si="185"/>
        <v/>
      </c>
      <c r="AJ95" s="64" t="str">
        <f t="shared" si="186"/>
        <v/>
      </c>
      <c r="AK95" s="64" t="str">
        <f t="shared" si="187"/>
        <v/>
      </c>
      <c r="AL95" s="64" t="str">
        <f t="shared" si="188"/>
        <v/>
      </c>
      <c r="AM95" s="64" t="str">
        <f t="shared" si="189"/>
        <v/>
      </c>
      <c r="AN95" s="64" t="str">
        <f t="shared" si="190"/>
        <v/>
      </c>
    </row>
    <row r="96" spans="1:40" ht="25.5" thickTop="1" thickBot="1" x14ac:dyDescent="0.4">
      <c r="B96" t="s">
        <v>999</v>
      </c>
      <c r="C96" s="85" t="s">
        <v>1185</v>
      </c>
      <c r="D96" s="89" t="s">
        <v>984</v>
      </c>
      <c r="E96" s="89">
        <v>7</v>
      </c>
      <c r="F96" s="89"/>
      <c r="G96" s="89"/>
      <c r="H96" s="90"/>
      <c r="I96" s="90"/>
      <c r="J96" s="90"/>
      <c r="K96" s="90"/>
      <c r="L96" s="88" t="str">
        <f>IF(C96="","",_xlfn.CONCAT("            { line: ","""",C96,", ",M96:AN96,""", sC: ","""",B96,"""},"))</f>
        <v xml:space="preserve">            { line: "RUEGA POR NOSOTROS,, (Si,7,20)", sC: "as"},</v>
      </c>
      <c r="M96" s="56" t="str">
        <f t="shared" si="164"/>
        <v>(</v>
      </c>
      <c r="N96" s="57" t="str">
        <f t="shared" si="165"/>
        <v>Si</v>
      </c>
      <c r="O96" s="58" t="str">
        <f t="shared" si="166"/>
        <v>,</v>
      </c>
      <c r="P96" s="59">
        <f t="shared" si="167"/>
        <v>7</v>
      </c>
      <c r="Q96" s="60" t="str">
        <f t="shared" si="168"/>
        <v>,</v>
      </c>
      <c r="R96" s="61">
        <f t="shared" si="28"/>
        <v>20</v>
      </c>
      <c r="S96" s="56" t="str">
        <f t="shared" si="169"/>
        <v>)</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5.5" thickTop="1" thickBot="1" x14ac:dyDescent="0.4">
      <c r="B97" t="s">
        <v>999</v>
      </c>
      <c r="C97" s="93" t="s">
        <v>1186</v>
      </c>
      <c r="D97" s="83" t="s">
        <v>1011</v>
      </c>
      <c r="E97" s="83" t="s">
        <v>1012</v>
      </c>
      <c r="F97" s="83"/>
      <c r="G97" s="83"/>
      <c r="H97" s="83"/>
      <c r="I97" s="83"/>
      <c r="J97" s="83"/>
      <c r="K97" s="83"/>
      <c r="L97" s="94" t="str">
        <f>IF(C97="","",_xlfn.CONCAT("            { line: ","""",C97,", ",M97:AN97,""", sC: ","""",B97,"""},  ]},"))</f>
        <v xml:space="preserve">            { line: "RUEGA POR NOSOTROS., (Mi,m,20)", sC: "as"},  ]},</v>
      </c>
      <c r="M97" s="56" t="str">
        <f t="shared" si="164"/>
        <v>(</v>
      </c>
      <c r="N97" s="57" t="str">
        <f t="shared" si="165"/>
        <v>Mi</v>
      </c>
      <c r="O97" s="58" t="str">
        <f t="shared" si="166"/>
        <v>,</v>
      </c>
      <c r="P97" s="59" t="str">
        <f t="shared" si="167"/>
        <v>m</v>
      </c>
      <c r="Q97" s="60" t="str">
        <f t="shared" si="168"/>
        <v>,</v>
      </c>
      <c r="R97" s="61">
        <f t="shared" si="28"/>
        <v>20</v>
      </c>
      <c r="S97" s="56" t="str">
        <f t="shared" si="169"/>
        <v>)</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4" customHeight="1" x14ac:dyDescent="0.4">
      <c r="A98" s="95"/>
      <c r="B98" s="95"/>
      <c r="C98" s="95"/>
      <c r="D98" s="95"/>
      <c r="E98" s="95"/>
      <c r="F98" s="95"/>
      <c r="G98" s="95"/>
      <c r="H98" s="95"/>
      <c r="I98" s="95"/>
      <c r="J98" s="95"/>
      <c r="K98" s="95"/>
      <c r="L98" s="99" t="str">
        <f ca="1">_xlfn.CONCAT("]}, // ULTIMA LINEA DEL CANTO: ",L1)</f>
        <v>]}, // ULTIMA LINEA DEL CANTO: LA CORDERA DE DIOS</v>
      </c>
      <c r="M98" s="95"/>
    </row>
    <row r="99" spans="1:40" ht="20.25" x14ac:dyDescent="0.25">
      <c r="L99" s="100" t="s">
        <v>1008</v>
      </c>
      <c r="M99" s="101"/>
    </row>
    <row r="100" spans="1:40" x14ac:dyDescent="0.25">
      <c r="M10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1"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97</v>
      </c>
      <c r="E1" s="40"/>
      <c r="F1" s="40"/>
      <c r="G1" s="40"/>
      <c r="H1" s="40"/>
      <c r="I1" s="40"/>
      <c r="J1" s="40"/>
      <c r="K1" s="40"/>
      <c r="L1" s="41" t="str">
        <f ca="1">UPPER(VLOOKUP(C1,Table223[],3,FALSE))</f>
        <v>LA ESPADA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ESPADA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laespada</v>
      </c>
      <c r="L7" s="48" t="str">
        <f ca="1">_xlfn.CONCAT("        id: ","""",C7,"""",",")</f>
        <v xml:space="preserve">        id: "laespada",</v>
      </c>
    </row>
    <row r="8" spans="2:32" ht="23.25" x14ac:dyDescent="0.25">
      <c r="C8" t="str">
        <f ca="1">PROPER(L1)</f>
        <v>La Espada</v>
      </c>
      <c r="L8" s="48" t="str">
        <f ca="1">_xlfn.CONCAT("        tt: ","""",C8,"""",",")</f>
        <v xml:space="preserve">        tt: "La Espada",</v>
      </c>
    </row>
    <row r="9" spans="2:32" ht="23.25" x14ac:dyDescent="0.25">
      <c r="C9" t="str">
        <f ca="1">PROPER(L1)</f>
        <v>La Espada</v>
      </c>
      <c r="L9" s="48" t="str">
        <f ca="1">_xlfn.CONCAT("        title: ","""",C9,"""",",")</f>
        <v xml:space="preserve">        title: "La Espada",</v>
      </c>
    </row>
    <row r="10" spans="2:32" ht="23.25" x14ac:dyDescent="0.25">
      <c r="C10" t="str">
        <f ca="1">VLOOKUP(C1,Table223[],4,FALSE)</f>
        <v>Ezequiel 21,14-22</v>
      </c>
      <c r="L10" s="48" t="str">
        <f ca="1">_xlfn.CONCAT("        ","subtitle: ","""",C10,"""",",")</f>
        <v xml:space="preserve">        subtitle: "Ezequiel 21,14-22",</v>
      </c>
    </row>
    <row r="11" spans="2:32" ht="23.25" x14ac:dyDescent="0.25">
      <c r="C11" t="str">
        <f ca="1">_xlfn.CONCAT("category: [",VLOOKUP(C1,Table223[],16,FALSE),"],")</f>
        <v>category: ["Precatecumenado","Vírgen María","Cuaresma","Penitencial","Antiguo Testamento"],</v>
      </c>
      <c r="L11" s="48" t="str">
        <f ca="1">_xlfn.CONCAT("        ",C11)</f>
        <v xml:space="preserve">        category: ["Precatecumenado","Vírgen María","Cuaresma","Penitencial","Antiguo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97</v>
      </c>
      <c r="L16" s="48" t="str">
        <f ca="1">_xlfn.CONCAT("        dbno: ","""",C16,"""",",")</f>
        <v xml:space="preserve">        dbno: "97",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laespada</v>
      </c>
      <c r="L19" s="48" t="str">
        <f ca="1">_xlfn.CONCAT("        audioSrc: ","""/audio/",C19,".mp3""",",")</f>
        <v xml:space="preserve">        audioSrc: "/audio/laespada.mp3",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96</v>
      </c>
      <c r="C26" t="str">
        <f ca="1">VLOOKUP(B26,Table4[],13,FALSE)</f>
        <v>"/resucito/src/index.html?canto=lacorderadedios"</v>
      </c>
      <c r="L26" s="48" t="str">
        <f ca="1">_xlfn.CONCAT("        ant: ",C26,",")</f>
        <v xml:space="preserve">        ant: "/resucito/src/index.html?canto=lacorderadedios",</v>
      </c>
    </row>
    <row r="27" spans="1:40" ht="23.25" x14ac:dyDescent="0.25">
      <c r="B27">
        <f ca="1">+C1+1</f>
        <v>98</v>
      </c>
      <c r="C27" t="str">
        <f ca="1">VLOOKUP(B27,Table4[],13,FALSE)</f>
        <v>"/resucito/src/index.html?canto=lamarchaesdura"</v>
      </c>
      <c r="L27" s="48" t="str">
        <f ca="1">_xlfn.CONCAT("        sig: ",C27,",")</f>
        <v xml:space="preserve">        sig: "/resucito/src/index.html?canto=lamarchaesdura",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5.5" thickTop="1" thickBot="1" x14ac:dyDescent="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5.5" thickTop="1" thickBot="1" x14ac:dyDescent="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5.5" thickTop="1" thickBot="1" x14ac:dyDescent="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5.5" thickTop="1" thickBot="1" x14ac:dyDescent="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5.5" thickTop="1" thickBot="1" x14ac:dyDescent="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5.5" thickTop="1" thickBot="1" x14ac:dyDescent="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5.5" thickTop="1" thickBot="1" x14ac:dyDescent="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5.5" thickTop="1" thickBot="1" x14ac:dyDescent="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5.5" thickTop="1" thickBot="1" x14ac:dyDescent="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5.5" thickTop="1" thickBot="1" x14ac:dyDescent="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t="s">
        <v>1101</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thickTop="1" thickBot="1" x14ac:dyDescent="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5.5" thickTop="1" thickBot="1" x14ac:dyDescent="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5.5" thickTop="1" thickBot="1" x14ac:dyDescent="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5.5" thickTop="1" thickBot="1" x14ac:dyDescent="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5.5" thickTop="1" thickBot="1" x14ac:dyDescent="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5.5" thickTop="1" thickBot="1" x14ac:dyDescent="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5.5" thickTop="1" thickBot="1" x14ac:dyDescent="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5.5" thickTop="1" thickBot="1" x14ac:dyDescent="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5.5" thickTop="1" thickBot="1" x14ac:dyDescent="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5.5" thickTop="1" thickBot="1" x14ac:dyDescent="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5.5" thickTop="1" thickBot="1" x14ac:dyDescent="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5.5" thickTop="1" thickBot="1" x14ac:dyDescent="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5.5" thickTop="1" thickBot="1" x14ac:dyDescent="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5.5" thickTop="1" thickBot="1" x14ac:dyDescent="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5.5" thickTop="1" thickBot="1" x14ac:dyDescent="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5.5" thickTop="1" thickBot="1" x14ac:dyDescent="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5.5" thickTop="1" thickBot="1" x14ac:dyDescent="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5.5" thickTop="1" thickBot="1" x14ac:dyDescent="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5.5" thickTop="1" thickBot="1" x14ac:dyDescent="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5.5" thickTop="1" thickBot="1" x14ac:dyDescent="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5.5"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5.5"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5.5"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5.5"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5.5"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5.5"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5.5"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4">
      <c r="A92" s="95"/>
      <c r="B92" s="95"/>
      <c r="C92" s="95"/>
      <c r="D92" s="95"/>
      <c r="E92" s="95"/>
      <c r="F92" s="95"/>
      <c r="G92" s="95"/>
      <c r="H92" s="95"/>
      <c r="I92" s="95"/>
      <c r="J92" s="95"/>
      <c r="K92" s="95"/>
      <c r="L92" s="99" t="str">
        <f ca="1">_xlfn.CONCAT("]}, // ULTIMA LINEA DEL CANTO: ",L1)</f>
        <v>]}, // ULTIMA LINEA DEL CANTO: LA ESPADA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98</v>
      </c>
      <c r="E1" s="40"/>
      <c r="F1" s="40"/>
      <c r="G1" s="40"/>
      <c r="H1" s="40"/>
      <c r="I1" s="40"/>
      <c r="J1" s="40"/>
      <c r="K1" s="40"/>
      <c r="L1" s="41" t="str">
        <f ca="1">UPPER(VLOOKUP(C1,Table223[],3,FALSE))</f>
        <v>LA MARCHA ES DURA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MARCHA ES DURA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lamarchaesdura</v>
      </c>
      <c r="L7" s="48" t="str">
        <f ca="1">_xlfn.CONCAT("        id: ","""",C7,"""",",")</f>
        <v xml:space="preserve">        id: "lamarchaesdura",</v>
      </c>
    </row>
    <row r="8" spans="2:32" ht="23.25" x14ac:dyDescent="0.25">
      <c r="C8" t="str">
        <f ca="1">PROPER(L1)</f>
        <v>La Marcha Es Dura</v>
      </c>
      <c r="L8" s="48" t="str">
        <f ca="1">_xlfn.CONCAT("        tt: ","""",C8,"""",",")</f>
        <v xml:space="preserve">        tt: "La Marcha Es Dura",</v>
      </c>
    </row>
    <row r="9" spans="2:32" ht="23.25" x14ac:dyDescent="0.25">
      <c r="C9" t="str">
        <f ca="1">PROPER(L1)</f>
        <v>La Marcha Es Dura</v>
      </c>
      <c r="L9" s="48" t="str">
        <f ca="1">_xlfn.CONCAT("        title: ","""",C9,"""",",")</f>
        <v xml:space="preserve">        title: "La Marcha Es Dura",</v>
      </c>
    </row>
    <row r="10" spans="2:32" ht="23.25" x14ac:dyDescent="0.25">
      <c r="C10" t="str">
        <f ca="1">VLOOKUP(C1,Table223[],4,FALSE)</f>
        <v>Espiritual negro «Go down, Moses»</v>
      </c>
      <c r="L10" s="48" t="str">
        <f ca="1">_xlfn.CONCAT("        ","subtitle: ","""",C10,"""",",")</f>
        <v xml:space="preserve">        subtitle: "Espiritual negro «Go down, Moses»",</v>
      </c>
    </row>
    <row r="11" spans="2:32" ht="23.25" x14ac:dyDescent="0.25">
      <c r="C11" t="str">
        <f ca="1">_xlfn.CONCAT("category: [",VLOOKUP(C1,Table223[],16,FALSE),"],")</f>
        <v>category: ["Precatecumenado","Cuaresma","Penitencial"],</v>
      </c>
      <c r="L11" s="48" t="str">
        <f ca="1">_xlfn.CONCAT("        ",C11)</f>
        <v xml:space="preserve">        category: ["Precatecumenado","Cuaresma","Penitencial"],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98</v>
      </c>
      <c r="L16" s="48" t="str">
        <f ca="1">_xlfn.CONCAT("        dbno: ","""",C16,"""",",")</f>
        <v xml:space="preserve">        dbno: "98",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lamarchaesdura</v>
      </c>
      <c r="L19" s="48" t="str">
        <f ca="1">_xlfn.CONCAT("        audioSrc: ","""/audio/",C19,".mp3""",",")</f>
        <v xml:space="preserve">        audioSrc: "/audio/lamarchaesdura.mp3",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97</v>
      </c>
      <c r="C26" t="str">
        <f ca="1">VLOOKUP(B26,Table4[],13,FALSE)</f>
        <v>"/resucito/src/index.html?canto=laespada"</v>
      </c>
      <c r="L26" s="48" t="str">
        <f ca="1">_xlfn.CONCAT("        ant: ",C26,",")</f>
        <v xml:space="preserve">        ant: "/resucito/src/index.html?canto=laespada",</v>
      </c>
    </row>
    <row r="27" spans="1:40" ht="23.25" x14ac:dyDescent="0.25">
      <c r="B27">
        <f ca="1">+C1+1</f>
        <v>99</v>
      </c>
      <c r="C27" t="str">
        <f ca="1">VLOOKUP(B27,Table4[],13,FALSE)</f>
        <v>"/resucito/src/index.html?canto=lasalve"</v>
      </c>
      <c r="L27" s="48" t="str">
        <f ca="1">_xlfn.CONCAT("        sig: ",C27,",")</f>
        <v xml:space="preserve">        sig: "/resucito/src/index.html?canto=lasalve",</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LA MARCHA ES DURA</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code</vt:lpstr>
      <vt:lpstr>Indice</vt:lpstr>
      <vt:lpstr>Index</vt:lpstr>
      <vt:lpstr>Index Web</vt:lpstr>
      <vt:lpstr>cantosJS</vt:lpstr>
      <vt:lpstr>Find</vt:lpstr>
      <vt:lpstr>html</vt:lpstr>
      <vt:lpstr>ID Y ANUNCIAD A MIS HERMANOS</vt:lpstr>
      <vt:lpstr>IMPROPERIOS</vt:lpstr>
      <vt:lpstr>JERUSALÉN RECONSTRUIDA</vt:lpstr>
      <vt:lpstr>JESÚS RECORRÍA TODAS LAS </vt:lpstr>
      <vt:lpstr>LA CORDERA DE DIOS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2025-08-27T21:59:56Z</dcterms:modified>
</cp:coreProperties>
</file>