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3.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4.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5.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31B61A7E-427D-4DC5-84B8-C60EB3A8303B}" xr6:coauthVersionLast="47" xr6:coauthVersionMax="47" xr10:uidLastSave="{00000000-0000-0000-0000-000000000000}"/>
  <bookViews>
    <workbookView xWindow="-105" yWindow="0" windowWidth="29190" windowHeight="20985" tabRatio="693" firstSheet="11" activeTab="18"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HACIA TI, MORADA SANTA" sheetId="45" r:id="rId8"/>
    <sheet name="HASTA CUÁNDO" sheetId="46" r:id="rId9"/>
    <sheet name="HE AQUÍ MI SIERVO" sheetId="47" r:id="rId10"/>
    <sheet name="HE AQUÍ QUE VENGO PRESTO" sheetId="48" r:id="rId11"/>
    <sheet name="HE ESPERADO EN EL SEÑOR" sheetId="49" r:id="rId12"/>
    <sheet name="HIJAS DE JERUSALEN" sheetId="50" r:id="rId13"/>
    <sheet name="HIMNO A CRISTO LUZ" sheetId="51" r:id="rId14"/>
    <sheet name="HIMNO A LA CARIDAD" sheetId="52" r:id="rId15"/>
    <sheet name="HIMNO A LA KENOSIS" sheetId="53" r:id="rId16"/>
    <sheet name="HIMNO DE ADVIENTO" sheetId="54" r:id="rId17"/>
    <sheet name="HIMNO DE LA ASCENSIÓN" sheetId="55" r:id="rId18"/>
    <sheet name="HIMNO DE PASCUA" sheetId="56" r:id="rId19"/>
    <sheet name="MARIA, MADRE MÍA" sheetId="7" r:id="rId20"/>
    <sheet name="boceto" sheetId="36" state="hidden" r:id="rId21"/>
  </sheets>
  <functionGroups builtInGroupCount="19"/>
  <externalReferences>
    <externalReference r:id="rId22"/>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49" i="56" l="1"/>
  <c r="R44" i="56"/>
  <c r="R39" i="56"/>
  <c r="R34" i="56"/>
  <c r="AK48" i="56"/>
  <c r="AI48" i="56"/>
  <c r="AL48" i="56" s="1"/>
  <c r="AD48" i="56"/>
  <c r="AB48" i="56"/>
  <c r="AA48" i="56" s="1"/>
  <c r="W48" i="56"/>
  <c r="U48" i="56"/>
  <c r="Z48" i="56" s="1"/>
  <c r="P48" i="56"/>
  <c r="N48" i="56"/>
  <c r="M48" i="56" s="1"/>
  <c r="AK47" i="56"/>
  <c r="AI47" i="56"/>
  <c r="AL47" i="56" s="1"/>
  <c r="AD47" i="56"/>
  <c r="AB47" i="56"/>
  <c r="AC47" i="56" s="1"/>
  <c r="W47" i="56"/>
  <c r="U47" i="56"/>
  <c r="X47" i="56" s="1"/>
  <c r="P47" i="56"/>
  <c r="N47" i="56"/>
  <c r="O47" i="56" s="1"/>
  <c r="AK46" i="56"/>
  <c r="AI46" i="56"/>
  <c r="AJ46" i="56" s="1"/>
  <c r="AD46" i="56"/>
  <c r="AB46" i="56"/>
  <c r="AC46" i="56" s="1"/>
  <c r="W46" i="56"/>
  <c r="U46" i="56"/>
  <c r="Z46" i="56" s="1"/>
  <c r="P46" i="56"/>
  <c r="N46" i="56"/>
  <c r="M46" i="56" s="1"/>
  <c r="AK45" i="56"/>
  <c r="AI45" i="56"/>
  <c r="AH45" i="56" s="1"/>
  <c r="AD45" i="56"/>
  <c r="AB45" i="56"/>
  <c r="AG45" i="56" s="1"/>
  <c r="W45" i="56"/>
  <c r="U45" i="56"/>
  <c r="V45" i="56" s="1"/>
  <c r="P45" i="56"/>
  <c r="N45" i="56"/>
  <c r="M45" i="56" s="1"/>
  <c r="AK43" i="56"/>
  <c r="AI43" i="56"/>
  <c r="AJ43" i="56" s="1"/>
  <c r="AD43" i="56"/>
  <c r="AB43" i="56"/>
  <c r="AE43" i="56" s="1"/>
  <c r="W43" i="56"/>
  <c r="U43" i="56"/>
  <c r="V43" i="56" s="1"/>
  <c r="P43" i="56"/>
  <c r="N43" i="56"/>
  <c r="O43" i="56" s="1"/>
  <c r="AK42" i="56"/>
  <c r="AI42" i="56"/>
  <c r="AJ42" i="56" s="1"/>
  <c r="AD42" i="56"/>
  <c r="AB42" i="56"/>
  <c r="AA42" i="56" s="1"/>
  <c r="W42" i="56"/>
  <c r="U42" i="56"/>
  <c r="T42" i="56" s="1"/>
  <c r="P42" i="56"/>
  <c r="N42" i="56"/>
  <c r="R42" i="56" s="1"/>
  <c r="AK41" i="56"/>
  <c r="AI41" i="56"/>
  <c r="AM41" i="56" s="1"/>
  <c r="AD41" i="56"/>
  <c r="AB41" i="56"/>
  <c r="AG41" i="56" s="1"/>
  <c r="W41" i="56"/>
  <c r="U41" i="56"/>
  <c r="Y41" i="56" s="1"/>
  <c r="P41" i="56"/>
  <c r="N41" i="56"/>
  <c r="Q41" i="56" s="1"/>
  <c r="AK40" i="56"/>
  <c r="AI40" i="56"/>
  <c r="AL40" i="56" s="1"/>
  <c r="AD40" i="56"/>
  <c r="AB40" i="56"/>
  <c r="AF40" i="56" s="1"/>
  <c r="W40" i="56"/>
  <c r="U40" i="56"/>
  <c r="V40" i="56" s="1"/>
  <c r="P40" i="56"/>
  <c r="N40" i="56"/>
  <c r="O40" i="56" s="1"/>
  <c r="AK38" i="56"/>
  <c r="AI38" i="56"/>
  <c r="AH38" i="56" s="1"/>
  <c r="AD38" i="56"/>
  <c r="AB38" i="56"/>
  <c r="AA38" i="56" s="1"/>
  <c r="W38" i="56"/>
  <c r="U38" i="56"/>
  <c r="Z38" i="56" s="1"/>
  <c r="P38" i="56"/>
  <c r="N38" i="56"/>
  <c r="S38" i="56" s="1"/>
  <c r="AK37" i="56"/>
  <c r="AI37" i="56"/>
  <c r="AN37" i="56" s="1"/>
  <c r="AD37" i="56"/>
  <c r="AB37" i="56"/>
  <c r="AF37" i="56" s="1"/>
  <c r="W37" i="56"/>
  <c r="U37" i="56"/>
  <c r="X37" i="56" s="1"/>
  <c r="P37" i="56"/>
  <c r="N37" i="56"/>
  <c r="S37" i="56" s="1"/>
  <c r="AK36" i="56"/>
  <c r="AI36" i="56"/>
  <c r="AN36" i="56" s="1"/>
  <c r="AD36" i="56"/>
  <c r="AB36" i="56"/>
  <c r="AC36" i="56" s="1"/>
  <c r="W36" i="56"/>
  <c r="U36" i="56"/>
  <c r="T36" i="56" s="1"/>
  <c r="P36" i="56"/>
  <c r="N36" i="56"/>
  <c r="M36" i="56" s="1"/>
  <c r="AK35" i="56"/>
  <c r="AI35" i="56"/>
  <c r="AH35" i="56" s="1"/>
  <c r="AD35" i="56"/>
  <c r="AB35" i="56"/>
  <c r="AA35" i="56" s="1"/>
  <c r="W35" i="56"/>
  <c r="U35" i="56"/>
  <c r="Z35" i="56" s="1"/>
  <c r="P35" i="56"/>
  <c r="N35" i="56"/>
  <c r="R35" i="56" s="1"/>
  <c r="AK33" i="56"/>
  <c r="AI33" i="56"/>
  <c r="AM33" i="56" s="1"/>
  <c r="AD33" i="56"/>
  <c r="AB33" i="56"/>
  <c r="AE33" i="56" s="1"/>
  <c r="W33" i="56"/>
  <c r="U33" i="56"/>
  <c r="T33" i="56" s="1"/>
  <c r="P33" i="56"/>
  <c r="N33" i="56"/>
  <c r="O33" i="56" s="1"/>
  <c r="AK32" i="56"/>
  <c r="AI32" i="56"/>
  <c r="AM32" i="56" s="1"/>
  <c r="AD32" i="56"/>
  <c r="AB32" i="56"/>
  <c r="AF32" i="56" s="1"/>
  <c r="W32" i="56"/>
  <c r="U32" i="56"/>
  <c r="X32" i="56" s="1"/>
  <c r="P32" i="56"/>
  <c r="N32" i="56"/>
  <c r="O32" i="56" s="1"/>
  <c r="AK31" i="56"/>
  <c r="AI31" i="56"/>
  <c r="AJ31" i="56" s="1"/>
  <c r="AD31" i="56"/>
  <c r="AB31" i="56"/>
  <c r="AF31" i="56" s="1"/>
  <c r="W31" i="56"/>
  <c r="U31" i="56"/>
  <c r="T31" i="56" s="1"/>
  <c r="P31" i="56"/>
  <c r="N31" i="56"/>
  <c r="M31" i="56" s="1"/>
  <c r="AK30" i="56"/>
  <c r="AI30" i="56"/>
  <c r="AH30" i="56" s="1"/>
  <c r="AD30" i="56"/>
  <c r="AB30" i="56"/>
  <c r="AG30" i="56" s="1"/>
  <c r="W30" i="56"/>
  <c r="U30" i="56"/>
  <c r="Y30" i="56" s="1"/>
  <c r="P30" i="56"/>
  <c r="N30" i="56"/>
  <c r="R30" i="56" s="1"/>
  <c r="L18" i="56"/>
  <c r="L17" i="56"/>
  <c r="L15" i="56"/>
  <c r="L14" i="56"/>
  <c r="L13" i="56"/>
  <c r="R67" i="55"/>
  <c r="AK66" i="55"/>
  <c r="AI66" i="55"/>
  <c r="AM66" i="55" s="1"/>
  <c r="AD66" i="55"/>
  <c r="AB66" i="55"/>
  <c r="AE66" i="55" s="1"/>
  <c r="W66" i="55"/>
  <c r="U66" i="55"/>
  <c r="V66" i="55" s="1"/>
  <c r="P66" i="55"/>
  <c r="N66" i="55"/>
  <c r="O66" i="55" s="1"/>
  <c r="AK65" i="55"/>
  <c r="AI65" i="55"/>
  <c r="AJ65" i="55" s="1"/>
  <c r="AD65" i="55"/>
  <c r="AB65" i="55"/>
  <c r="AG65" i="55" s="1"/>
  <c r="AA65" i="55"/>
  <c r="W65" i="55"/>
  <c r="U65" i="55"/>
  <c r="V65" i="55" s="1"/>
  <c r="P65" i="55"/>
  <c r="N65" i="55"/>
  <c r="M65" i="55" s="1"/>
  <c r="AK64" i="55"/>
  <c r="AI64" i="55"/>
  <c r="AH64" i="55" s="1"/>
  <c r="AD64" i="55"/>
  <c r="AB64" i="55"/>
  <c r="AA64" i="55" s="1"/>
  <c r="W64" i="55"/>
  <c r="U64" i="55"/>
  <c r="Z64" i="55" s="1"/>
  <c r="P64" i="55"/>
  <c r="N64" i="55"/>
  <c r="S64" i="55" s="1"/>
  <c r="AK63" i="55"/>
  <c r="AI63" i="55"/>
  <c r="AN63" i="55" s="1"/>
  <c r="AF63" i="55"/>
  <c r="AD63" i="55"/>
  <c r="AB63" i="55"/>
  <c r="AC63" i="55" s="1"/>
  <c r="W63" i="55"/>
  <c r="V63" i="55"/>
  <c r="U63" i="55"/>
  <c r="T63" i="55" s="1"/>
  <c r="P63" i="55"/>
  <c r="N63" i="55"/>
  <c r="M63" i="55" s="1"/>
  <c r="AK62" i="55"/>
  <c r="AI62" i="55"/>
  <c r="AH62" i="55" s="1"/>
  <c r="AD62" i="55"/>
  <c r="AB62" i="55"/>
  <c r="AC62" i="55" s="1"/>
  <c r="W62" i="55"/>
  <c r="U62" i="55"/>
  <c r="T62" i="55" s="1"/>
  <c r="P62" i="55"/>
  <c r="N62" i="55"/>
  <c r="M62" i="55" s="1"/>
  <c r="R61" i="55"/>
  <c r="AK55" i="55"/>
  <c r="AI55" i="55"/>
  <c r="AN55" i="55" s="1"/>
  <c r="AD55" i="55"/>
  <c r="AB55" i="55"/>
  <c r="AF55" i="55" s="1"/>
  <c r="W55" i="55"/>
  <c r="U55" i="55"/>
  <c r="X55" i="55" s="1"/>
  <c r="P55" i="55"/>
  <c r="N55" i="55"/>
  <c r="O55" i="55" s="1"/>
  <c r="AK54" i="55"/>
  <c r="AI54" i="55"/>
  <c r="AJ54" i="55" s="1"/>
  <c r="AD54" i="55"/>
  <c r="AB54" i="55"/>
  <c r="AE54" i="55" s="1"/>
  <c r="W54" i="55"/>
  <c r="U54" i="55"/>
  <c r="T54" i="55" s="1"/>
  <c r="P54" i="55"/>
  <c r="N54" i="55"/>
  <c r="M54" i="55" s="1"/>
  <c r="AK53" i="55"/>
  <c r="AI53" i="55"/>
  <c r="AH53" i="55" s="1"/>
  <c r="AD53" i="55"/>
  <c r="AB53" i="55"/>
  <c r="AG53" i="55" s="1"/>
  <c r="W53" i="55"/>
  <c r="U53" i="55"/>
  <c r="Z53" i="55" s="1"/>
  <c r="P53" i="55"/>
  <c r="N53" i="55"/>
  <c r="R53" i="55" s="1"/>
  <c r="AN52" i="55"/>
  <c r="AK52" i="55"/>
  <c r="AI52" i="55"/>
  <c r="AM52" i="55" s="1"/>
  <c r="AD52" i="55"/>
  <c r="AB52" i="55"/>
  <c r="AE52" i="55" s="1"/>
  <c r="W52" i="55"/>
  <c r="U52" i="55"/>
  <c r="T52" i="55" s="1"/>
  <c r="P52" i="55"/>
  <c r="N52" i="55"/>
  <c r="O52" i="55" s="1"/>
  <c r="AK51" i="55"/>
  <c r="AI51" i="55"/>
  <c r="AJ51" i="55" s="1"/>
  <c r="AD51" i="55"/>
  <c r="AB51" i="55"/>
  <c r="AE51" i="55" s="1"/>
  <c r="W51" i="55"/>
  <c r="U51" i="55"/>
  <c r="T51" i="55" s="1"/>
  <c r="P51" i="55"/>
  <c r="N51" i="55"/>
  <c r="R51" i="55" s="1"/>
  <c r="R50" i="55"/>
  <c r="R45" i="55"/>
  <c r="AK44" i="55"/>
  <c r="AI44" i="55"/>
  <c r="AN44" i="55" s="1"/>
  <c r="AD44" i="55"/>
  <c r="AB44" i="55"/>
  <c r="AF44" i="55" s="1"/>
  <c r="AA44" i="55"/>
  <c r="W44" i="55"/>
  <c r="U44" i="55"/>
  <c r="V44" i="55" s="1"/>
  <c r="P44" i="55"/>
  <c r="N44" i="55"/>
  <c r="O44" i="55" s="1"/>
  <c r="AK43" i="55"/>
  <c r="AI43" i="55"/>
  <c r="AJ43" i="55" s="1"/>
  <c r="AD43" i="55"/>
  <c r="AB43" i="55"/>
  <c r="AC43" i="55" s="1"/>
  <c r="W43" i="55"/>
  <c r="U43" i="55"/>
  <c r="V43" i="55" s="1"/>
  <c r="P43" i="55"/>
  <c r="N43" i="55"/>
  <c r="S43" i="55" s="1"/>
  <c r="AK42" i="55"/>
  <c r="AI42" i="55"/>
  <c r="AN42" i="55" s="1"/>
  <c r="AD42" i="55"/>
  <c r="AB42" i="55"/>
  <c r="AG42" i="55" s="1"/>
  <c r="W42" i="55"/>
  <c r="U42" i="55"/>
  <c r="Y42" i="55" s="1"/>
  <c r="P42" i="55"/>
  <c r="N42" i="55"/>
  <c r="Q42" i="55" s="1"/>
  <c r="AK41" i="55"/>
  <c r="AI41" i="55"/>
  <c r="AL41" i="55" s="1"/>
  <c r="AD41" i="55"/>
  <c r="AB41" i="55"/>
  <c r="AE41" i="55" s="1"/>
  <c r="W41" i="55"/>
  <c r="U41" i="55"/>
  <c r="T41" i="55" s="1"/>
  <c r="P41" i="55"/>
  <c r="N41" i="55"/>
  <c r="M41" i="55" s="1"/>
  <c r="AK40" i="55"/>
  <c r="AI40" i="55"/>
  <c r="AH40" i="55" s="1"/>
  <c r="AD40" i="55"/>
  <c r="AB40" i="55"/>
  <c r="AG40" i="55" s="1"/>
  <c r="W40" i="55"/>
  <c r="U40" i="55"/>
  <c r="Z40" i="55" s="1"/>
  <c r="P40" i="55"/>
  <c r="N40" i="55"/>
  <c r="S40" i="55" s="1"/>
  <c r="R39" i="55"/>
  <c r="R34" i="55"/>
  <c r="AK60" i="55"/>
  <c r="AI60" i="55"/>
  <c r="AH60" i="55" s="1"/>
  <c r="AD60" i="55"/>
  <c r="AB60" i="55"/>
  <c r="AA60" i="55" s="1"/>
  <c r="W60" i="55"/>
  <c r="U60" i="55"/>
  <c r="Y60" i="55" s="1"/>
  <c r="P60" i="55"/>
  <c r="N60" i="55"/>
  <c r="S60" i="55" s="1"/>
  <c r="AK59" i="55"/>
  <c r="AI59" i="55"/>
  <c r="AN59" i="55" s="1"/>
  <c r="AD59" i="55"/>
  <c r="AB59" i="55"/>
  <c r="AE59" i="55" s="1"/>
  <c r="W59" i="55"/>
  <c r="U59" i="55"/>
  <c r="V59" i="55" s="1"/>
  <c r="P59" i="55"/>
  <c r="N59" i="55"/>
  <c r="O59" i="55" s="1"/>
  <c r="AK58" i="55"/>
  <c r="AI58" i="55"/>
  <c r="AM58" i="55" s="1"/>
  <c r="AD58" i="55"/>
  <c r="AB58" i="55"/>
  <c r="W58" i="55"/>
  <c r="U58" i="55"/>
  <c r="X58" i="55" s="1"/>
  <c r="P58" i="55"/>
  <c r="N58" i="55"/>
  <c r="M58" i="55" s="1"/>
  <c r="AK57" i="55"/>
  <c r="AI57" i="55"/>
  <c r="AH57" i="55" s="1"/>
  <c r="AD57" i="55"/>
  <c r="AB57" i="55"/>
  <c r="AA57" i="55" s="1"/>
  <c r="W57" i="55"/>
  <c r="U57" i="55"/>
  <c r="T57" i="55" s="1"/>
  <c r="P57" i="55"/>
  <c r="N57" i="55"/>
  <c r="Q57" i="55" s="1"/>
  <c r="R56" i="55"/>
  <c r="AK49" i="55"/>
  <c r="AI49" i="55"/>
  <c r="AD49" i="55"/>
  <c r="AB49" i="55"/>
  <c r="AA49" i="55" s="1"/>
  <c r="W49" i="55"/>
  <c r="U49" i="55"/>
  <c r="T49" i="55" s="1"/>
  <c r="P49" i="55"/>
  <c r="N49" i="55"/>
  <c r="R49" i="55" s="1"/>
  <c r="AK48" i="55"/>
  <c r="AI48" i="55"/>
  <c r="AM48" i="55" s="1"/>
  <c r="AD48" i="55"/>
  <c r="AB48" i="55"/>
  <c r="AE48" i="55" s="1"/>
  <c r="W48" i="55"/>
  <c r="U48" i="55"/>
  <c r="V48" i="55" s="1"/>
  <c r="P48" i="55"/>
  <c r="N48" i="55"/>
  <c r="Q48" i="55" s="1"/>
  <c r="AK47" i="55"/>
  <c r="AI47" i="55"/>
  <c r="AJ47" i="55" s="1"/>
  <c r="AD47" i="55"/>
  <c r="AB47" i="55"/>
  <c r="AA47" i="55" s="1"/>
  <c r="W47" i="55"/>
  <c r="U47" i="55"/>
  <c r="V47" i="55" s="1"/>
  <c r="P47" i="55"/>
  <c r="N47" i="55"/>
  <c r="M47" i="55" s="1"/>
  <c r="AK46" i="55"/>
  <c r="AI46" i="55"/>
  <c r="AJ46" i="55" s="1"/>
  <c r="AD46" i="55"/>
  <c r="AB46" i="55"/>
  <c r="AA46" i="55" s="1"/>
  <c r="W46" i="55"/>
  <c r="U46" i="55"/>
  <c r="Y46" i="55" s="1"/>
  <c r="P46" i="55"/>
  <c r="N46" i="55"/>
  <c r="M46" i="55" s="1"/>
  <c r="AK38" i="55"/>
  <c r="AI38" i="55"/>
  <c r="AD38" i="55"/>
  <c r="AB38" i="55"/>
  <c r="AC38" i="55" s="1"/>
  <c r="W38" i="55"/>
  <c r="U38" i="55"/>
  <c r="T38" i="55" s="1"/>
  <c r="P38" i="55"/>
  <c r="N38" i="55"/>
  <c r="R38" i="55" s="1"/>
  <c r="AK37" i="55"/>
  <c r="AI37" i="55"/>
  <c r="AM37" i="55" s="1"/>
  <c r="AD37" i="55"/>
  <c r="AB37" i="55"/>
  <c r="AG37" i="55" s="1"/>
  <c r="W37" i="55"/>
  <c r="U37" i="55"/>
  <c r="V37" i="55" s="1"/>
  <c r="P37" i="55"/>
  <c r="N37" i="55"/>
  <c r="Q37" i="55" s="1"/>
  <c r="AK36" i="55"/>
  <c r="AI36" i="55"/>
  <c r="AL36" i="55" s="1"/>
  <c r="AD36" i="55"/>
  <c r="AB36" i="55"/>
  <c r="AA36" i="55" s="1"/>
  <c r="W36" i="55"/>
  <c r="U36" i="55"/>
  <c r="V36" i="55" s="1"/>
  <c r="P36" i="55"/>
  <c r="N36" i="55"/>
  <c r="M36" i="55" s="1"/>
  <c r="AK35" i="55"/>
  <c r="AI35" i="55"/>
  <c r="AH35" i="55" s="1"/>
  <c r="AD35" i="55"/>
  <c r="AB35" i="55"/>
  <c r="AA35" i="55" s="1"/>
  <c r="W35" i="55"/>
  <c r="U35" i="55"/>
  <c r="Y35" i="55" s="1"/>
  <c r="P35" i="55"/>
  <c r="N35" i="55"/>
  <c r="M35" i="55" s="1"/>
  <c r="AK33" i="55"/>
  <c r="AI33" i="55"/>
  <c r="AL33" i="55" s="1"/>
  <c r="AD33" i="55"/>
  <c r="AB33" i="55"/>
  <c r="AC33" i="55" s="1"/>
  <c r="W33" i="55"/>
  <c r="U33" i="55"/>
  <c r="T33" i="55" s="1"/>
  <c r="P33" i="55"/>
  <c r="N33" i="55"/>
  <c r="M33" i="55" s="1"/>
  <c r="AK32" i="55"/>
  <c r="AI32" i="55"/>
  <c r="AH32" i="55" s="1"/>
  <c r="AD32" i="55"/>
  <c r="AB32" i="55"/>
  <c r="AC32" i="55" s="1"/>
  <c r="W32" i="55"/>
  <c r="U32" i="55"/>
  <c r="T32" i="55" s="1"/>
  <c r="P32" i="55"/>
  <c r="N32" i="55"/>
  <c r="M32" i="55" s="1"/>
  <c r="AK31" i="55"/>
  <c r="AI31" i="55"/>
  <c r="AH31" i="55" s="1"/>
  <c r="AD31" i="55"/>
  <c r="AB31" i="55"/>
  <c r="AF31" i="55" s="1"/>
  <c r="W31" i="55"/>
  <c r="U31" i="55"/>
  <c r="Z31" i="55" s="1"/>
  <c r="P31" i="55"/>
  <c r="N31" i="55"/>
  <c r="O31" i="55" s="1"/>
  <c r="AK30" i="55"/>
  <c r="AI30" i="55"/>
  <c r="AJ30" i="55" s="1"/>
  <c r="AD30" i="55"/>
  <c r="AB30" i="55"/>
  <c r="AC30" i="55" s="1"/>
  <c r="W30" i="55"/>
  <c r="U30" i="55"/>
  <c r="T30" i="55" s="1"/>
  <c r="P30" i="55"/>
  <c r="N30" i="55"/>
  <c r="O30" i="55" s="1"/>
  <c r="L18" i="55"/>
  <c r="L17" i="55"/>
  <c r="L15" i="55"/>
  <c r="L14" i="55"/>
  <c r="L13" i="55"/>
  <c r="R45" i="54"/>
  <c r="R40" i="54"/>
  <c r="R35" i="54"/>
  <c r="R50" i="54"/>
  <c r="AK49" i="54"/>
  <c r="AI49" i="54"/>
  <c r="AH49" i="54" s="1"/>
  <c r="AD49" i="54"/>
  <c r="AB49" i="54"/>
  <c r="AA49" i="54" s="1"/>
  <c r="W49" i="54"/>
  <c r="U49" i="54"/>
  <c r="Z49" i="54" s="1"/>
  <c r="P49" i="54"/>
  <c r="N49" i="54"/>
  <c r="R49" i="54" s="1"/>
  <c r="AK48" i="54"/>
  <c r="AI48" i="54"/>
  <c r="AM48" i="54" s="1"/>
  <c r="AD48" i="54"/>
  <c r="AB48" i="54"/>
  <c r="AE48" i="54" s="1"/>
  <c r="W48" i="54"/>
  <c r="U48" i="54"/>
  <c r="Y48" i="54" s="1"/>
  <c r="P48" i="54"/>
  <c r="N48" i="54"/>
  <c r="O48" i="54" s="1"/>
  <c r="AK47" i="54"/>
  <c r="AI47" i="54"/>
  <c r="AJ47" i="54" s="1"/>
  <c r="AD47" i="54"/>
  <c r="AB47" i="54"/>
  <c r="AA47" i="54" s="1"/>
  <c r="W47" i="54"/>
  <c r="U47" i="54"/>
  <c r="T47" i="54" s="1"/>
  <c r="P47" i="54"/>
  <c r="N47" i="54"/>
  <c r="M47" i="54" s="1"/>
  <c r="AK46" i="54"/>
  <c r="AI46" i="54"/>
  <c r="AH46" i="54" s="1"/>
  <c r="AD46" i="54"/>
  <c r="AB46" i="54"/>
  <c r="AG46" i="54" s="1"/>
  <c r="W46" i="54"/>
  <c r="U46" i="54"/>
  <c r="Y46" i="54" s="1"/>
  <c r="P46" i="54"/>
  <c r="N46" i="54"/>
  <c r="Q46" i="54" s="1"/>
  <c r="AK44" i="54"/>
  <c r="AI44" i="54"/>
  <c r="AL44" i="54" s="1"/>
  <c r="AD44" i="54"/>
  <c r="AB44" i="54"/>
  <c r="AG44" i="54" s="1"/>
  <c r="AA44" i="54"/>
  <c r="W44" i="54"/>
  <c r="U44" i="54"/>
  <c r="V44" i="54" s="1"/>
  <c r="P44" i="54"/>
  <c r="N44" i="54"/>
  <c r="M44" i="54" s="1"/>
  <c r="AK43" i="54"/>
  <c r="AI43" i="54"/>
  <c r="AJ43" i="54" s="1"/>
  <c r="AD43" i="54"/>
  <c r="AB43" i="54"/>
  <c r="AA43" i="54" s="1"/>
  <c r="W43" i="54"/>
  <c r="U43" i="54"/>
  <c r="T43" i="54" s="1"/>
  <c r="P43" i="54"/>
  <c r="N43" i="54"/>
  <c r="S43" i="54" s="1"/>
  <c r="AK42" i="54"/>
  <c r="AI42" i="54"/>
  <c r="AN42" i="54" s="1"/>
  <c r="AD42" i="54"/>
  <c r="AB42" i="54"/>
  <c r="AF42" i="54" s="1"/>
  <c r="W42" i="54"/>
  <c r="U42" i="54"/>
  <c r="X42" i="54" s="1"/>
  <c r="R42" i="54"/>
  <c r="P42" i="54"/>
  <c r="N42" i="54"/>
  <c r="M42" i="54" s="1"/>
  <c r="AK41" i="54"/>
  <c r="AI41" i="54"/>
  <c r="AH41" i="54" s="1"/>
  <c r="AD41" i="54"/>
  <c r="AB41" i="54"/>
  <c r="AC41" i="54" s="1"/>
  <c r="W41" i="54"/>
  <c r="U41" i="54"/>
  <c r="T41" i="54" s="1"/>
  <c r="P41" i="54"/>
  <c r="N41" i="54"/>
  <c r="M41" i="54" s="1"/>
  <c r="AK39" i="54"/>
  <c r="AI39" i="54"/>
  <c r="AH39" i="54" s="1"/>
  <c r="AD39" i="54"/>
  <c r="AB39" i="54"/>
  <c r="AA39" i="54" s="1"/>
  <c r="W39" i="54"/>
  <c r="U39" i="54"/>
  <c r="Z39" i="54" s="1"/>
  <c r="P39" i="54"/>
  <c r="N39" i="54"/>
  <c r="R39" i="54" s="1"/>
  <c r="AK38" i="54"/>
  <c r="AI38" i="54"/>
  <c r="AM38" i="54" s="1"/>
  <c r="AD38" i="54"/>
  <c r="AB38" i="54"/>
  <c r="AE38" i="54" s="1"/>
  <c r="W38" i="54"/>
  <c r="U38" i="54"/>
  <c r="V38" i="54" s="1"/>
  <c r="P38" i="54"/>
  <c r="N38" i="54"/>
  <c r="O38" i="54" s="1"/>
  <c r="AK37" i="54"/>
  <c r="AI37" i="54"/>
  <c r="AJ37" i="54" s="1"/>
  <c r="AD37" i="54"/>
  <c r="AB37" i="54"/>
  <c r="AF37" i="54" s="1"/>
  <c r="W37" i="54"/>
  <c r="U37" i="54"/>
  <c r="T37" i="54" s="1"/>
  <c r="P37" i="54"/>
  <c r="N37" i="54"/>
  <c r="M37" i="54" s="1"/>
  <c r="AK36" i="54"/>
  <c r="AI36" i="54"/>
  <c r="AH36" i="54" s="1"/>
  <c r="AD36" i="54"/>
  <c r="AB36" i="54"/>
  <c r="AG36" i="54" s="1"/>
  <c r="W36" i="54"/>
  <c r="V36" i="54"/>
  <c r="U36" i="54"/>
  <c r="Y36" i="54" s="1"/>
  <c r="P36" i="54"/>
  <c r="N36" i="54"/>
  <c r="Q36" i="54" s="1"/>
  <c r="AK34" i="54"/>
  <c r="AI34" i="54"/>
  <c r="AL34" i="54" s="1"/>
  <c r="AD34" i="54"/>
  <c r="AB34" i="54"/>
  <c r="AA34" i="54" s="1"/>
  <c r="W34" i="54"/>
  <c r="U34" i="54"/>
  <c r="V34" i="54" s="1"/>
  <c r="P34" i="54"/>
  <c r="N34" i="54"/>
  <c r="R34" i="54" s="1"/>
  <c r="AK33" i="54"/>
  <c r="AI33" i="54"/>
  <c r="AM33" i="54" s="1"/>
  <c r="AD33" i="54"/>
  <c r="AB33" i="54"/>
  <c r="AA33" i="54" s="1"/>
  <c r="W33" i="54"/>
  <c r="U33" i="54"/>
  <c r="T33" i="54" s="1"/>
  <c r="P33" i="54"/>
  <c r="N33" i="54"/>
  <c r="S33" i="54" s="1"/>
  <c r="AK32" i="54"/>
  <c r="AI32" i="54"/>
  <c r="AN32" i="54" s="1"/>
  <c r="AD32" i="54"/>
  <c r="AB32" i="54"/>
  <c r="AF32" i="54" s="1"/>
  <c r="W32" i="54"/>
  <c r="U32" i="54"/>
  <c r="X32" i="54" s="1"/>
  <c r="P32" i="54"/>
  <c r="N32" i="54"/>
  <c r="O32" i="54" s="1"/>
  <c r="AK31" i="54"/>
  <c r="AI31" i="54"/>
  <c r="AM31" i="54" s="1"/>
  <c r="AE31" i="54"/>
  <c r="AD31" i="54"/>
  <c r="AB31" i="54"/>
  <c r="AC31" i="54" s="1"/>
  <c r="W31" i="54"/>
  <c r="U31" i="54"/>
  <c r="Y31" i="54" s="1"/>
  <c r="P31" i="54"/>
  <c r="N31" i="54"/>
  <c r="M31" i="54" s="1"/>
  <c r="AK30" i="54"/>
  <c r="AJ30" i="54"/>
  <c r="AI30" i="54"/>
  <c r="AH30" i="54" s="1"/>
  <c r="AD30" i="54"/>
  <c r="AB30" i="54"/>
  <c r="AA30" i="54" s="1"/>
  <c r="W30" i="54"/>
  <c r="U30" i="54"/>
  <c r="Z30" i="54" s="1"/>
  <c r="P30" i="54"/>
  <c r="N30" i="54"/>
  <c r="R30" i="54" s="1"/>
  <c r="L18" i="54"/>
  <c r="L17" i="54"/>
  <c r="L15" i="54"/>
  <c r="L14" i="54"/>
  <c r="L13" i="54"/>
  <c r="R91" i="7"/>
  <c r="R90" i="7"/>
  <c r="R89" i="7"/>
  <c r="R88" i="7"/>
  <c r="R87" i="7"/>
  <c r="R86" i="7"/>
  <c r="R85" i="7"/>
  <c r="R84" i="7"/>
  <c r="R83" i="7"/>
  <c r="R82" i="7"/>
  <c r="R81" i="7"/>
  <c r="R80" i="7"/>
  <c r="R79" i="7"/>
  <c r="R78" i="7"/>
  <c r="R77" i="7"/>
  <c r="R76" i="7"/>
  <c r="R75" i="7"/>
  <c r="R74" i="7"/>
  <c r="R73" i="7"/>
  <c r="R72" i="7"/>
  <c r="R71" i="7"/>
  <c r="R70" i="7"/>
  <c r="R69" i="7"/>
  <c r="R68" i="7"/>
  <c r="R67" i="7"/>
  <c r="R66" i="7"/>
  <c r="R65" i="7"/>
  <c r="R64" i="7"/>
  <c r="R63" i="7"/>
  <c r="R62" i="7"/>
  <c r="R61" i="7"/>
  <c r="R60" i="7"/>
  <c r="R59" i="7"/>
  <c r="R58" i="7"/>
  <c r="R57" i="7"/>
  <c r="R56" i="7"/>
  <c r="R55" i="7"/>
  <c r="R54" i="7"/>
  <c r="R53" i="7"/>
  <c r="R52" i="7"/>
  <c r="R51" i="7"/>
  <c r="R50" i="7"/>
  <c r="R49" i="7"/>
  <c r="R48" i="7"/>
  <c r="R47" i="7"/>
  <c r="R46" i="7"/>
  <c r="R45" i="7"/>
  <c r="R44" i="7"/>
  <c r="R43" i="7"/>
  <c r="R42" i="7"/>
  <c r="R41" i="7"/>
  <c r="R40" i="7"/>
  <c r="R39" i="7"/>
  <c r="R38" i="7"/>
  <c r="R37" i="7"/>
  <c r="R36" i="7"/>
  <c r="R35" i="7"/>
  <c r="R34" i="7"/>
  <c r="R33" i="7"/>
  <c r="R32" i="7"/>
  <c r="R31" i="7"/>
  <c r="R30" i="7"/>
  <c r="AK75" i="53"/>
  <c r="AI75" i="53"/>
  <c r="AN75" i="53" s="1"/>
  <c r="AD75" i="53"/>
  <c r="AB75" i="53"/>
  <c r="AE75" i="53" s="1"/>
  <c r="W75" i="53"/>
  <c r="U75" i="53"/>
  <c r="X75" i="53" s="1"/>
  <c r="P75" i="53"/>
  <c r="N75" i="53"/>
  <c r="O75" i="53" s="1"/>
  <c r="AK74" i="53"/>
  <c r="AI74" i="53"/>
  <c r="AN74" i="53" s="1"/>
  <c r="AD74" i="53"/>
  <c r="AB74" i="53"/>
  <c r="AG74" i="53" s="1"/>
  <c r="AA74" i="53"/>
  <c r="Y74" i="53"/>
  <c r="W74" i="53"/>
  <c r="V74" i="53"/>
  <c r="U74" i="53"/>
  <c r="X74" i="53" s="1"/>
  <c r="P74" i="53"/>
  <c r="N74" i="53"/>
  <c r="Q74" i="53" s="1"/>
  <c r="AK73" i="53"/>
  <c r="AI73" i="53"/>
  <c r="AL73" i="53" s="1"/>
  <c r="AD73" i="53"/>
  <c r="AB73" i="53"/>
  <c r="AE73" i="53" s="1"/>
  <c r="W73" i="53"/>
  <c r="U73" i="53"/>
  <c r="T73" i="53" s="1"/>
  <c r="P73" i="53"/>
  <c r="N73" i="53"/>
  <c r="M73" i="53" s="1"/>
  <c r="AK72" i="53"/>
  <c r="AI72" i="53"/>
  <c r="AH72" i="53" s="1"/>
  <c r="AD72" i="53"/>
  <c r="AB72" i="53"/>
  <c r="AA72" i="53" s="1"/>
  <c r="W72" i="53"/>
  <c r="U72" i="53"/>
  <c r="Z72" i="53" s="1"/>
  <c r="P72" i="53"/>
  <c r="N72" i="53"/>
  <c r="S72" i="53" s="1"/>
  <c r="M72" i="53"/>
  <c r="R71" i="53"/>
  <c r="R66" i="53"/>
  <c r="R61" i="53"/>
  <c r="R56" i="53"/>
  <c r="R49" i="53"/>
  <c r="R45" i="53"/>
  <c r="R41" i="53"/>
  <c r="R37" i="53"/>
  <c r="R33" i="53"/>
  <c r="R76" i="53"/>
  <c r="AK70" i="53"/>
  <c r="AI70" i="53"/>
  <c r="AD70" i="53"/>
  <c r="AB70" i="53"/>
  <c r="AF70" i="53" s="1"/>
  <c r="W70" i="53"/>
  <c r="U70" i="53"/>
  <c r="X70" i="53" s="1"/>
  <c r="P70" i="53"/>
  <c r="N70" i="53"/>
  <c r="O70" i="53" s="1"/>
  <c r="AK69" i="53"/>
  <c r="AI69" i="53"/>
  <c r="AJ69" i="53" s="1"/>
  <c r="AD69" i="53"/>
  <c r="AB69" i="53"/>
  <c r="AC69" i="53" s="1"/>
  <c r="W69" i="53"/>
  <c r="U69" i="53"/>
  <c r="V69" i="53" s="1"/>
  <c r="P69" i="53"/>
  <c r="N69" i="53"/>
  <c r="M69" i="53" s="1"/>
  <c r="AK68" i="53"/>
  <c r="AI68" i="53"/>
  <c r="AH68" i="53" s="1"/>
  <c r="AD68" i="53"/>
  <c r="AB68" i="53"/>
  <c r="AC68" i="53" s="1"/>
  <c r="W68" i="53"/>
  <c r="U68" i="53"/>
  <c r="P68" i="53"/>
  <c r="N68" i="53"/>
  <c r="R68" i="53" s="1"/>
  <c r="AK67" i="53"/>
  <c r="AI67" i="53"/>
  <c r="AM67" i="53" s="1"/>
  <c r="AD67" i="53"/>
  <c r="AB67" i="53"/>
  <c r="AE67" i="53" s="1"/>
  <c r="W67" i="53"/>
  <c r="U67" i="53"/>
  <c r="V67" i="53" s="1"/>
  <c r="P67" i="53"/>
  <c r="N67" i="53"/>
  <c r="O67" i="53" s="1"/>
  <c r="AK65" i="53"/>
  <c r="AI65" i="53"/>
  <c r="AJ65" i="53" s="1"/>
  <c r="AD65" i="53"/>
  <c r="AB65" i="53"/>
  <c r="AG65" i="53" s="1"/>
  <c r="W65" i="53"/>
  <c r="U65" i="53"/>
  <c r="T65" i="53" s="1"/>
  <c r="P65" i="53"/>
  <c r="N65" i="53"/>
  <c r="O65" i="53" s="1"/>
  <c r="AK64" i="53"/>
  <c r="AI64" i="53"/>
  <c r="AD64" i="53"/>
  <c r="AB64" i="53"/>
  <c r="AA64" i="53" s="1"/>
  <c r="W64" i="53"/>
  <c r="U64" i="53"/>
  <c r="Y64" i="53" s="1"/>
  <c r="P64" i="53"/>
  <c r="N64" i="53"/>
  <c r="S64" i="53" s="1"/>
  <c r="AK63" i="53"/>
  <c r="AI63" i="53"/>
  <c r="AN63" i="53" s="1"/>
  <c r="AD63" i="53"/>
  <c r="AB63" i="53"/>
  <c r="AC63" i="53" s="1"/>
  <c r="W63" i="53"/>
  <c r="U63" i="53"/>
  <c r="V63" i="53" s="1"/>
  <c r="P63" i="53"/>
  <c r="N63" i="53"/>
  <c r="O63" i="53" s="1"/>
  <c r="AK62" i="53"/>
  <c r="AI62" i="53"/>
  <c r="AJ62" i="53" s="1"/>
  <c r="AD62" i="53"/>
  <c r="AB62" i="53"/>
  <c r="AA62" i="53" s="1"/>
  <c r="W62" i="53"/>
  <c r="U62" i="53"/>
  <c r="X62" i="53" s="1"/>
  <c r="P62" i="53"/>
  <c r="N62" i="53"/>
  <c r="O62" i="53" s="1"/>
  <c r="AK60" i="53"/>
  <c r="AI60" i="53"/>
  <c r="AH60" i="53" s="1"/>
  <c r="AD60" i="53"/>
  <c r="AB60" i="53"/>
  <c r="W60" i="53"/>
  <c r="U60" i="53"/>
  <c r="T60" i="53" s="1"/>
  <c r="P60" i="53"/>
  <c r="N60" i="53"/>
  <c r="O60" i="53" s="1"/>
  <c r="AK59" i="53"/>
  <c r="AI59" i="53"/>
  <c r="AJ59" i="53" s="1"/>
  <c r="AD59" i="53"/>
  <c r="AB59" i="53"/>
  <c r="AC59" i="53" s="1"/>
  <c r="W59" i="53"/>
  <c r="U59" i="53"/>
  <c r="V59" i="53" s="1"/>
  <c r="P59" i="53"/>
  <c r="N59" i="53"/>
  <c r="M59" i="53" s="1"/>
  <c r="AK58" i="53"/>
  <c r="AI58" i="53"/>
  <c r="AH58" i="53" s="1"/>
  <c r="AD58" i="53"/>
  <c r="AB58" i="53"/>
  <c r="AC58" i="53" s="1"/>
  <c r="W58" i="53"/>
  <c r="U58" i="53"/>
  <c r="V58" i="53" s="1"/>
  <c r="P58" i="53"/>
  <c r="N58" i="53"/>
  <c r="M58" i="53" s="1"/>
  <c r="AK57" i="53"/>
  <c r="AI57" i="53"/>
  <c r="AJ57" i="53" s="1"/>
  <c r="AD57" i="53"/>
  <c r="AB57" i="53"/>
  <c r="AA57" i="53" s="1"/>
  <c r="W57" i="53"/>
  <c r="U57" i="53"/>
  <c r="Y57" i="53" s="1"/>
  <c r="P57" i="53"/>
  <c r="N57" i="53"/>
  <c r="O57" i="53" s="1"/>
  <c r="AK55" i="53"/>
  <c r="AI55" i="53"/>
  <c r="AJ55" i="53" s="1"/>
  <c r="AD55" i="53"/>
  <c r="AB55" i="53"/>
  <c r="AC55" i="53" s="1"/>
  <c r="W55" i="53"/>
  <c r="U55" i="53"/>
  <c r="T55" i="53" s="1"/>
  <c r="P55" i="53"/>
  <c r="N55" i="53"/>
  <c r="R55" i="53" s="1"/>
  <c r="AK54" i="53"/>
  <c r="AI54" i="53"/>
  <c r="AD54" i="53"/>
  <c r="AB54" i="53"/>
  <c r="AA54" i="53" s="1"/>
  <c r="W54" i="53"/>
  <c r="U54" i="53"/>
  <c r="P54" i="53"/>
  <c r="N54" i="53"/>
  <c r="M54" i="53" s="1"/>
  <c r="R53" i="53"/>
  <c r="AK52" i="53"/>
  <c r="AI52" i="53"/>
  <c r="AM52" i="53" s="1"/>
  <c r="AD52" i="53"/>
  <c r="AB52" i="53"/>
  <c r="AE52" i="53" s="1"/>
  <c r="W52" i="53"/>
  <c r="U52" i="53"/>
  <c r="V52" i="53" s="1"/>
  <c r="P52" i="53"/>
  <c r="N52" i="53"/>
  <c r="O52" i="53" s="1"/>
  <c r="AK51" i="53"/>
  <c r="AI51" i="53"/>
  <c r="AJ51" i="53" s="1"/>
  <c r="AD51" i="53"/>
  <c r="AB51" i="53"/>
  <c r="AA51" i="53" s="1"/>
  <c r="W51" i="53"/>
  <c r="U51" i="53"/>
  <c r="T51" i="53" s="1"/>
  <c r="P51" i="53"/>
  <c r="N51" i="53"/>
  <c r="S51" i="53" s="1"/>
  <c r="AK50" i="53"/>
  <c r="AI50" i="53"/>
  <c r="AN50" i="53" s="1"/>
  <c r="AD50" i="53"/>
  <c r="AB50" i="53"/>
  <c r="AG50" i="53" s="1"/>
  <c r="W50" i="53"/>
  <c r="U50" i="53"/>
  <c r="Y50" i="53" s="1"/>
  <c r="P50" i="53"/>
  <c r="N50" i="53"/>
  <c r="Q50" i="53" s="1"/>
  <c r="AK48" i="53"/>
  <c r="AI48" i="53"/>
  <c r="AL48" i="53" s="1"/>
  <c r="AD48" i="53"/>
  <c r="AB48" i="53"/>
  <c r="AC48" i="53" s="1"/>
  <c r="W48" i="53"/>
  <c r="U48" i="53"/>
  <c r="V48" i="53" s="1"/>
  <c r="P48" i="53"/>
  <c r="N48" i="53"/>
  <c r="M48" i="53" s="1"/>
  <c r="AK47" i="53"/>
  <c r="AI47" i="53"/>
  <c r="AH47" i="53" s="1"/>
  <c r="AD47" i="53"/>
  <c r="AB47" i="53"/>
  <c r="AA47" i="53" s="1"/>
  <c r="W47" i="53"/>
  <c r="U47" i="53"/>
  <c r="Z47" i="53" s="1"/>
  <c r="P47" i="53"/>
  <c r="N47" i="53"/>
  <c r="S47" i="53" s="1"/>
  <c r="AK46" i="53"/>
  <c r="AI46" i="53"/>
  <c r="AN46" i="53" s="1"/>
  <c r="AD46" i="53"/>
  <c r="AB46" i="53"/>
  <c r="AF46" i="53" s="1"/>
  <c r="W46" i="53"/>
  <c r="U46" i="53"/>
  <c r="X46" i="53" s="1"/>
  <c r="P46" i="53"/>
  <c r="N46" i="53"/>
  <c r="O46" i="53" s="1"/>
  <c r="AK44" i="53"/>
  <c r="AI44" i="53"/>
  <c r="AJ44" i="53" s="1"/>
  <c r="AD44" i="53"/>
  <c r="AB44" i="53"/>
  <c r="AC44" i="53" s="1"/>
  <c r="W44" i="53"/>
  <c r="U44" i="53"/>
  <c r="T44" i="53" s="1"/>
  <c r="P44" i="53"/>
  <c r="N44" i="53"/>
  <c r="M44" i="53" s="1"/>
  <c r="AK43" i="53"/>
  <c r="AI43" i="53"/>
  <c r="AH43" i="53" s="1"/>
  <c r="AD43" i="53"/>
  <c r="AB43" i="53"/>
  <c r="AG43" i="53" s="1"/>
  <c r="W43" i="53"/>
  <c r="U43" i="53"/>
  <c r="Z43" i="53" s="1"/>
  <c r="P43" i="53"/>
  <c r="N43" i="53"/>
  <c r="R43" i="53" s="1"/>
  <c r="AK42" i="53"/>
  <c r="AI42" i="53"/>
  <c r="AM42" i="53" s="1"/>
  <c r="AD42" i="53"/>
  <c r="AB42" i="53"/>
  <c r="AE42" i="53" s="1"/>
  <c r="W42" i="53"/>
  <c r="U42" i="53"/>
  <c r="V42" i="53" s="1"/>
  <c r="P42" i="53"/>
  <c r="N42" i="53"/>
  <c r="O42" i="53" s="1"/>
  <c r="AK40" i="53"/>
  <c r="AI40" i="53"/>
  <c r="AJ40" i="53" s="1"/>
  <c r="AD40" i="53"/>
  <c r="AB40" i="53"/>
  <c r="AA40" i="53" s="1"/>
  <c r="W40" i="53"/>
  <c r="U40" i="53"/>
  <c r="T40" i="53" s="1"/>
  <c r="P40" i="53"/>
  <c r="N40" i="53"/>
  <c r="S40" i="53" s="1"/>
  <c r="AK39" i="53"/>
  <c r="AI39" i="53"/>
  <c r="AN39" i="53" s="1"/>
  <c r="AD39" i="53"/>
  <c r="AB39" i="53"/>
  <c r="AG39" i="53" s="1"/>
  <c r="W39" i="53"/>
  <c r="U39" i="53"/>
  <c r="Y39" i="53" s="1"/>
  <c r="P39" i="53"/>
  <c r="N39" i="53"/>
  <c r="Q39" i="53" s="1"/>
  <c r="AK38" i="53"/>
  <c r="AI38" i="53"/>
  <c r="AL38" i="53" s="1"/>
  <c r="AD38" i="53"/>
  <c r="AB38" i="53"/>
  <c r="AC38" i="53" s="1"/>
  <c r="W38" i="53"/>
  <c r="U38" i="53"/>
  <c r="V38" i="53" s="1"/>
  <c r="P38" i="53"/>
  <c r="N38" i="53"/>
  <c r="O38" i="53" s="1"/>
  <c r="AK36" i="53"/>
  <c r="AI36" i="53"/>
  <c r="AJ36" i="53" s="1"/>
  <c r="AD36" i="53"/>
  <c r="AB36" i="53"/>
  <c r="AA36" i="53" s="1"/>
  <c r="W36" i="53"/>
  <c r="U36" i="53"/>
  <c r="Z36" i="53" s="1"/>
  <c r="P36" i="53"/>
  <c r="N36" i="53"/>
  <c r="S36" i="53" s="1"/>
  <c r="AK35" i="53"/>
  <c r="AI35" i="53"/>
  <c r="AN35" i="53" s="1"/>
  <c r="AD35" i="53"/>
  <c r="AB35" i="53"/>
  <c r="AF35" i="53" s="1"/>
  <c r="W35" i="53"/>
  <c r="U35" i="53"/>
  <c r="X35" i="53" s="1"/>
  <c r="P35" i="53"/>
  <c r="N35" i="53"/>
  <c r="O35" i="53" s="1"/>
  <c r="AK34" i="53"/>
  <c r="AI34" i="53"/>
  <c r="AJ34" i="53" s="1"/>
  <c r="AD34" i="53"/>
  <c r="AB34" i="53"/>
  <c r="AF34" i="53" s="1"/>
  <c r="W34" i="53"/>
  <c r="U34" i="53"/>
  <c r="T34" i="53" s="1"/>
  <c r="P34" i="53"/>
  <c r="N34" i="53"/>
  <c r="O34" i="53" s="1"/>
  <c r="AK32" i="53"/>
  <c r="AI32" i="53"/>
  <c r="AH32" i="53" s="1"/>
  <c r="AD32" i="53"/>
  <c r="AB32" i="53"/>
  <c r="AG32" i="53" s="1"/>
  <c r="W32" i="53"/>
  <c r="U32" i="53"/>
  <c r="Z32" i="53" s="1"/>
  <c r="P32" i="53"/>
  <c r="N32" i="53"/>
  <c r="R32" i="53" s="1"/>
  <c r="AK31" i="53"/>
  <c r="AI31" i="53"/>
  <c r="AM31" i="53" s="1"/>
  <c r="AD31" i="53"/>
  <c r="AB31" i="53"/>
  <c r="AE31" i="53" s="1"/>
  <c r="W31" i="53"/>
  <c r="U31" i="53"/>
  <c r="V31" i="53" s="1"/>
  <c r="P31" i="53"/>
  <c r="N31" i="53"/>
  <c r="M31" i="53" s="1"/>
  <c r="AK30" i="53"/>
  <c r="AI30" i="53"/>
  <c r="AH30" i="53" s="1"/>
  <c r="AD30" i="53"/>
  <c r="AB30" i="53"/>
  <c r="AA30" i="53" s="1"/>
  <c r="W30" i="53"/>
  <c r="U30" i="53"/>
  <c r="X30" i="53" s="1"/>
  <c r="P30" i="53"/>
  <c r="N30" i="53"/>
  <c r="S30" i="53" s="1"/>
  <c r="L18" i="53"/>
  <c r="L17" i="53"/>
  <c r="L15" i="53"/>
  <c r="L14" i="53"/>
  <c r="L13" i="53"/>
  <c r="R62" i="52"/>
  <c r="R57" i="52"/>
  <c r="R52" i="52"/>
  <c r="R43" i="52"/>
  <c r="R38" i="52"/>
  <c r="R32" i="52"/>
  <c r="AK65" i="52"/>
  <c r="AI65" i="52"/>
  <c r="AH65" i="52" s="1"/>
  <c r="AD65" i="52"/>
  <c r="AB65" i="52"/>
  <c r="AG65" i="52" s="1"/>
  <c r="W65" i="52"/>
  <c r="U65" i="52"/>
  <c r="Y65" i="52" s="1"/>
  <c r="P65" i="52"/>
  <c r="N65" i="52"/>
  <c r="Q65" i="52" s="1"/>
  <c r="M65" i="52"/>
  <c r="AK64" i="52"/>
  <c r="AI64" i="52"/>
  <c r="AL64" i="52" s="1"/>
  <c r="AD64" i="52"/>
  <c r="AB64" i="52"/>
  <c r="AF64" i="52" s="1"/>
  <c r="W64" i="52"/>
  <c r="U64" i="52"/>
  <c r="T64" i="52" s="1"/>
  <c r="P64" i="52"/>
  <c r="N64" i="52"/>
  <c r="M64" i="52" s="1"/>
  <c r="AK63" i="52"/>
  <c r="AI63" i="52"/>
  <c r="AH63" i="52" s="1"/>
  <c r="AD63" i="52"/>
  <c r="AB63" i="52"/>
  <c r="W63" i="52"/>
  <c r="U63" i="52"/>
  <c r="T63" i="52"/>
  <c r="P63" i="52"/>
  <c r="N63" i="52"/>
  <c r="S63" i="52" s="1"/>
  <c r="AK61" i="52"/>
  <c r="AI61" i="52"/>
  <c r="AJ61" i="52" s="1"/>
  <c r="AD61" i="52"/>
  <c r="AB61" i="52"/>
  <c r="AG61" i="52" s="1"/>
  <c r="W61" i="52"/>
  <c r="U61" i="52"/>
  <c r="T61" i="52" s="1"/>
  <c r="P61" i="52"/>
  <c r="N61" i="52"/>
  <c r="AK60" i="52"/>
  <c r="AI60" i="52"/>
  <c r="AD60" i="52"/>
  <c r="AB60" i="52"/>
  <c r="AA60" i="52" s="1"/>
  <c r="W60" i="52"/>
  <c r="U60" i="52"/>
  <c r="Z60" i="52" s="1"/>
  <c r="P60" i="52"/>
  <c r="N60" i="52"/>
  <c r="R60" i="52" s="1"/>
  <c r="AK59" i="52"/>
  <c r="AI59" i="52"/>
  <c r="AM59" i="52" s="1"/>
  <c r="AD59" i="52"/>
  <c r="AB59" i="52"/>
  <c r="AE59" i="52" s="1"/>
  <c r="W59" i="52"/>
  <c r="U59" i="52"/>
  <c r="V59" i="52" s="1"/>
  <c r="P59" i="52"/>
  <c r="N59" i="52"/>
  <c r="M59" i="52" s="1"/>
  <c r="AK58" i="52"/>
  <c r="AI58" i="52"/>
  <c r="AH58" i="52" s="1"/>
  <c r="AD58" i="52"/>
  <c r="AB58" i="52"/>
  <c r="AA58" i="52" s="1"/>
  <c r="W58" i="52"/>
  <c r="U58" i="52"/>
  <c r="V58" i="52" s="1"/>
  <c r="P58" i="52"/>
  <c r="N58" i="52"/>
  <c r="M58" i="52" s="1"/>
  <c r="AK56" i="52"/>
  <c r="AI56" i="52"/>
  <c r="AL56" i="52" s="1"/>
  <c r="AD56" i="52"/>
  <c r="AB56" i="52"/>
  <c r="AC56" i="52" s="1"/>
  <c r="W56" i="52"/>
  <c r="U56" i="52"/>
  <c r="T56" i="52" s="1"/>
  <c r="P56" i="52"/>
  <c r="N56" i="52"/>
  <c r="M56" i="52" s="1"/>
  <c r="AK55" i="52"/>
  <c r="AI55" i="52"/>
  <c r="AH55" i="52" s="1"/>
  <c r="AD55" i="52"/>
  <c r="AB55" i="52"/>
  <c r="AC55" i="52" s="1"/>
  <c r="W55" i="52"/>
  <c r="U55" i="52"/>
  <c r="T55" i="52" s="1"/>
  <c r="P55" i="52"/>
  <c r="N55" i="52"/>
  <c r="S55" i="52" s="1"/>
  <c r="AK54" i="52"/>
  <c r="AI54" i="52"/>
  <c r="AN54" i="52" s="1"/>
  <c r="AD54" i="52"/>
  <c r="AB54" i="52"/>
  <c r="W54" i="52"/>
  <c r="U54" i="52"/>
  <c r="X54" i="52" s="1"/>
  <c r="P54" i="52"/>
  <c r="N54" i="52"/>
  <c r="O54" i="52" s="1"/>
  <c r="AK53" i="52"/>
  <c r="AI53" i="52"/>
  <c r="AJ53" i="52" s="1"/>
  <c r="AD53" i="52"/>
  <c r="AB53" i="52"/>
  <c r="AG53" i="52" s="1"/>
  <c r="W53" i="52"/>
  <c r="U53" i="52"/>
  <c r="T53" i="52" s="1"/>
  <c r="P53" i="52"/>
  <c r="N53" i="52"/>
  <c r="Q53" i="52" s="1"/>
  <c r="AK51" i="52"/>
  <c r="AI51" i="52"/>
  <c r="AH51" i="52" s="1"/>
  <c r="AD51" i="52"/>
  <c r="AB51" i="52"/>
  <c r="AE51" i="52" s="1"/>
  <c r="W51" i="52"/>
  <c r="U51" i="52"/>
  <c r="V51" i="52" s="1"/>
  <c r="P51" i="52"/>
  <c r="N51" i="52"/>
  <c r="O51" i="52" s="1"/>
  <c r="AK50" i="52"/>
  <c r="AI50" i="52"/>
  <c r="AJ50" i="52" s="1"/>
  <c r="AD50" i="52"/>
  <c r="AB50" i="52"/>
  <c r="AA50" i="52" s="1"/>
  <c r="W50" i="52"/>
  <c r="U50" i="52"/>
  <c r="X50" i="52" s="1"/>
  <c r="P50" i="52"/>
  <c r="N50" i="52"/>
  <c r="M50" i="52" s="1"/>
  <c r="AK49" i="52"/>
  <c r="AI49" i="52"/>
  <c r="AH49" i="52" s="1"/>
  <c r="AD49" i="52"/>
  <c r="AB49" i="52"/>
  <c r="AA49" i="52" s="1"/>
  <c r="W49" i="52"/>
  <c r="U49" i="52"/>
  <c r="T49" i="52" s="1"/>
  <c r="P49" i="52"/>
  <c r="N49" i="52"/>
  <c r="Q49" i="52" s="1"/>
  <c r="R48" i="52"/>
  <c r="AK47" i="52"/>
  <c r="AI47" i="52"/>
  <c r="AN47" i="52" s="1"/>
  <c r="AD47" i="52"/>
  <c r="AB47" i="52"/>
  <c r="AG47" i="52" s="1"/>
  <c r="W47" i="52"/>
  <c r="U47" i="52"/>
  <c r="Y47" i="52" s="1"/>
  <c r="P47" i="52"/>
  <c r="N47" i="52"/>
  <c r="Q47" i="52" s="1"/>
  <c r="AK46" i="52"/>
  <c r="AI46" i="52"/>
  <c r="AL46" i="52" s="1"/>
  <c r="AD46" i="52"/>
  <c r="AB46" i="52"/>
  <c r="AA46" i="52" s="1"/>
  <c r="W46" i="52"/>
  <c r="U46" i="52"/>
  <c r="V46" i="52" s="1"/>
  <c r="P46" i="52"/>
  <c r="N46" i="52"/>
  <c r="S46" i="52" s="1"/>
  <c r="AK45" i="52"/>
  <c r="AI45" i="52"/>
  <c r="AN45" i="52" s="1"/>
  <c r="AD45" i="52"/>
  <c r="AB45" i="52"/>
  <c r="AA45" i="52" s="1"/>
  <c r="W45" i="52"/>
  <c r="U45" i="52"/>
  <c r="Z45" i="52" s="1"/>
  <c r="P45" i="52"/>
  <c r="N45" i="52"/>
  <c r="S45" i="52" s="1"/>
  <c r="AK44" i="52"/>
  <c r="AI44" i="52"/>
  <c r="AN44" i="52" s="1"/>
  <c r="AD44" i="52"/>
  <c r="AB44" i="52"/>
  <c r="AF44" i="52" s="1"/>
  <c r="W44" i="52"/>
  <c r="U44" i="52"/>
  <c r="X44" i="52" s="1"/>
  <c r="P44" i="52"/>
  <c r="N44" i="52"/>
  <c r="M44" i="52" s="1"/>
  <c r="AK42" i="52"/>
  <c r="AI42" i="52"/>
  <c r="AH42" i="52" s="1"/>
  <c r="AD42" i="52"/>
  <c r="AB42" i="52"/>
  <c r="AG42" i="52" s="1"/>
  <c r="W42" i="52"/>
  <c r="U42" i="52"/>
  <c r="Z42" i="52" s="1"/>
  <c r="P42" i="52"/>
  <c r="N42" i="52"/>
  <c r="R42" i="52" s="1"/>
  <c r="AK41" i="52"/>
  <c r="AJ41" i="52"/>
  <c r="AI41" i="52"/>
  <c r="AM41" i="52" s="1"/>
  <c r="AD41" i="52"/>
  <c r="AB41" i="52"/>
  <c r="AE41" i="52" s="1"/>
  <c r="W41" i="52"/>
  <c r="U41" i="52"/>
  <c r="T41" i="52" s="1"/>
  <c r="P41" i="52"/>
  <c r="N41" i="52"/>
  <c r="O41" i="52" s="1"/>
  <c r="AK40" i="52"/>
  <c r="AI40" i="52"/>
  <c r="AJ40" i="52" s="1"/>
  <c r="AD40" i="52"/>
  <c r="AB40" i="52"/>
  <c r="AC40" i="52" s="1"/>
  <c r="W40" i="52"/>
  <c r="U40" i="52"/>
  <c r="T40" i="52" s="1"/>
  <c r="P40" i="52"/>
  <c r="N40" i="52"/>
  <c r="S40" i="52" s="1"/>
  <c r="AK39" i="52"/>
  <c r="AI39" i="52"/>
  <c r="AN39" i="52" s="1"/>
  <c r="AD39" i="52"/>
  <c r="AB39" i="52"/>
  <c r="AG39" i="52" s="1"/>
  <c r="W39" i="52"/>
  <c r="U39" i="52"/>
  <c r="Y39" i="52" s="1"/>
  <c r="P39" i="52"/>
  <c r="N39" i="52"/>
  <c r="Q39" i="52" s="1"/>
  <c r="AK37" i="52"/>
  <c r="AI37" i="52"/>
  <c r="AL37" i="52" s="1"/>
  <c r="AD37" i="52"/>
  <c r="AB37" i="52"/>
  <c r="AA37" i="52" s="1"/>
  <c r="W37" i="52"/>
  <c r="U37" i="52"/>
  <c r="V37" i="52" s="1"/>
  <c r="P37" i="52"/>
  <c r="N37" i="52"/>
  <c r="R37" i="52" s="1"/>
  <c r="AK36" i="52"/>
  <c r="AI36" i="52"/>
  <c r="AJ36" i="52" s="1"/>
  <c r="AD36" i="52"/>
  <c r="AB36" i="52"/>
  <c r="AA36" i="52" s="1"/>
  <c r="W36" i="52"/>
  <c r="U36" i="52"/>
  <c r="Z36" i="52" s="1"/>
  <c r="P36" i="52"/>
  <c r="N36" i="52"/>
  <c r="S36" i="52" s="1"/>
  <c r="AK35" i="52"/>
  <c r="AI35" i="52"/>
  <c r="AN35" i="52" s="1"/>
  <c r="AD35" i="52"/>
  <c r="AB35" i="52"/>
  <c r="AF35" i="52" s="1"/>
  <c r="W35" i="52"/>
  <c r="U35" i="52"/>
  <c r="X35" i="52" s="1"/>
  <c r="P35" i="52"/>
  <c r="N35" i="52"/>
  <c r="M35" i="52" s="1"/>
  <c r="AK34" i="52"/>
  <c r="AI34" i="52"/>
  <c r="AH34" i="52" s="1"/>
  <c r="AD34" i="52"/>
  <c r="AB34" i="52"/>
  <c r="AC34" i="52" s="1"/>
  <c r="W34" i="52"/>
  <c r="U34" i="52"/>
  <c r="T34" i="52" s="1"/>
  <c r="P34" i="52"/>
  <c r="N34" i="52"/>
  <c r="M34" i="52" s="1"/>
  <c r="AK33" i="52"/>
  <c r="AI33" i="52"/>
  <c r="AH33" i="52" s="1"/>
  <c r="AD33" i="52"/>
  <c r="AB33" i="52"/>
  <c r="AG33" i="52" s="1"/>
  <c r="W33" i="52"/>
  <c r="U33" i="52"/>
  <c r="Z33" i="52" s="1"/>
  <c r="P33" i="52"/>
  <c r="N33" i="52"/>
  <c r="R33" i="52" s="1"/>
  <c r="AK31" i="52"/>
  <c r="AI31" i="52"/>
  <c r="AM31" i="52" s="1"/>
  <c r="AD31" i="52"/>
  <c r="AB31" i="52"/>
  <c r="AE31" i="52" s="1"/>
  <c r="W31" i="52"/>
  <c r="U31" i="52"/>
  <c r="T31" i="52" s="1"/>
  <c r="P31" i="52"/>
  <c r="N31" i="52"/>
  <c r="O31" i="52" s="1"/>
  <c r="AK30" i="52"/>
  <c r="AI30" i="52"/>
  <c r="AJ30" i="52" s="1"/>
  <c r="AD30" i="52"/>
  <c r="AB30" i="52"/>
  <c r="AG30" i="52" s="1"/>
  <c r="W30" i="52"/>
  <c r="U30" i="52"/>
  <c r="T30" i="52" s="1"/>
  <c r="P30" i="52"/>
  <c r="N30" i="52"/>
  <c r="S30" i="52" s="1"/>
  <c r="L18" i="52"/>
  <c r="L17" i="52"/>
  <c r="L15" i="52"/>
  <c r="L14" i="52"/>
  <c r="L13" i="52"/>
  <c r="R54" i="51"/>
  <c r="R53" i="51"/>
  <c r="R52" i="51"/>
  <c r="R51" i="51"/>
  <c r="R50" i="51"/>
  <c r="R49" i="51"/>
  <c r="R48" i="51"/>
  <c r="R47" i="51"/>
  <c r="R46" i="51"/>
  <c r="R45" i="51"/>
  <c r="R44" i="51"/>
  <c r="R43" i="51"/>
  <c r="R42" i="51"/>
  <c r="R41" i="51"/>
  <c r="R40" i="51"/>
  <c r="R39" i="51"/>
  <c r="R38" i="51"/>
  <c r="R37" i="51"/>
  <c r="R36" i="51"/>
  <c r="R35" i="51"/>
  <c r="R34" i="51"/>
  <c r="R33" i="51"/>
  <c r="R32" i="51"/>
  <c r="R31" i="51"/>
  <c r="R30" i="51"/>
  <c r="AK54" i="51"/>
  <c r="AI54" i="51"/>
  <c r="AN54" i="51" s="1"/>
  <c r="AD54" i="51"/>
  <c r="AB54" i="51"/>
  <c r="AF54" i="51" s="1"/>
  <c r="W54" i="51"/>
  <c r="U54" i="51"/>
  <c r="X54" i="51" s="1"/>
  <c r="P54" i="51"/>
  <c r="N54" i="51"/>
  <c r="O54" i="51" s="1"/>
  <c r="AK53" i="51"/>
  <c r="AI53" i="51"/>
  <c r="AM53" i="51" s="1"/>
  <c r="AH53" i="51"/>
  <c r="AD53" i="51"/>
  <c r="AB53" i="51"/>
  <c r="AE53" i="51" s="1"/>
  <c r="W53" i="51"/>
  <c r="U53" i="51"/>
  <c r="X53" i="51" s="1"/>
  <c r="P53" i="51"/>
  <c r="N53" i="51"/>
  <c r="O53" i="51" s="1"/>
  <c r="AK52" i="51"/>
  <c r="AI52" i="51"/>
  <c r="AJ52" i="51" s="1"/>
  <c r="AD52" i="51"/>
  <c r="AB52" i="51"/>
  <c r="AC52" i="51" s="1"/>
  <c r="W52" i="51"/>
  <c r="U52" i="51"/>
  <c r="T52" i="51" s="1"/>
  <c r="P52" i="51"/>
  <c r="N52" i="51"/>
  <c r="S52" i="51" s="1"/>
  <c r="AK51" i="51"/>
  <c r="AI51" i="51"/>
  <c r="AN51" i="51" s="1"/>
  <c r="AD51" i="51"/>
  <c r="AB51" i="51"/>
  <c r="AG51" i="51" s="1"/>
  <c r="W51" i="51"/>
  <c r="U51" i="51"/>
  <c r="X51" i="51" s="1"/>
  <c r="P51" i="51"/>
  <c r="N51" i="51"/>
  <c r="O51" i="51" s="1"/>
  <c r="AK50" i="51"/>
  <c r="AI50" i="51"/>
  <c r="AJ50" i="51" s="1"/>
  <c r="AD50" i="51"/>
  <c r="AC50" i="51"/>
  <c r="AB50" i="51"/>
  <c r="AE50" i="51" s="1"/>
  <c r="W50" i="51"/>
  <c r="U50" i="51"/>
  <c r="T50" i="51" s="1"/>
  <c r="P50" i="51"/>
  <c r="N50" i="51"/>
  <c r="M50" i="51" s="1"/>
  <c r="AK49" i="51"/>
  <c r="AI49" i="51"/>
  <c r="AH49" i="51" s="1"/>
  <c r="AD49" i="51"/>
  <c r="AB49" i="51"/>
  <c r="AG49" i="51" s="1"/>
  <c r="W49" i="51"/>
  <c r="U49" i="51"/>
  <c r="Z49" i="51" s="1"/>
  <c r="P49" i="51"/>
  <c r="N49" i="51"/>
  <c r="S49" i="51" s="1"/>
  <c r="M49" i="51"/>
  <c r="R55" i="51"/>
  <c r="AK47" i="51"/>
  <c r="AI47" i="51"/>
  <c r="AN47" i="51" s="1"/>
  <c r="AD47" i="51"/>
  <c r="AB47" i="51"/>
  <c r="AG47" i="51" s="1"/>
  <c r="W47" i="51"/>
  <c r="U47" i="51"/>
  <c r="Y47" i="51" s="1"/>
  <c r="P47" i="51"/>
  <c r="N47" i="51"/>
  <c r="Q47" i="51" s="1"/>
  <c r="AK46" i="51"/>
  <c r="AI46" i="51"/>
  <c r="AL46" i="51" s="1"/>
  <c r="AD46" i="51"/>
  <c r="AB46" i="51"/>
  <c r="AC46" i="51" s="1"/>
  <c r="W46" i="51"/>
  <c r="U46" i="51"/>
  <c r="V46" i="51" s="1"/>
  <c r="P46" i="51"/>
  <c r="N46" i="51"/>
  <c r="AK45" i="51"/>
  <c r="AI45" i="51"/>
  <c r="AL45" i="51" s="1"/>
  <c r="AD45" i="51"/>
  <c r="AB45" i="51"/>
  <c r="AA45" i="51" s="1"/>
  <c r="W45" i="51"/>
  <c r="U45" i="51"/>
  <c r="Z45" i="51" s="1"/>
  <c r="P45" i="51"/>
  <c r="N45" i="51"/>
  <c r="S45" i="51" s="1"/>
  <c r="AK44" i="51"/>
  <c r="AI44" i="51"/>
  <c r="AN44" i="51" s="1"/>
  <c r="AD44" i="51"/>
  <c r="AB44" i="51"/>
  <c r="AF44" i="51" s="1"/>
  <c r="W44" i="51"/>
  <c r="U44" i="51"/>
  <c r="X44" i="51" s="1"/>
  <c r="P44" i="51"/>
  <c r="N44" i="51"/>
  <c r="O44" i="51" s="1"/>
  <c r="AK43" i="51"/>
  <c r="AI43" i="51"/>
  <c r="AJ43" i="51" s="1"/>
  <c r="AD43" i="51"/>
  <c r="AB43" i="51"/>
  <c r="AC43" i="51" s="1"/>
  <c r="W43" i="51"/>
  <c r="U43" i="51"/>
  <c r="X43" i="51" s="1"/>
  <c r="P43" i="51"/>
  <c r="N43" i="51"/>
  <c r="M43" i="51" s="1"/>
  <c r="AK42" i="51"/>
  <c r="AI42" i="51"/>
  <c r="AH42" i="51" s="1"/>
  <c r="AD42" i="51"/>
  <c r="AB42" i="51"/>
  <c r="AG42" i="51" s="1"/>
  <c r="W42" i="51"/>
  <c r="U42" i="51"/>
  <c r="Z42" i="51" s="1"/>
  <c r="P42" i="51"/>
  <c r="N42" i="51"/>
  <c r="AK40" i="51"/>
  <c r="AI40" i="51"/>
  <c r="AM40" i="51" s="1"/>
  <c r="AD40" i="51"/>
  <c r="AB40" i="51"/>
  <c r="AE40" i="51" s="1"/>
  <c r="W40" i="51"/>
  <c r="U40" i="51"/>
  <c r="V40" i="51" s="1"/>
  <c r="P40" i="51"/>
  <c r="N40" i="51"/>
  <c r="O40" i="51" s="1"/>
  <c r="AK39" i="51"/>
  <c r="AI39" i="51"/>
  <c r="AJ39" i="51" s="1"/>
  <c r="AD39" i="51"/>
  <c r="AB39" i="51"/>
  <c r="AG39" i="51" s="1"/>
  <c r="W39" i="51"/>
  <c r="U39" i="51"/>
  <c r="T39" i="51" s="1"/>
  <c r="P39" i="51"/>
  <c r="N39" i="51"/>
  <c r="S39" i="51" s="1"/>
  <c r="AK38" i="51"/>
  <c r="AI38" i="51"/>
  <c r="AN38" i="51" s="1"/>
  <c r="AD38" i="51"/>
  <c r="AB38" i="51"/>
  <c r="AG38" i="51" s="1"/>
  <c r="W38" i="51"/>
  <c r="U38" i="51"/>
  <c r="Y38" i="51" s="1"/>
  <c r="P38" i="51"/>
  <c r="N38" i="51"/>
  <c r="Q38" i="51" s="1"/>
  <c r="AK37" i="51"/>
  <c r="AI37" i="51"/>
  <c r="AL37" i="51" s="1"/>
  <c r="AE37" i="51"/>
  <c r="AD37" i="51"/>
  <c r="AB37" i="51"/>
  <c r="AC37" i="51" s="1"/>
  <c r="W37" i="51"/>
  <c r="U37" i="51"/>
  <c r="V37" i="51" s="1"/>
  <c r="P37" i="51"/>
  <c r="N37" i="51"/>
  <c r="AK36" i="51"/>
  <c r="AI36" i="51"/>
  <c r="AN36" i="51" s="1"/>
  <c r="AD36" i="51"/>
  <c r="AB36" i="51"/>
  <c r="AA36" i="51" s="1"/>
  <c r="W36" i="51"/>
  <c r="U36" i="51"/>
  <c r="Z36" i="51" s="1"/>
  <c r="P36" i="51"/>
  <c r="N36" i="51"/>
  <c r="S36" i="51" s="1"/>
  <c r="AK34" i="51"/>
  <c r="AI34" i="51"/>
  <c r="AN34" i="51" s="1"/>
  <c r="AD34" i="51"/>
  <c r="AB34" i="51"/>
  <c r="AF34" i="51" s="1"/>
  <c r="W34" i="51"/>
  <c r="U34" i="51"/>
  <c r="X34" i="51" s="1"/>
  <c r="P34" i="51"/>
  <c r="N34" i="51"/>
  <c r="O34" i="51" s="1"/>
  <c r="AK33" i="51"/>
  <c r="AI33" i="51"/>
  <c r="AJ33" i="51" s="1"/>
  <c r="AD33" i="51"/>
  <c r="AB33" i="51"/>
  <c r="AC33" i="51" s="1"/>
  <c r="W33" i="51"/>
  <c r="U33" i="51"/>
  <c r="X33" i="51" s="1"/>
  <c r="P33" i="51"/>
  <c r="N33" i="51"/>
  <c r="M33" i="51" s="1"/>
  <c r="AK32" i="51"/>
  <c r="AI32" i="51"/>
  <c r="AH32" i="51" s="1"/>
  <c r="AD32" i="51"/>
  <c r="AB32" i="51"/>
  <c r="AG32" i="51" s="1"/>
  <c r="W32" i="51"/>
  <c r="U32" i="51"/>
  <c r="Z32" i="51" s="1"/>
  <c r="P32" i="51"/>
  <c r="N32" i="51"/>
  <c r="AK31" i="51"/>
  <c r="AI31" i="51"/>
  <c r="AM31" i="51" s="1"/>
  <c r="AD31" i="51"/>
  <c r="AB31" i="51"/>
  <c r="AE31" i="51" s="1"/>
  <c r="W31" i="51"/>
  <c r="U31" i="51"/>
  <c r="V31" i="51" s="1"/>
  <c r="P31" i="51"/>
  <c r="N31" i="51"/>
  <c r="O31" i="51" s="1"/>
  <c r="AK30" i="51"/>
  <c r="AI30" i="51"/>
  <c r="AJ30" i="51" s="1"/>
  <c r="AD30" i="51"/>
  <c r="AB30" i="51"/>
  <c r="AG30" i="51" s="1"/>
  <c r="W30" i="51"/>
  <c r="U30" i="51"/>
  <c r="T30" i="51" s="1"/>
  <c r="P30" i="51"/>
  <c r="N30" i="51"/>
  <c r="S30" i="51" s="1"/>
  <c r="M30" i="51"/>
  <c r="L18" i="51"/>
  <c r="L17" i="51"/>
  <c r="L15" i="51"/>
  <c r="L14" i="51"/>
  <c r="L13" i="51"/>
  <c r="R73" i="50"/>
  <c r="AK72" i="50"/>
  <c r="AI72" i="50"/>
  <c r="AN72" i="50" s="1"/>
  <c r="AD72" i="50"/>
  <c r="AB72" i="50"/>
  <c r="AG72" i="50" s="1"/>
  <c r="Z72" i="50"/>
  <c r="W72" i="50"/>
  <c r="U72" i="50"/>
  <c r="Y72" i="50" s="1"/>
  <c r="P72" i="50"/>
  <c r="N72" i="50"/>
  <c r="Q72" i="50" s="1"/>
  <c r="M72" i="50"/>
  <c r="AN71" i="50"/>
  <c r="AK71" i="50"/>
  <c r="AI71" i="50"/>
  <c r="AL71" i="50" s="1"/>
  <c r="AG71" i="50"/>
  <c r="AF71" i="50"/>
  <c r="AE71" i="50"/>
  <c r="AD71" i="50"/>
  <c r="AB71" i="50"/>
  <c r="AC71" i="50" s="1"/>
  <c r="AA71" i="50"/>
  <c r="W71" i="50"/>
  <c r="U71" i="50"/>
  <c r="T71" i="50" s="1"/>
  <c r="P71" i="50"/>
  <c r="N71" i="50"/>
  <c r="M71" i="50" s="1"/>
  <c r="AM70" i="50"/>
  <c r="AL70" i="50"/>
  <c r="AK70" i="50"/>
  <c r="AI70" i="50"/>
  <c r="AH70" i="50" s="1"/>
  <c r="AD70" i="50"/>
  <c r="AB70" i="50"/>
  <c r="AA70" i="50" s="1"/>
  <c r="W70" i="50"/>
  <c r="U70" i="50"/>
  <c r="Z70" i="50" s="1"/>
  <c r="P70" i="50"/>
  <c r="O70" i="50"/>
  <c r="N70" i="50"/>
  <c r="S70" i="50" s="1"/>
  <c r="AK69" i="50"/>
  <c r="AI69" i="50"/>
  <c r="AN69" i="50" s="1"/>
  <c r="AG69" i="50"/>
  <c r="AD69" i="50"/>
  <c r="AB69" i="50"/>
  <c r="AF69" i="50" s="1"/>
  <c r="W69" i="50"/>
  <c r="U69" i="50"/>
  <c r="X69" i="50" s="1"/>
  <c r="T69" i="50"/>
  <c r="Q69" i="50"/>
  <c r="P69" i="50"/>
  <c r="N69" i="50"/>
  <c r="O69" i="50" s="1"/>
  <c r="R68" i="50"/>
  <c r="R63" i="50"/>
  <c r="AK62" i="50"/>
  <c r="AI62" i="50"/>
  <c r="AN62" i="50" s="1"/>
  <c r="AD62" i="50"/>
  <c r="AB62" i="50"/>
  <c r="AF62" i="50" s="1"/>
  <c r="W62" i="50"/>
  <c r="U62" i="50"/>
  <c r="Y62" i="50" s="1"/>
  <c r="S62" i="50"/>
  <c r="R62" i="50"/>
  <c r="Q62" i="50"/>
  <c r="P62" i="50"/>
  <c r="N62" i="50"/>
  <c r="O62" i="50" s="1"/>
  <c r="AK61" i="50"/>
  <c r="AI61" i="50"/>
  <c r="AJ61" i="50" s="1"/>
  <c r="AD61" i="50"/>
  <c r="AB61" i="50"/>
  <c r="AC61" i="50" s="1"/>
  <c r="Z61" i="50"/>
  <c r="Y61" i="50"/>
  <c r="W61" i="50"/>
  <c r="U61" i="50"/>
  <c r="T61" i="50" s="1"/>
  <c r="P61" i="50"/>
  <c r="N61" i="50"/>
  <c r="M61" i="50" s="1"/>
  <c r="AK60" i="50"/>
  <c r="AI60" i="50"/>
  <c r="AH60" i="50" s="1"/>
  <c r="AD60" i="50"/>
  <c r="AB60" i="50"/>
  <c r="AA60" i="50" s="1"/>
  <c r="W60" i="50"/>
  <c r="U60" i="50"/>
  <c r="Z60" i="50" s="1"/>
  <c r="P60" i="50"/>
  <c r="N60" i="50"/>
  <c r="S60" i="50" s="1"/>
  <c r="AK59" i="50"/>
  <c r="AI59" i="50"/>
  <c r="AN59" i="50" s="1"/>
  <c r="AD59" i="50"/>
  <c r="AB59" i="50"/>
  <c r="AF59" i="50" s="1"/>
  <c r="W59" i="50"/>
  <c r="U59" i="50"/>
  <c r="V59" i="50" s="1"/>
  <c r="T59" i="50"/>
  <c r="P59" i="50"/>
  <c r="N59" i="50"/>
  <c r="O59" i="50" s="1"/>
  <c r="R58" i="50"/>
  <c r="R53" i="50"/>
  <c r="AK52" i="50"/>
  <c r="AI52" i="50"/>
  <c r="AN52" i="50" s="1"/>
  <c r="AD52" i="50"/>
  <c r="AB52" i="50"/>
  <c r="AF52" i="50" s="1"/>
  <c r="W52" i="50"/>
  <c r="U52" i="50"/>
  <c r="Y52" i="50" s="1"/>
  <c r="P52" i="50"/>
  <c r="N52" i="50"/>
  <c r="Q52" i="50" s="1"/>
  <c r="AK51" i="50"/>
  <c r="AI51" i="50"/>
  <c r="AL51" i="50" s="1"/>
  <c r="AD51" i="50"/>
  <c r="AB51" i="50"/>
  <c r="AC51" i="50" s="1"/>
  <c r="W51" i="50"/>
  <c r="U51" i="50"/>
  <c r="T51" i="50" s="1"/>
  <c r="P51" i="50"/>
  <c r="N51" i="50"/>
  <c r="M51" i="50" s="1"/>
  <c r="AK50" i="50"/>
  <c r="AI50" i="50"/>
  <c r="AH50" i="50" s="1"/>
  <c r="AD50" i="50"/>
  <c r="AB50" i="50"/>
  <c r="AA50" i="50" s="1"/>
  <c r="W50" i="50"/>
  <c r="U50" i="50"/>
  <c r="Z50" i="50" s="1"/>
  <c r="P50" i="50"/>
  <c r="N50" i="50"/>
  <c r="S50" i="50" s="1"/>
  <c r="AK49" i="50"/>
  <c r="AI49" i="50"/>
  <c r="AN49" i="50" s="1"/>
  <c r="AD49" i="50"/>
  <c r="AB49" i="50"/>
  <c r="AF49" i="50" s="1"/>
  <c r="W49" i="50"/>
  <c r="U49" i="50"/>
  <c r="X49" i="50" s="1"/>
  <c r="P49" i="50"/>
  <c r="N49" i="50"/>
  <c r="O49" i="50" s="1"/>
  <c r="R48" i="50"/>
  <c r="R43" i="50"/>
  <c r="AK42" i="50"/>
  <c r="AI42" i="50"/>
  <c r="AN42" i="50" s="1"/>
  <c r="AD42" i="50"/>
  <c r="AB42" i="50"/>
  <c r="AG42" i="50" s="1"/>
  <c r="W42" i="50"/>
  <c r="U42" i="50"/>
  <c r="X42" i="50" s="1"/>
  <c r="P42" i="50"/>
  <c r="N42" i="50"/>
  <c r="R42" i="50" s="1"/>
  <c r="AK41" i="50"/>
  <c r="AI41" i="50"/>
  <c r="AH41" i="50" s="1"/>
  <c r="AD41" i="50"/>
  <c r="AB41" i="50"/>
  <c r="AC41" i="50" s="1"/>
  <c r="W41" i="50"/>
  <c r="U41" i="50"/>
  <c r="Z41" i="50" s="1"/>
  <c r="P41" i="50"/>
  <c r="N41" i="50"/>
  <c r="R41" i="50" s="1"/>
  <c r="AK40" i="50"/>
  <c r="AI40" i="50"/>
  <c r="AM40" i="50" s="1"/>
  <c r="AD40" i="50"/>
  <c r="AB40" i="50"/>
  <c r="AG40" i="50" s="1"/>
  <c r="W40" i="50"/>
  <c r="U40" i="50"/>
  <c r="V40" i="50" s="1"/>
  <c r="P40" i="50"/>
  <c r="N40" i="50"/>
  <c r="R40" i="50" s="1"/>
  <c r="AK39" i="50"/>
  <c r="AI39" i="50"/>
  <c r="AH39" i="50" s="1"/>
  <c r="AD39" i="50"/>
  <c r="AB39" i="50"/>
  <c r="AA39" i="50" s="1"/>
  <c r="W39" i="50"/>
  <c r="U39" i="50"/>
  <c r="T39" i="50" s="1"/>
  <c r="P39" i="50"/>
  <c r="N39" i="50"/>
  <c r="O39" i="50" s="1"/>
  <c r="R38" i="50"/>
  <c r="R33" i="50"/>
  <c r="AK67" i="50"/>
  <c r="AI67" i="50"/>
  <c r="AJ67" i="50" s="1"/>
  <c r="AD67" i="50"/>
  <c r="AB67" i="50"/>
  <c r="AG67" i="50" s="1"/>
  <c r="W67" i="50"/>
  <c r="U67" i="50"/>
  <c r="V67" i="50" s="1"/>
  <c r="P67" i="50"/>
  <c r="N67" i="50"/>
  <c r="M67" i="50" s="1"/>
  <c r="AK66" i="50"/>
  <c r="AI66" i="50"/>
  <c r="AJ66" i="50" s="1"/>
  <c r="AD66" i="50"/>
  <c r="AB66" i="50"/>
  <c r="AA66" i="50" s="1"/>
  <c r="W66" i="50"/>
  <c r="U66" i="50"/>
  <c r="Y66" i="50" s="1"/>
  <c r="P66" i="50"/>
  <c r="N66" i="50"/>
  <c r="Q66" i="50" s="1"/>
  <c r="AK65" i="50"/>
  <c r="AI65" i="50"/>
  <c r="AL65" i="50" s="1"/>
  <c r="AD65" i="50"/>
  <c r="AB65" i="50"/>
  <c r="AC65" i="50" s="1"/>
  <c r="W65" i="50"/>
  <c r="U65" i="50"/>
  <c r="V65" i="50" s="1"/>
  <c r="P65" i="50"/>
  <c r="N65" i="50"/>
  <c r="R65" i="50" s="1"/>
  <c r="AK64" i="50"/>
  <c r="AI64" i="50"/>
  <c r="AL64" i="50" s="1"/>
  <c r="AD64" i="50"/>
  <c r="AB64" i="50"/>
  <c r="AC64" i="50" s="1"/>
  <c r="W64" i="50"/>
  <c r="U64" i="50"/>
  <c r="T64" i="50" s="1"/>
  <c r="P64" i="50"/>
  <c r="N64" i="50"/>
  <c r="M64" i="50" s="1"/>
  <c r="AK57" i="50"/>
  <c r="AI57" i="50"/>
  <c r="AM57" i="50" s="1"/>
  <c r="AD57" i="50"/>
  <c r="AB57" i="50"/>
  <c r="AG57" i="50" s="1"/>
  <c r="W57" i="50"/>
  <c r="U57" i="50"/>
  <c r="Y57" i="50" s="1"/>
  <c r="P57" i="50"/>
  <c r="N57" i="50"/>
  <c r="Q57" i="50" s="1"/>
  <c r="AK56" i="50"/>
  <c r="AI56" i="50"/>
  <c r="AN56" i="50" s="1"/>
  <c r="AD56" i="50"/>
  <c r="AB56" i="50"/>
  <c r="AC56" i="50" s="1"/>
  <c r="W56" i="50"/>
  <c r="U56" i="50"/>
  <c r="X56" i="50" s="1"/>
  <c r="P56" i="50"/>
  <c r="N56" i="50"/>
  <c r="R56" i="50" s="1"/>
  <c r="AK55" i="50"/>
  <c r="AI55" i="50"/>
  <c r="AM55" i="50" s="1"/>
  <c r="AD55" i="50"/>
  <c r="AB55" i="50"/>
  <c r="AC55" i="50" s="1"/>
  <c r="W55" i="50"/>
  <c r="U55" i="50"/>
  <c r="Y55" i="50" s="1"/>
  <c r="P55" i="50"/>
  <c r="N55" i="50"/>
  <c r="R55" i="50" s="1"/>
  <c r="R54" i="50"/>
  <c r="AK47" i="50"/>
  <c r="AI47" i="50"/>
  <c r="AH47" i="50" s="1"/>
  <c r="AD47" i="50"/>
  <c r="AB47" i="50"/>
  <c r="AG47" i="50" s="1"/>
  <c r="W47" i="50"/>
  <c r="U47" i="50"/>
  <c r="Z47" i="50" s="1"/>
  <c r="P47" i="50"/>
  <c r="N47" i="50"/>
  <c r="R47" i="50" s="1"/>
  <c r="AK46" i="50"/>
  <c r="AI46" i="50"/>
  <c r="AM46" i="50" s="1"/>
  <c r="AD46" i="50"/>
  <c r="AB46" i="50"/>
  <c r="AE46" i="50" s="1"/>
  <c r="W46" i="50"/>
  <c r="U46" i="50"/>
  <c r="T46" i="50" s="1"/>
  <c r="P46" i="50"/>
  <c r="N46" i="50"/>
  <c r="O46" i="50" s="1"/>
  <c r="AK45" i="50"/>
  <c r="AI45" i="50"/>
  <c r="AJ45" i="50" s="1"/>
  <c r="AD45" i="50"/>
  <c r="AB45" i="50"/>
  <c r="AF45" i="50" s="1"/>
  <c r="W45" i="50"/>
  <c r="U45" i="50"/>
  <c r="T45" i="50" s="1"/>
  <c r="P45" i="50"/>
  <c r="N45" i="50"/>
  <c r="O45" i="50" s="1"/>
  <c r="AK44" i="50"/>
  <c r="AI44" i="50"/>
  <c r="AN44" i="50" s="1"/>
  <c r="AD44" i="50"/>
  <c r="AB44" i="50"/>
  <c r="AG44" i="50" s="1"/>
  <c r="W44" i="50"/>
  <c r="U44" i="50"/>
  <c r="Y44" i="50" s="1"/>
  <c r="P44" i="50"/>
  <c r="N44" i="50"/>
  <c r="Q44" i="50" s="1"/>
  <c r="AK37" i="50"/>
  <c r="AI37" i="50"/>
  <c r="AH37" i="50" s="1"/>
  <c r="AD37" i="50"/>
  <c r="AB37" i="50"/>
  <c r="AC37" i="50" s="1"/>
  <c r="W37" i="50"/>
  <c r="U37" i="50"/>
  <c r="X37" i="50" s="1"/>
  <c r="P37" i="50"/>
  <c r="N37" i="50"/>
  <c r="M37" i="50" s="1"/>
  <c r="AK36" i="50"/>
  <c r="AI36" i="50"/>
  <c r="AH36" i="50" s="1"/>
  <c r="AD36" i="50"/>
  <c r="AB36" i="50"/>
  <c r="AC36" i="50" s="1"/>
  <c r="W36" i="50"/>
  <c r="U36" i="50"/>
  <c r="Z36" i="50" s="1"/>
  <c r="P36" i="50"/>
  <c r="N36" i="50"/>
  <c r="R36" i="50" s="1"/>
  <c r="AK35" i="50"/>
  <c r="AI35" i="50"/>
  <c r="AM35" i="50" s="1"/>
  <c r="AD35" i="50"/>
  <c r="AB35" i="50"/>
  <c r="AE35" i="50" s="1"/>
  <c r="W35" i="50"/>
  <c r="U35" i="50"/>
  <c r="T35" i="50" s="1"/>
  <c r="P35" i="50"/>
  <c r="N35" i="50"/>
  <c r="O35" i="50" s="1"/>
  <c r="AK34" i="50"/>
  <c r="AI34" i="50"/>
  <c r="AJ34" i="50" s="1"/>
  <c r="AD34" i="50"/>
  <c r="AB34" i="50"/>
  <c r="AF34" i="50" s="1"/>
  <c r="W34" i="50"/>
  <c r="U34" i="50"/>
  <c r="T34" i="50" s="1"/>
  <c r="P34" i="50"/>
  <c r="N34" i="50"/>
  <c r="S34" i="50" s="1"/>
  <c r="AK32" i="50"/>
  <c r="AI32" i="50"/>
  <c r="AJ32" i="50" s="1"/>
  <c r="AD32" i="50"/>
  <c r="AB32" i="50"/>
  <c r="AG32" i="50" s="1"/>
  <c r="W32" i="50"/>
  <c r="U32" i="50"/>
  <c r="Y32" i="50" s="1"/>
  <c r="P32" i="50"/>
  <c r="N32" i="50"/>
  <c r="Q32" i="50" s="1"/>
  <c r="AK31" i="50"/>
  <c r="AI31" i="50"/>
  <c r="AL31" i="50" s="1"/>
  <c r="AD31" i="50"/>
  <c r="AB31" i="50"/>
  <c r="AA31" i="50" s="1"/>
  <c r="W31" i="50"/>
  <c r="U31" i="50"/>
  <c r="V31" i="50" s="1"/>
  <c r="P31" i="50"/>
  <c r="N31" i="50"/>
  <c r="S31" i="50" s="1"/>
  <c r="AK30" i="50"/>
  <c r="AI30" i="50"/>
  <c r="AN30" i="50" s="1"/>
  <c r="AD30" i="50"/>
  <c r="AB30" i="50"/>
  <c r="AA30" i="50" s="1"/>
  <c r="W30" i="50"/>
  <c r="U30" i="50"/>
  <c r="Z30" i="50" s="1"/>
  <c r="P30" i="50"/>
  <c r="N30" i="50"/>
  <c r="S30" i="50" s="1"/>
  <c r="L18" i="50"/>
  <c r="L17" i="50"/>
  <c r="L15" i="50"/>
  <c r="L14" i="50"/>
  <c r="L13" i="50"/>
  <c r="R101" i="49"/>
  <c r="R100" i="49"/>
  <c r="R99" i="49"/>
  <c r="R98" i="49"/>
  <c r="R97" i="49"/>
  <c r="R96" i="49"/>
  <c r="R95" i="49"/>
  <c r="R94" i="49"/>
  <c r="R93" i="49"/>
  <c r="R92" i="49"/>
  <c r="R91" i="49"/>
  <c r="R90" i="49"/>
  <c r="R89" i="49"/>
  <c r="R88" i="49"/>
  <c r="R87" i="49"/>
  <c r="R86" i="49"/>
  <c r="R85" i="49"/>
  <c r="R84" i="49"/>
  <c r="R83" i="49"/>
  <c r="R82" i="49"/>
  <c r="R81" i="49"/>
  <c r="R80" i="49"/>
  <c r="R79" i="49"/>
  <c r="R78" i="49"/>
  <c r="R77" i="49"/>
  <c r="R76" i="49"/>
  <c r="R75" i="49"/>
  <c r="R74" i="49"/>
  <c r="R73" i="49"/>
  <c r="R72" i="49"/>
  <c r="R71" i="49"/>
  <c r="R70" i="49"/>
  <c r="R69" i="49"/>
  <c r="R68" i="49"/>
  <c r="R67" i="49"/>
  <c r="R66" i="49"/>
  <c r="R65" i="49"/>
  <c r="R64" i="49"/>
  <c r="R63" i="49"/>
  <c r="R62" i="49"/>
  <c r="R61" i="49"/>
  <c r="R60" i="49"/>
  <c r="R59" i="49"/>
  <c r="R58" i="49"/>
  <c r="R57" i="49"/>
  <c r="R56" i="49"/>
  <c r="R55" i="49"/>
  <c r="R54" i="49"/>
  <c r="R53" i="49"/>
  <c r="R52" i="49"/>
  <c r="R51" i="49"/>
  <c r="R50" i="49"/>
  <c r="R49" i="49"/>
  <c r="R48" i="49"/>
  <c r="R47" i="49"/>
  <c r="R46" i="49"/>
  <c r="R45" i="49"/>
  <c r="R44" i="49"/>
  <c r="R43" i="49"/>
  <c r="R42" i="49"/>
  <c r="R41" i="49"/>
  <c r="R40" i="49"/>
  <c r="R39" i="49"/>
  <c r="R38" i="49"/>
  <c r="R37" i="49"/>
  <c r="R36" i="49"/>
  <c r="R35" i="49"/>
  <c r="R34" i="49"/>
  <c r="R33" i="49"/>
  <c r="R32" i="49"/>
  <c r="R31" i="49"/>
  <c r="R30" i="49"/>
  <c r="AK101" i="49"/>
  <c r="AI101" i="49"/>
  <c r="AN101" i="49" s="1"/>
  <c r="AD101" i="49"/>
  <c r="AB101" i="49"/>
  <c r="AF101" i="49" s="1"/>
  <c r="W101" i="49"/>
  <c r="U101" i="49"/>
  <c r="X101" i="49" s="1"/>
  <c r="P101" i="49"/>
  <c r="N101" i="49"/>
  <c r="O101" i="49" s="1"/>
  <c r="AK100" i="49"/>
  <c r="AI100" i="49"/>
  <c r="AJ100" i="49" s="1"/>
  <c r="AD100" i="49"/>
  <c r="AB100" i="49"/>
  <c r="AC100" i="49" s="1"/>
  <c r="AA100" i="49"/>
  <c r="W100" i="49"/>
  <c r="U100" i="49"/>
  <c r="T100" i="49" s="1"/>
  <c r="P100" i="49"/>
  <c r="N100" i="49"/>
  <c r="M100" i="49" s="1"/>
  <c r="AK99" i="49"/>
  <c r="AI99" i="49"/>
  <c r="AH99" i="49" s="1"/>
  <c r="AD99" i="49"/>
  <c r="AB99" i="49"/>
  <c r="AG99" i="49" s="1"/>
  <c r="Y99" i="49"/>
  <c r="W99" i="49"/>
  <c r="U99" i="49"/>
  <c r="Z99" i="49" s="1"/>
  <c r="T99" i="49"/>
  <c r="P99" i="49"/>
  <c r="N99" i="49"/>
  <c r="AK98" i="49"/>
  <c r="AI98" i="49"/>
  <c r="AM98" i="49" s="1"/>
  <c r="AD98" i="49"/>
  <c r="AB98" i="49"/>
  <c r="AE98" i="49" s="1"/>
  <c r="W98" i="49"/>
  <c r="U98" i="49"/>
  <c r="T98" i="49" s="1"/>
  <c r="S98" i="49"/>
  <c r="Q98" i="49"/>
  <c r="P98" i="49"/>
  <c r="N98" i="49"/>
  <c r="O98" i="49" s="1"/>
  <c r="AK97" i="49"/>
  <c r="AI97" i="49"/>
  <c r="AJ97" i="49" s="1"/>
  <c r="AD97" i="49"/>
  <c r="AB97" i="49"/>
  <c r="AE97" i="49" s="1"/>
  <c r="W97" i="49"/>
  <c r="U97" i="49"/>
  <c r="T97" i="49" s="1"/>
  <c r="P97" i="49"/>
  <c r="N97" i="49"/>
  <c r="S97" i="49" s="1"/>
  <c r="AK96" i="49"/>
  <c r="AI96" i="49"/>
  <c r="AN96" i="49" s="1"/>
  <c r="AD96" i="49"/>
  <c r="AB96" i="49"/>
  <c r="AG96" i="49" s="1"/>
  <c r="AA96" i="49"/>
  <c r="W96" i="49"/>
  <c r="U96" i="49"/>
  <c r="Y96" i="49" s="1"/>
  <c r="P96" i="49"/>
  <c r="N96" i="49"/>
  <c r="Q96" i="49" s="1"/>
  <c r="AK95" i="49"/>
  <c r="AI95" i="49"/>
  <c r="AL95" i="49" s="1"/>
  <c r="AH95" i="49"/>
  <c r="AD95" i="49"/>
  <c r="AB95" i="49"/>
  <c r="AA95" i="49" s="1"/>
  <c r="Z95" i="49"/>
  <c r="W95" i="49"/>
  <c r="U95" i="49"/>
  <c r="V95" i="49" s="1"/>
  <c r="P95" i="49"/>
  <c r="N95" i="49"/>
  <c r="Q95" i="49" s="1"/>
  <c r="M95" i="49"/>
  <c r="AK88" i="49"/>
  <c r="AI88" i="49"/>
  <c r="AN88" i="49" s="1"/>
  <c r="AD88" i="49"/>
  <c r="AB88" i="49"/>
  <c r="AF88" i="49" s="1"/>
  <c r="W88" i="49"/>
  <c r="U88" i="49"/>
  <c r="X88" i="49" s="1"/>
  <c r="P88" i="49"/>
  <c r="N88" i="49"/>
  <c r="O88" i="49" s="1"/>
  <c r="AK87" i="49"/>
  <c r="AI87" i="49"/>
  <c r="AJ87" i="49" s="1"/>
  <c r="AD87" i="49"/>
  <c r="AB87" i="49"/>
  <c r="AC87" i="49" s="1"/>
  <c r="W87" i="49"/>
  <c r="U87" i="49"/>
  <c r="T87" i="49" s="1"/>
  <c r="P87" i="49"/>
  <c r="N87" i="49"/>
  <c r="M87" i="49" s="1"/>
  <c r="AK86" i="49"/>
  <c r="AI86" i="49"/>
  <c r="AH86" i="49" s="1"/>
  <c r="AD86" i="49"/>
  <c r="AB86" i="49"/>
  <c r="AG86" i="49" s="1"/>
  <c r="W86" i="49"/>
  <c r="U86" i="49"/>
  <c r="Z86" i="49" s="1"/>
  <c r="P86" i="49"/>
  <c r="N86" i="49"/>
  <c r="AK85" i="49"/>
  <c r="AI85" i="49"/>
  <c r="AM85" i="49" s="1"/>
  <c r="AD85" i="49"/>
  <c r="AB85" i="49"/>
  <c r="AE85" i="49" s="1"/>
  <c r="W85" i="49"/>
  <c r="U85" i="49"/>
  <c r="V85" i="49" s="1"/>
  <c r="P85" i="49"/>
  <c r="N85" i="49"/>
  <c r="O85" i="49" s="1"/>
  <c r="M85" i="49"/>
  <c r="AK84" i="49"/>
  <c r="AI84" i="49"/>
  <c r="AJ84" i="49" s="1"/>
  <c r="AD84" i="49"/>
  <c r="AB84" i="49"/>
  <c r="AC84" i="49" s="1"/>
  <c r="W84" i="49"/>
  <c r="U84" i="49"/>
  <c r="T84" i="49" s="1"/>
  <c r="P84" i="49"/>
  <c r="N84" i="49"/>
  <c r="S84" i="49" s="1"/>
  <c r="AK83" i="49"/>
  <c r="AI83" i="49"/>
  <c r="AN83" i="49" s="1"/>
  <c r="AD83" i="49"/>
  <c r="AB83" i="49"/>
  <c r="AG83" i="49" s="1"/>
  <c r="W83" i="49"/>
  <c r="U83" i="49"/>
  <c r="Y83" i="49" s="1"/>
  <c r="P83" i="49"/>
  <c r="N83" i="49"/>
  <c r="Q83" i="49" s="1"/>
  <c r="AK82" i="49"/>
  <c r="AI82" i="49"/>
  <c r="AL82" i="49" s="1"/>
  <c r="AD82" i="49"/>
  <c r="AB82" i="49"/>
  <c r="AC82" i="49" s="1"/>
  <c r="W82" i="49"/>
  <c r="U82" i="49"/>
  <c r="V82" i="49" s="1"/>
  <c r="P82" i="49"/>
  <c r="N82" i="49"/>
  <c r="O82" i="49" s="1"/>
  <c r="AK74" i="49"/>
  <c r="AI74" i="49"/>
  <c r="AN74" i="49" s="1"/>
  <c r="AD74" i="49"/>
  <c r="AB74" i="49"/>
  <c r="AF74" i="49" s="1"/>
  <c r="W74" i="49"/>
  <c r="U74" i="49"/>
  <c r="X74" i="49" s="1"/>
  <c r="P74" i="49"/>
  <c r="N74" i="49"/>
  <c r="O74" i="49" s="1"/>
  <c r="AK73" i="49"/>
  <c r="AI73" i="49"/>
  <c r="AJ73" i="49" s="1"/>
  <c r="AD73" i="49"/>
  <c r="AB73" i="49"/>
  <c r="AC73" i="49" s="1"/>
  <c r="W73" i="49"/>
  <c r="U73" i="49"/>
  <c r="T73" i="49" s="1"/>
  <c r="P73" i="49"/>
  <c r="N73" i="49"/>
  <c r="M73" i="49" s="1"/>
  <c r="AK72" i="49"/>
  <c r="AI72" i="49"/>
  <c r="AH72" i="49" s="1"/>
  <c r="AD72" i="49"/>
  <c r="AB72" i="49"/>
  <c r="AG72" i="49" s="1"/>
  <c r="W72" i="49"/>
  <c r="U72" i="49"/>
  <c r="Z72" i="49" s="1"/>
  <c r="P72" i="49"/>
  <c r="N72" i="49"/>
  <c r="AK71" i="49"/>
  <c r="AI71" i="49"/>
  <c r="AM71" i="49" s="1"/>
  <c r="AD71" i="49"/>
  <c r="AB71" i="49"/>
  <c r="AE71" i="49" s="1"/>
  <c r="W71" i="49"/>
  <c r="U71" i="49"/>
  <c r="V71" i="49" s="1"/>
  <c r="P71" i="49"/>
  <c r="N71" i="49"/>
  <c r="O71" i="49" s="1"/>
  <c r="AK70" i="49"/>
  <c r="AI70" i="49"/>
  <c r="AJ70" i="49" s="1"/>
  <c r="AD70" i="49"/>
  <c r="AB70" i="49"/>
  <c r="AC70" i="49" s="1"/>
  <c r="W70" i="49"/>
  <c r="U70" i="49"/>
  <c r="T70" i="49" s="1"/>
  <c r="P70" i="49"/>
  <c r="N70" i="49"/>
  <c r="S70" i="49" s="1"/>
  <c r="AK69" i="49"/>
  <c r="AI69" i="49"/>
  <c r="AN69" i="49" s="1"/>
  <c r="AD69" i="49"/>
  <c r="AB69" i="49"/>
  <c r="AG69" i="49" s="1"/>
  <c r="AA69" i="49"/>
  <c r="W69" i="49"/>
  <c r="U69" i="49"/>
  <c r="Y69" i="49" s="1"/>
  <c r="P69" i="49"/>
  <c r="N69" i="49"/>
  <c r="Q69" i="49" s="1"/>
  <c r="M69" i="49"/>
  <c r="AK68" i="49"/>
  <c r="AI68" i="49"/>
  <c r="AL68" i="49" s="1"/>
  <c r="AD68" i="49"/>
  <c r="AB68" i="49"/>
  <c r="AC68" i="49" s="1"/>
  <c r="W68" i="49"/>
  <c r="U68" i="49"/>
  <c r="V68" i="49" s="1"/>
  <c r="P68" i="49"/>
  <c r="N68" i="49"/>
  <c r="O68" i="49" s="1"/>
  <c r="AK61" i="49"/>
  <c r="AI61" i="49"/>
  <c r="AN61" i="49" s="1"/>
  <c r="AD61" i="49"/>
  <c r="AB61" i="49"/>
  <c r="AF61" i="49" s="1"/>
  <c r="W61" i="49"/>
  <c r="U61" i="49"/>
  <c r="X61" i="49" s="1"/>
  <c r="P61" i="49"/>
  <c r="N61" i="49"/>
  <c r="Q61" i="49" s="1"/>
  <c r="AK60" i="49"/>
  <c r="AI60" i="49"/>
  <c r="AL60" i="49" s="1"/>
  <c r="AD60" i="49"/>
  <c r="AB60" i="49"/>
  <c r="AC60" i="49" s="1"/>
  <c r="W60" i="49"/>
  <c r="U60" i="49"/>
  <c r="V60" i="49" s="1"/>
  <c r="P60" i="49"/>
  <c r="N60" i="49"/>
  <c r="S60" i="49" s="1"/>
  <c r="M60" i="49"/>
  <c r="AK59" i="49"/>
  <c r="AI59" i="49"/>
  <c r="AM59" i="49" s="1"/>
  <c r="AD59" i="49"/>
  <c r="AB59" i="49"/>
  <c r="AG59" i="49" s="1"/>
  <c r="W59" i="49"/>
  <c r="U59" i="49"/>
  <c r="Z59" i="49" s="1"/>
  <c r="P59" i="49"/>
  <c r="N59" i="49"/>
  <c r="AK58" i="49"/>
  <c r="AI58" i="49"/>
  <c r="AM58" i="49" s="1"/>
  <c r="AD58" i="49"/>
  <c r="AB58" i="49"/>
  <c r="AE58" i="49" s="1"/>
  <c r="W58" i="49"/>
  <c r="U58" i="49"/>
  <c r="X58" i="49" s="1"/>
  <c r="P58" i="49"/>
  <c r="N58" i="49"/>
  <c r="O58" i="49" s="1"/>
  <c r="AK57" i="49"/>
  <c r="AI57" i="49"/>
  <c r="AJ57" i="49" s="1"/>
  <c r="AD57" i="49"/>
  <c r="AB57" i="49"/>
  <c r="AC57" i="49" s="1"/>
  <c r="W57" i="49"/>
  <c r="U57" i="49"/>
  <c r="Z57" i="49" s="1"/>
  <c r="P57" i="49"/>
  <c r="N57" i="49"/>
  <c r="S57" i="49" s="1"/>
  <c r="AK56" i="49"/>
  <c r="AI56" i="49"/>
  <c r="AN56" i="49" s="1"/>
  <c r="AD56" i="49"/>
  <c r="AB56" i="49"/>
  <c r="AG56" i="49" s="1"/>
  <c r="W56" i="49"/>
  <c r="U56" i="49"/>
  <c r="Y56" i="49" s="1"/>
  <c r="P56" i="49"/>
  <c r="N56" i="49"/>
  <c r="Q56" i="49" s="1"/>
  <c r="AK55" i="49"/>
  <c r="AI55" i="49"/>
  <c r="AL55" i="49" s="1"/>
  <c r="AD55" i="49"/>
  <c r="AB55" i="49"/>
  <c r="AE55" i="49" s="1"/>
  <c r="W55" i="49"/>
  <c r="U55" i="49"/>
  <c r="V55" i="49" s="1"/>
  <c r="P55" i="49"/>
  <c r="N55" i="49"/>
  <c r="O55" i="49" s="1"/>
  <c r="AK48" i="49"/>
  <c r="AI48" i="49"/>
  <c r="AN48" i="49" s="1"/>
  <c r="AD48" i="49"/>
  <c r="AB48" i="49"/>
  <c r="AF48" i="49" s="1"/>
  <c r="W48" i="49"/>
  <c r="U48" i="49"/>
  <c r="X48" i="49" s="1"/>
  <c r="P48" i="49"/>
  <c r="N48" i="49"/>
  <c r="O48" i="49" s="1"/>
  <c r="AK47" i="49"/>
  <c r="AI47" i="49"/>
  <c r="AH47" i="49" s="1"/>
  <c r="AD47" i="49"/>
  <c r="AB47" i="49"/>
  <c r="AG47" i="49" s="1"/>
  <c r="W47" i="49"/>
  <c r="U47" i="49"/>
  <c r="Z47" i="49" s="1"/>
  <c r="P47" i="49"/>
  <c r="N47" i="49"/>
  <c r="AK46" i="49"/>
  <c r="AI46" i="49"/>
  <c r="AM46" i="49" s="1"/>
  <c r="AD46" i="49"/>
  <c r="AB46" i="49"/>
  <c r="AE46" i="49" s="1"/>
  <c r="W46" i="49"/>
  <c r="U46" i="49"/>
  <c r="V46" i="49" s="1"/>
  <c r="P46" i="49"/>
  <c r="N46" i="49"/>
  <c r="O46" i="49" s="1"/>
  <c r="AK45" i="49"/>
  <c r="AI45" i="49"/>
  <c r="AJ45" i="49" s="1"/>
  <c r="AD45" i="49"/>
  <c r="AB45" i="49"/>
  <c r="AA45" i="49" s="1"/>
  <c r="W45" i="49"/>
  <c r="U45" i="49"/>
  <c r="T45" i="49" s="1"/>
  <c r="P45" i="49"/>
  <c r="N45" i="49"/>
  <c r="S45" i="49" s="1"/>
  <c r="AK44" i="49"/>
  <c r="AI44" i="49"/>
  <c r="AN44" i="49" s="1"/>
  <c r="AD44" i="49"/>
  <c r="AB44" i="49"/>
  <c r="AE44" i="49" s="1"/>
  <c r="W44" i="49"/>
  <c r="U44" i="49"/>
  <c r="Y44" i="49" s="1"/>
  <c r="P44" i="49"/>
  <c r="N44" i="49"/>
  <c r="Q44" i="49" s="1"/>
  <c r="AK43" i="49"/>
  <c r="AI43" i="49"/>
  <c r="AL43" i="49" s="1"/>
  <c r="AD43" i="49"/>
  <c r="AB43" i="49"/>
  <c r="AG43" i="49" s="1"/>
  <c r="W43" i="49"/>
  <c r="U43" i="49"/>
  <c r="V43" i="49" s="1"/>
  <c r="P43" i="49"/>
  <c r="N43" i="49"/>
  <c r="Q43" i="49" s="1"/>
  <c r="AK42" i="49"/>
  <c r="AI42" i="49"/>
  <c r="AL42" i="49" s="1"/>
  <c r="AD42" i="49"/>
  <c r="AB42" i="49"/>
  <c r="AA42" i="49" s="1"/>
  <c r="W42" i="49"/>
  <c r="U42" i="49"/>
  <c r="Z42" i="49" s="1"/>
  <c r="P42" i="49"/>
  <c r="N42" i="49"/>
  <c r="Q42" i="49" s="1"/>
  <c r="AK93" i="49"/>
  <c r="AI93" i="49"/>
  <c r="AJ93" i="49" s="1"/>
  <c r="AD93" i="49"/>
  <c r="AB93" i="49"/>
  <c r="AC93" i="49" s="1"/>
  <c r="W93" i="49"/>
  <c r="U93" i="49"/>
  <c r="T93" i="49" s="1"/>
  <c r="P93" i="49"/>
  <c r="N93" i="49"/>
  <c r="M93" i="49" s="1"/>
  <c r="AK92" i="49"/>
  <c r="AI92" i="49"/>
  <c r="AH92" i="49" s="1"/>
  <c r="AD92" i="49"/>
  <c r="AB92" i="49"/>
  <c r="AG92" i="49" s="1"/>
  <c r="W92" i="49"/>
  <c r="U92" i="49"/>
  <c r="Z92" i="49" s="1"/>
  <c r="P92" i="49"/>
  <c r="N92" i="49"/>
  <c r="AK91" i="49"/>
  <c r="AI91" i="49"/>
  <c r="AM91" i="49" s="1"/>
  <c r="AD91" i="49"/>
  <c r="AB91" i="49"/>
  <c r="AE91" i="49" s="1"/>
  <c r="W91" i="49"/>
  <c r="U91" i="49"/>
  <c r="V91" i="49" s="1"/>
  <c r="P91" i="49"/>
  <c r="N91" i="49"/>
  <c r="O91" i="49" s="1"/>
  <c r="AK90" i="49"/>
  <c r="AI90" i="49"/>
  <c r="AJ90" i="49" s="1"/>
  <c r="AD90" i="49"/>
  <c r="AB90" i="49"/>
  <c r="AG90" i="49" s="1"/>
  <c r="W90" i="49"/>
  <c r="U90" i="49"/>
  <c r="T90" i="49" s="1"/>
  <c r="P90" i="49"/>
  <c r="N90" i="49"/>
  <c r="S90" i="49" s="1"/>
  <c r="AK80" i="49"/>
  <c r="AI80" i="49"/>
  <c r="AM80" i="49" s="1"/>
  <c r="AD80" i="49"/>
  <c r="AB80" i="49"/>
  <c r="AE80" i="49" s="1"/>
  <c r="W80" i="49"/>
  <c r="U80" i="49"/>
  <c r="V80" i="49" s="1"/>
  <c r="P80" i="49"/>
  <c r="N80" i="49"/>
  <c r="O80" i="49" s="1"/>
  <c r="AK79" i="49"/>
  <c r="AI79" i="49"/>
  <c r="AL79" i="49" s="1"/>
  <c r="AD79" i="49"/>
  <c r="AB79" i="49"/>
  <c r="AE79" i="49" s="1"/>
  <c r="W79" i="49"/>
  <c r="U79" i="49"/>
  <c r="V79" i="49" s="1"/>
  <c r="P79" i="49"/>
  <c r="N79" i="49"/>
  <c r="AK78" i="49"/>
  <c r="AI78" i="49"/>
  <c r="AN78" i="49" s="1"/>
  <c r="AD78" i="49"/>
  <c r="AB78" i="49"/>
  <c r="AG78" i="49" s="1"/>
  <c r="W78" i="49"/>
  <c r="U78" i="49"/>
  <c r="Z78" i="49" s="1"/>
  <c r="P78" i="49"/>
  <c r="N78" i="49"/>
  <c r="S78" i="49" s="1"/>
  <c r="AK77" i="49"/>
  <c r="AI77" i="49"/>
  <c r="AN77" i="49" s="1"/>
  <c r="AD77" i="49"/>
  <c r="AB77" i="49"/>
  <c r="AF77" i="49" s="1"/>
  <c r="W77" i="49"/>
  <c r="U77" i="49"/>
  <c r="X77" i="49" s="1"/>
  <c r="P77" i="49"/>
  <c r="N77" i="49"/>
  <c r="Q77" i="49" s="1"/>
  <c r="AK76" i="49"/>
  <c r="AI76" i="49"/>
  <c r="AL76" i="49" s="1"/>
  <c r="AD76" i="49"/>
  <c r="AB76" i="49"/>
  <c r="AC76" i="49" s="1"/>
  <c r="W76" i="49"/>
  <c r="U76" i="49"/>
  <c r="V76" i="49" s="1"/>
  <c r="P76" i="49"/>
  <c r="N76" i="49"/>
  <c r="AK66" i="49"/>
  <c r="AI66" i="49"/>
  <c r="AJ66" i="49" s="1"/>
  <c r="AD66" i="49"/>
  <c r="AB66" i="49"/>
  <c r="W66" i="49"/>
  <c r="U66" i="49"/>
  <c r="X66" i="49" s="1"/>
  <c r="P66" i="49"/>
  <c r="N66" i="49"/>
  <c r="S66" i="49" s="1"/>
  <c r="AK65" i="49"/>
  <c r="AI65" i="49"/>
  <c r="AN65" i="49" s="1"/>
  <c r="AD65" i="49"/>
  <c r="AB65" i="49"/>
  <c r="AC65" i="49" s="1"/>
  <c r="W65" i="49"/>
  <c r="U65" i="49"/>
  <c r="V65" i="49" s="1"/>
  <c r="P65" i="49"/>
  <c r="N65" i="49"/>
  <c r="S65" i="49" s="1"/>
  <c r="AK64" i="49"/>
  <c r="AI64" i="49"/>
  <c r="AD64" i="49"/>
  <c r="AB64" i="49"/>
  <c r="AC64" i="49" s="1"/>
  <c r="W64" i="49"/>
  <c r="U64" i="49"/>
  <c r="X64" i="49" s="1"/>
  <c r="P64" i="49"/>
  <c r="N64" i="49"/>
  <c r="S64" i="49" s="1"/>
  <c r="AK63" i="49"/>
  <c r="AI63" i="49"/>
  <c r="AH63" i="49" s="1"/>
  <c r="AD63" i="49"/>
  <c r="AB63" i="49"/>
  <c r="AE63" i="49" s="1"/>
  <c r="W63" i="49"/>
  <c r="U63" i="49"/>
  <c r="T63" i="49" s="1"/>
  <c r="P63" i="49"/>
  <c r="N63" i="49"/>
  <c r="O63" i="49" s="1"/>
  <c r="AK53" i="49"/>
  <c r="AI53" i="49"/>
  <c r="AL53" i="49" s="1"/>
  <c r="AD53" i="49"/>
  <c r="AB53" i="49"/>
  <c r="AF53" i="49" s="1"/>
  <c r="W53" i="49"/>
  <c r="U53" i="49"/>
  <c r="V53" i="49" s="1"/>
  <c r="P53" i="49"/>
  <c r="N53" i="49"/>
  <c r="S53" i="49" s="1"/>
  <c r="AK52" i="49"/>
  <c r="AI52" i="49"/>
  <c r="AJ52" i="49" s="1"/>
  <c r="AD52" i="49"/>
  <c r="AB52" i="49"/>
  <c r="AA52" i="49" s="1"/>
  <c r="W52" i="49"/>
  <c r="U52" i="49"/>
  <c r="Z52" i="49" s="1"/>
  <c r="P52" i="49"/>
  <c r="N52" i="49"/>
  <c r="S52" i="49" s="1"/>
  <c r="AK51" i="49"/>
  <c r="AI51" i="49"/>
  <c r="AN51" i="49" s="1"/>
  <c r="AD51" i="49"/>
  <c r="AB51" i="49"/>
  <c r="AF51" i="49" s="1"/>
  <c r="W51" i="49"/>
  <c r="U51" i="49"/>
  <c r="X51" i="49" s="1"/>
  <c r="P51" i="49"/>
  <c r="N51" i="49"/>
  <c r="AK50" i="49"/>
  <c r="AI50" i="49"/>
  <c r="AM50" i="49" s="1"/>
  <c r="AD50" i="49"/>
  <c r="AB50" i="49"/>
  <c r="AC50" i="49" s="1"/>
  <c r="W50" i="49"/>
  <c r="U50" i="49"/>
  <c r="X50" i="49" s="1"/>
  <c r="P50" i="49"/>
  <c r="N50" i="49"/>
  <c r="M50" i="49" s="1"/>
  <c r="AK40" i="49"/>
  <c r="AI40" i="49"/>
  <c r="AN40" i="49" s="1"/>
  <c r="AD40" i="49"/>
  <c r="AB40" i="49"/>
  <c r="AF40" i="49" s="1"/>
  <c r="W40" i="49"/>
  <c r="U40" i="49"/>
  <c r="X40" i="49" s="1"/>
  <c r="P40" i="49"/>
  <c r="N40" i="49"/>
  <c r="AK39" i="49"/>
  <c r="AI39" i="49"/>
  <c r="AM39" i="49" s="1"/>
  <c r="AD39" i="49"/>
  <c r="AB39" i="49"/>
  <c r="AC39" i="49" s="1"/>
  <c r="W39" i="49"/>
  <c r="U39" i="49"/>
  <c r="X39" i="49" s="1"/>
  <c r="P39" i="49"/>
  <c r="N39" i="49"/>
  <c r="M39" i="49" s="1"/>
  <c r="AK38" i="49"/>
  <c r="AI38" i="49"/>
  <c r="AH38" i="49" s="1"/>
  <c r="AD38" i="49"/>
  <c r="AB38" i="49"/>
  <c r="AC38" i="49" s="1"/>
  <c r="W38" i="49"/>
  <c r="U38" i="49"/>
  <c r="Z38" i="49" s="1"/>
  <c r="P38" i="49"/>
  <c r="N38" i="49"/>
  <c r="AK37" i="49"/>
  <c r="AI37" i="49"/>
  <c r="AM37" i="49" s="1"/>
  <c r="AD37" i="49"/>
  <c r="AB37" i="49"/>
  <c r="AE37" i="49" s="1"/>
  <c r="W37" i="49"/>
  <c r="U37" i="49"/>
  <c r="Y37" i="49" s="1"/>
  <c r="P37" i="49"/>
  <c r="N37" i="49"/>
  <c r="O37" i="49" s="1"/>
  <c r="AK35" i="49"/>
  <c r="AI35" i="49"/>
  <c r="AJ35" i="49" s="1"/>
  <c r="AD35" i="49"/>
  <c r="AB35" i="49"/>
  <c r="AC35" i="49" s="1"/>
  <c r="W35" i="49"/>
  <c r="U35" i="49"/>
  <c r="T35" i="49" s="1"/>
  <c r="P35" i="49"/>
  <c r="N35" i="49"/>
  <c r="O35" i="49" s="1"/>
  <c r="AK34" i="49"/>
  <c r="AI34" i="49"/>
  <c r="AL34" i="49" s="1"/>
  <c r="AD34" i="49"/>
  <c r="AB34" i="49"/>
  <c r="AG34" i="49" s="1"/>
  <c r="W34" i="49"/>
  <c r="U34" i="49"/>
  <c r="Y34" i="49" s="1"/>
  <c r="P34" i="49"/>
  <c r="N34" i="49"/>
  <c r="Q34" i="49" s="1"/>
  <c r="AK33" i="49"/>
  <c r="AI33" i="49"/>
  <c r="AL33" i="49" s="1"/>
  <c r="AD33" i="49"/>
  <c r="AB33" i="49"/>
  <c r="AF33" i="49" s="1"/>
  <c r="W33" i="49"/>
  <c r="U33" i="49"/>
  <c r="V33" i="49" s="1"/>
  <c r="P33" i="49"/>
  <c r="N33" i="49"/>
  <c r="S33" i="49" s="1"/>
  <c r="AK32" i="49"/>
  <c r="AI32" i="49"/>
  <c r="AJ32" i="49" s="1"/>
  <c r="AD32" i="49"/>
  <c r="AB32" i="49"/>
  <c r="AA32" i="49" s="1"/>
  <c r="W32" i="49"/>
  <c r="U32" i="49"/>
  <c r="Z32" i="49" s="1"/>
  <c r="P32" i="49"/>
  <c r="N32" i="49"/>
  <c r="S32" i="49" s="1"/>
  <c r="AK31" i="49"/>
  <c r="AI31" i="49"/>
  <c r="AN31" i="49" s="1"/>
  <c r="AD31" i="49"/>
  <c r="AB31" i="49"/>
  <c r="AF31" i="49" s="1"/>
  <c r="W31" i="49"/>
  <c r="U31" i="49"/>
  <c r="X31" i="49" s="1"/>
  <c r="P31" i="49"/>
  <c r="N31" i="49"/>
  <c r="AK30" i="49"/>
  <c r="AI30" i="49"/>
  <c r="AM30" i="49" s="1"/>
  <c r="AD30" i="49"/>
  <c r="AB30" i="49"/>
  <c r="AC30" i="49" s="1"/>
  <c r="W30" i="49"/>
  <c r="U30" i="49"/>
  <c r="T30" i="49" s="1"/>
  <c r="P30" i="49"/>
  <c r="N30" i="49"/>
  <c r="M30" i="49" s="1"/>
  <c r="L18" i="49"/>
  <c r="L17" i="49"/>
  <c r="L15" i="49"/>
  <c r="L14" i="49"/>
  <c r="L13" i="49"/>
  <c r="R53" i="48"/>
  <c r="R52" i="48"/>
  <c r="R51" i="48"/>
  <c r="R50" i="48"/>
  <c r="R49" i="48"/>
  <c r="R48" i="48"/>
  <c r="R47" i="48"/>
  <c r="R46" i="48"/>
  <c r="R45" i="48"/>
  <c r="R44" i="48"/>
  <c r="R43" i="48"/>
  <c r="R42" i="48"/>
  <c r="R41" i="48"/>
  <c r="R40" i="48"/>
  <c r="R39" i="48"/>
  <c r="R38" i="48"/>
  <c r="R37" i="48"/>
  <c r="R36" i="48"/>
  <c r="R35" i="48"/>
  <c r="R34" i="48"/>
  <c r="R33" i="48"/>
  <c r="R32" i="48"/>
  <c r="R31" i="48"/>
  <c r="R30" i="48"/>
  <c r="AK53" i="48"/>
  <c r="AI53" i="48"/>
  <c r="AN53" i="48" s="1"/>
  <c r="AD53" i="48"/>
  <c r="AB53" i="48"/>
  <c r="AF53" i="48" s="1"/>
  <c r="W53" i="48"/>
  <c r="U53" i="48"/>
  <c r="X53" i="48" s="1"/>
  <c r="P53" i="48"/>
  <c r="N53" i="48"/>
  <c r="O53" i="48" s="1"/>
  <c r="AK52" i="48"/>
  <c r="AI52" i="48"/>
  <c r="AH52" i="48" s="1"/>
  <c r="AD52" i="48"/>
  <c r="AB52" i="48"/>
  <c r="AG52" i="48" s="1"/>
  <c r="AA52" i="48"/>
  <c r="W52" i="48"/>
  <c r="U52" i="48"/>
  <c r="Z52" i="48" s="1"/>
  <c r="P52" i="48"/>
  <c r="N52" i="48"/>
  <c r="AK51" i="48"/>
  <c r="AI51" i="48"/>
  <c r="AM51" i="48" s="1"/>
  <c r="AG51" i="48"/>
  <c r="AD51" i="48"/>
  <c r="AB51" i="48"/>
  <c r="AE51" i="48" s="1"/>
  <c r="W51" i="48"/>
  <c r="U51" i="48"/>
  <c r="V51" i="48" s="1"/>
  <c r="P51" i="48"/>
  <c r="N51" i="48"/>
  <c r="O51" i="48" s="1"/>
  <c r="M51" i="48"/>
  <c r="AL50" i="48"/>
  <c r="AK50" i="48"/>
  <c r="AI50" i="48"/>
  <c r="AJ50" i="48" s="1"/>
  <c r="AD50" i="48"/>
  <c r="AB50" i="48"/>
  <c r="AG50" i="48" s="1"/>
  <c r="W50" i="48"/>
  <c r="U50" i="48"/>
  <c r="T50" i="48" s="1"/>
  <c r="P50" i="48"/>
  <c r="N50" i="48"/>
  <c r="S50" i="48" s="1"/>
  <c r="AK49" i="48"/>
  <c r="AI49" i="48"/>
  <c r="AN49" i="48" s="1"/>
  <c r="AD49" i="48"/>
  <c r="AB49" i="48"/>
  <c r="AG49" i="48" s="1"/>
  <c r="AA49" i="48"/>
  <c r="W49" i="48"/>
  <c r="U49" i="48"/>
  <c r="Y49" i="48" s="1"/>
  <c r="P49" i="48"/>
  <c r="N49" i="48"/>
  <c r="Q49" i="48" s="1"/>
  <c r="AK48" i="48"/>
  <c r="AI48" i="48"/>
  <c r="AL48" i="48" s="1"/>
  <c r="AG48" i="48"/>
  <c r="AD48" i="48"/>
  <c r="AB48" i="48"/>
  <c r="AC48" i="48" s="1"/>
  <c r="W48" i="48"/>
  <c r="U48" i="48"/>
  <c r="V48" i="48" s="1"/>
  <c r="P48" i="48"/>
  <c r="N48" i="48"/>
  <c r="S48" i="48" s="1"/>
  <c r="AM47" i="48"/>
  <c r="AL47" i="48"/>
  <c r="AK47" i="48"/>
  <c r="AI47" i="48"/>
  <c r="AN47" i="48" s="1"/>
  <c r="AH47" i="48"/>
  <c r="AD47" i="48"/>
  <c r="AB47" i="48"/>
  <c r="AA47" i="48" s="1"/>
  <c r="W47" i="48"/>
  <c r="U47" i="48"/>
  <c r="Z47" i="48" s="1"/>
  <c r="P47" i="48"/>
  <c r="N47" i="48"/>
  <c r="S47" i="48" s="1"/>
  <c r="M47" i="48"/>
  <c r="AK45" i="48"/>
  <c r="AI45" i="48"/>
  <c r="AH45" i="48" s="1"/>
  <c r="AD45" i="48"/>
  <c r="AB45" i="48"/>
  <c r="AG45" i="48" s="1"/>
  <c r="W45" i="48"/>
  <c r="U45" i="48"/>
  <c r="T45" i="48" s="1"/>
  <c r="P45" i="48"/>
  <c r="N45" i="48"/>
  <c r="M45" i="48" s="1"/>
  <c r="AK44" i="48"/>
  <c r="AI44" i="48"/>
  <c r="AH44" i="48" s="1"/>
  <c r="AD44" i="48"/>
  <c r="AB44" i="48"/>
  <c r="AF44" i="48" s="1"/>
  <c r="W44" i="48"/>
  <c r="U44" i="48"/>
  <c r="Y44" i="48" s="1"/>
  <c r="P44" i="48"/>
  <c r="N44" i="48"/>
  <c r="O44" i="48" s="1"/>
  <c r="AK43" i="48"/>
  <c r="AI43" i="48"/>
  <c r="AL43" i="48" s="1"/>
  <c r="AD43" i="48"/>
  <c r="AB43" i="48"/>
  <c r="W43" i="48"/>
  <c r="U43" i="48"/>
  <c r="T43" i="48" s="1"/>
  <c r="P43" i="48"/>
  <c r="N43" i="48"/>
  <c r="AN42" i="48"/>
  <c r="AM42" i="48"/>
  <c r="AK42" i="48"/>
  <c r="AI42" i="48"/>
  <c r="AD42" i="48"/>
  <c r="AB42" i="48"/>
  <c r="AA42" i="48" s="1"/>
  <c r="W42" i="48"/>
  <c r="U42" i="48"/>
  <c r="T42" i="48" s="1"/>
  <c r="Q42" i="48"/>
  <c r="P42" i="48"/>
  <c r="N42" i="48"/>
  <c r="AK41" i="48"/>
  <c r="AI41" i="48"/>
  <c r="AM41" i="48" s="1"/>
  <c r="AD41" i="48"/>
  <c r="AB41" i="48"/>
  <c r="AC41" i="48" s="1"/>
  <c r="Z41" i="48"/>
  <c r="X41" i="48"/>
  <c r="W41" i="48"/>
  <c r="U41" i="48"/>
  <c r="Y41" i="48" s="1"/>
  <c r="P41" i="48"/>
  <c r="N41" i="48"/>
  <c r="M41" i="48" s="1"/>
  <c r="AK40" i="48"/>
  <c r="AI40" i="48"/>
  <c r="AH40" i="48" s="1"/>
  <c r="AD40" i="48"/>
  <c r="AB40" i="48"/>
  <c r="AG40" i="48" s="1"/>
  <c r="W40" i="48"/>
  <c r="U40" i="48"/>
  <c r="Z40" i="48" s="1"/>
  <c r="P40" i="48"/>
  <c r="N40" i="48"/>
  <c r="S40" i="48" s="1"/>
  <c r="AK38" i="48"/>
  <c r="AI38" i="48"/>
  <c r="AJ38" i="48" s="1"/>
  <c r="AG38" i="48"/>
  <c r="AF38" i="48"/>
  <c r="AD38" i="48"/>
  <c r="AB38" i="48"/>
  <c r="AE38" i="48" s="1"/>
  <c r="W38" i="48"/>
  <c r="U38" i="48"/>
  <c r="V38" i="48" s="1"/>
  <c r="P38" i="48"/>
  <c r="N38" i="48"/>
  <c r="M38" i="48" s="1"/>
  <c r="AK37" i="48"/>
  <c r="AI37" i="48"/>
  <c r="AH37" i="48" s="1"/>
  <c r="AD37" i="48"/>
  <c r="AB37" i="48"/>
  <c r="AG37" i="48" s="1"/>
  <c r="W37" i="48"/>
  <c r="U37" i="48"/>
  <c r="Y37" i="48" s="1"/>
  <c r="P37" i="48"/>
  <c r="N37" i="48"/>
  <c r="Q37" i="48" s="1"/>
  <c r="AK36" i="48"/>
  <c r="AI36" i="48"/>
  <c r="AL36" i="48" s="1"/>
  <c r="AD36" i="48"/>
  <c r="AB36" i="48"/>
  <c r="AC36" i="48" s="1"/>
  <c r="W36" i="48"/>
  <c r="U36" i="48"/>
  <c r="V36" i="48" s="1"/>
  <c r="P36" i="48"/>
  <c r="N36" i="48"/>
  <c r="S36" i="48" s="1"/>
  <c r="AK35" i="48"/>
  <c r="AI35" i="48"/>
  <c r="AM35" i="48" s="1"/>
  <c r="AD35" i="48"/>
  <c r="AB35" i="48"/>
  <c r="AC35" i="48" s="1"/>
  <c r="W35" i="48"/>
  <c r="U35" i="48"/>
  <c r="T35" i="48" s="1"/>
  <c r="P35" i="48"/>
  <c r="N35" i="48"/>
  <c r="S35" i="48" s="1"/>
  <c r="AK33" i="48"/>
  <c r="AI33" i="48"/>
  <c r="AN33" i="48" s="1"/>
  <c r="AD33" i="48"/>
  <c r="AB33" i="48"/>
  <c r="AF33" i="48" s="1"/>
  <c r="W33" i="48"/>
  <c r="U33" i="48"/>
  <c r="X33" i="48" s="1"/>
  <c r="P33" i="48"/>
  <c r="N33" i="48"/>
  <c r="O33" i="48" s="1"/>
  <c r="AN32" i="48"/>
  <c r="AK32" i="48"/>
  <c r="AI32" i="48"/>
  <c r="AJ32" i="48" s="1"/>
  <c r="AD32" i="48"/>
  <c r="AB32" i="48"/>
  <c r="AC32" i="48" s="1"/>
  <c r="W32" i="48"/>
  <c r="U32" i="48"/>
  <c r="Z32" i="48" s="1"/>
  <c r="P32" i="48"/>
  <c r="N32" i="48"/>
  <c r="O32" i="48" s="1"/>
  <c r="AK31" i="48"/>
  <c r="AI31" i="48"/>
  <c r="AJ31" i="48" s="1"/>
  <c r="AD31" i="48"/>
  <c r="AB31" i="48"/>
  <c r="AA31" i="48" s="1"/>
  <c r="W31" i="48"/>
  <c r="U31" i="48"/>
  <c r="Z31" i="48" s="1"/>
  <c r="P31" i="48"/>
  <c r="N31" i="48"/>
  <c r="AK30" i="48"/>
  <c r="AI30" i="48"/>
  <c r="AM30" i="48" s="1"/>
  <c r="AD30" i="48"/>
  <c r="AB30" i="48"/>
  <c r="AE30" i="48" s="1"/>
  <c r="W30" i="48"/>
  <c r="U30" i="48"/>
  <c r="V30" i="48" s="1"/>
  <c r="P30" i="48"/>
  <c r="N30" i="48"/>
  <c r="O30" i="48" s="1"/>
  <c r="L18" i="48"/>
  <c r="L17" i="48"/>
  <c r="L15" i="48"/>
  <c r="L14" i="48"/>
  <c r="L13" i="48"/>
  <c r="R53" i="47"/>
  <c r="R52" i="47"/>
  <c r="R51" i="47"/>
  <c r="R50" i="47"/>
  <c r="R49" i="47"/>
  <c r="R48" i="47"/>
  <c r="R47" i="47"/>
  <c r="R46" i="47"/>
  <c r="R45" i="47"/>
  <c r="R44" i="47"/>
  <c r="R43" i="47"/>
  <c r="R42" i="47"/>
  <c r="R41" i="47"/>
  <c r="R40" i="47"/>
  <c r="R39" i="47"/>
  <c r="R38" i="47"/>
  <c r="R37" i="47"/>
  <c r="R36" i="47"/>
  <c r="R35" i="47"/>
  <c r="R34" i="47"/>
  <c r="R33" i="47"/>
  <c r="R32" i="47"/>
  <c r="R31" i="47"/>
  <c r="N41" i="47"/>
  <c r="M41" i="47" s="1"/>
  <c r="P41" i="47"/>
  <c r="U41" i="47"/>
  <c r="T41" i="47" s="1"/>
  <c r="W41" i="47"/>
  <c r="AB41" i="47"/>
  <c r="AF41" i="47" s="1"/>
  <c r="AD41" i="47"/>
  <c r="AI41" i="47"/>
  <c r="AH41" i="47" s="1"/>
  <c r="AK41" i="47"/>
  <c r="AK53" i="47"/>
  <c r="AI53" i="47"/>
  <c r="AJ53" i="47" s="1"/>
  <c r="AD53" i="47"/>
  <c r="AB53" i="47"/>
  <c r="AA53" i="47" s="1"/>
  <c r="W53" i="47"/>
  <c r="U53" i="47"/>
  <c r="X53" i="47" s="1"/>
  <c r="P53" i="47"/>
  <c r="N53" i="47"/>
  <c r="M53" i="47" s="1"/>
  <c r="AK52" i="47"/>
  <c r="AI52" i="47"/>
  <c r="AD52" i="47"/>
  <c r="AB52" i="47"/>
  <c r="AG52" i="47" s="1"/>
  <c r="W52" i="47"/>
  <c r="U52" i="47"/>
  <c r="P52" i="47"/>
  <c r="N52" i="47"/>
  <c r="Q52" i="47" s="1"/>
  <c r="AK51" i="47"/>
  <c r="AI51" i="47"/>
  <c r="AL51" i="47" s="1"/>
  <c r="AD51" i="47"/>
  <c r="AB51" i="47"/>
  <c r="AA51" i="47" s="1"/>
  <c r="W51" i="47"/>
  <c r="U51" i="47"/>
  <c r="V51" i="47" s="1"/>
  <c r="Q51" i="47"/>
  <c r="P51" i="47"/>
  <c r="N51" i="47"/>
  <c r="S51" i="47" s="1"/>
  <c r="AK50" i="47"/>
  <c r="AI50" i="47"/>
  <c r="AN50" i="47" s="1"/>
  <c r="AD50" i="47"/>
  <c r="AB50" i="47"/>
  <c r="AE50" i="47" s="1"/>
  <c r="W50" i="47"/>
  <c r="U50" i="47"/>
  <c r="V50" i="47" s="1"/>
  <c r="P50" i="47"/>
  <c r="N50" i="47"/>
  <c r="O50" i="47" s="1"/>
  <c r="AK48" i="47"/>
  <c r="AI48" i="47"/>
  <c r="AH48" i="47" s="1"/>
  <c r="AD48" i="47"/>
  <c r="AB48" i="47"/>
  <c r="AG48" i="47" s="1"/>
  <c r="W48" i="47"/>
  <c r="U48" i="47"/>
  <c r="X48" i="47" s="1"/>
  <c r="P48" i="47"/>
  <c r="N48" i="47"/>
  <c r="M48" i="47" s="1"/>
  <c r="AK47" i="47"/>
  <c r="AI47" i="47"/>
  <c r="AH47" i="47" s="1"/>
  <c r="AD47" i="47"/>
  <c r="AB47" i="47"/>
  <c r="AC47" i="47" s="1"/>
  <c r="W47" i="47"/>
  <c r="U47" i="47"/>
  <c r="Z47" i="47" s="1"/>
  <c r="P47" i="47"/>
  <c r="N47" i="47"/>
  <c r="O47" i="47" s="1"/>
  <c r="AK46" i="47"/>
  <c r="AI46" i="47"/>
  <c r="AL46" i="47" s="1"/>
  <c r="AD46" i="47"/>
  <c r="AB46" i="47"/>
  <c r="AA46" i="47" s="1"/>
  <c r="W46" i="47"/>
  <c r="U46" i="47"/>
  <c r="T46" i="47" s="1"/>
  <c r="P46" i="47"/>
  <c r="N46" i="47"/>
  <c r="Q46" i="47" s="1"/>
  <c r="AK45" i="47"/>
  <c r="AI45" i="47"/>
  <c r="AL45" i="47" s="1"/>
  <c r="AD45" i="47"/>
  <c r="AB45" i="47"/>
  <c r="AE45" i="47" s="1"/>
  <c r="W45" i="47"/>
  <c r="U45" i="47"/>
  <c r="T45" i="47" s="1"/>
  <c r="P45" i="47"/>
  <c r="N45" i="47"/>
  <c r="AK44" i="47"/>
  <c r="AI44" i="47"/>
  <c r="AN44" i="47" s="1"/>
  <c r="AD44" i="47"/>
  <c r="AB44" i="47"/>
  <c r="AG44" i="47" s="1"/>
  <c r="W44" i="47"/>
  <c r="U44" i="47"/>
  <c r="V44" i="47" s="1"/>
  <c r="P44" i="47"/>
  <c r="N44" i="47"/>
  <c r="S44" i="47" s="1"/>
  <c r="AK43" i="47"/>
  <c r="AI43" i="47"/>
  <c r="AJ43" i="47" s="1"/>
  <c r="AD43" i="47"/>
  <c r="AB43" i="47"/>
  <c r="AA43" i="47" s="1"/>
  <c r="W43" i="47"/>
  <c r="U43" i="47"/>
  <c r="Y43" i="47" s="1"/>
  <c r="P43" i="47"/>
  <c r="N43" i="47"/>
  <c r="Q43" i="47" s="1"/>
  <c r="AK42" i="47"/>
  <c r="AI42" i="47"/>
  <c r="AL42" i="47" s="1"/>
  <c r="AD42" i="47"/>
  <c r="AB42" i="47"/>
  <c r="AC42" i="47" s="1"/>
  <c r="W42" i="47"/>
  <c r="U42" i="47"/>
  <c r="T42" i="47" s="1"/>
  <c r="P42" i="47"/>
  <c r="N42" i="47"/>
  <c r="M42" i="47" s="1"/>
  <c r="AK39" i="47"/>
  <c r="AI39" i="47"/>
  <c r="AH39" i="47" s="1"/>
  <c r="AD39" i="47"/>
  <c r="AB39" i="47"/>
  <c r="AF39" i="47" s="1"/>
  <c r="W39" i="47"/>
  <c r="U39" i="47"/>
  <c r="V39" i="47" s="1"/>
  <c r="P39" i="47"/>
  <c r="N39" i="47"/>
  <c r="O39" i="47" s="1"/>
  <c r="AK38" i="47"/>
  <c r="AI38" i="47"/>
  <c r="AJ38" i="47" s="1"/>
  <c r="AD38" i="47"/>
  <c r="AB38" i="47"/>
  <c r="AC38" i="47" s="1"/>
  <c r="W38" i="47"/>
  <c r="U38" i="47"/>
  <c r="T38" i="47" s="1"/>
  <c r="P38" i="47"/>
  <c r="N38" i="47"/>
  <c r="AK37" i="47"/>
  <c r="AI37" i="47"/>
  <c r="AD37" i="47"/>
  <c r="AB37" i="47"/>
  <c r="AA37" i="47"/>
  <c r="W37" i="47"/>
  <c r="U37" i="47"/>
  <c r="T37" i="47" s="1"/>
  <c r="P37" i="47"/>
  <c r="N37" i="47"/>
  <c r="AK35" i="47"/>
  <c r="AI35" i="47"/>
  <c r="AM35" i="47" s="1"/>
  <c r="AD35" i="47"/>
  <c r="AB35" i="47"/>
  <c r="AE35" i="47" s="1"/>
  <c r="W35" i="47"/>
  <c r="U35" i="47"/>
  <c r="V35" i="47" s="1"/>
  <c r="P35" i="47"/>
  <c r="N35" i="47"/>
  <c r="M35" i="47" s="1"/>
  <c r="AK34" i="47"/>
  <c r="AI34" i="47"/>
  <c r="AH34" i="47" s="1"/>
  <c r="AD34" i="47"/>
  <c r="AB34" i="47"/>
  <c r="AA34" i="47" s="1"/>
  <c r="W34" i="47"/>
  <c r="U34" i="47"/>
  <c r="V34" i="47" s="1"/>
  <c r="P34" i="47"/>
  <c r="N34" i="47"/>
  <c r="O34" i="47" s="1"/>
  <c r="AK33" i="47"/>
  <c r="AI33" i="47"/>
  <c r="AH33" i="47"/>
  <c r="AD33" i="47"/>
  <c r="AB33" i="47"/>
  <c r="AA33" i="47" s="1"/>
  <c r="W33" i="47"/>
  <c r="U33" i="47"/>
  <c r="Y33" i="47" s="1"/>
  <c r="P33" i="47"/>
  <c r="N33" i="47"/>
  <c r="AK32" i="47"/>
  <c r="AI32" i="47"/>
  <c r="AM32" i="47" s="1"/>
  <c r="AD32" i="47"/>
  <c r="AB32" i="47"/>
  <c r="AC32" i="47" s="1"/>
  <c r="W32" i="47"/>
  <c r="U32" i="47"/>
  <c r="Z32" i="47" s="1"/>
  <c r="P32" i="47"/>
  <c r="N32" i="47"/>
  <c r="M32" i="47" s="1"/>
  <c r="AK31" i="47"/>
  <c r="AI31" i="47"/>
  <c r="AH31" i="47" s="1"/>
  <c r="AD31" i="47"/>
  <c r="AB31" i="47"/>
  <c r="AC31" i="47" s="1"/>
  <c r="W31" i="47"/>
  <c r="U31" i="47"/>
  <c r="T31" i="47" s="1"/>
  <c r="P31" i="47"/>
  <c r="N31" i="47"/>
  <c r="M31" i="47" s="1"/>
  <c r="AK30" i="47"/>
  <c r="AI30" i="47"/>
  <c r="AH30" i="47" s="1"/>
  <c r="AD30" i="47"/>
  <c r="AB30" i="47"/>
  <c r="AF30" i="47" s="1"/>
  <c r="W30" i="47"/>
  <c r="U30" i="47"/>
  <c r="X30" i="47" s="1"/>
  <c r="T30" i="47"/>
  <c r="P30" i="47"/>
  <c r="N30" i="47"/>
  <c r="O30" i="47" s="1"/>
  <c r="L18" i="47"/>
  <c r="L17" i="47"/>
  <c r="L15" i="47"/>
  <c r="L14" i="47"/>
  <c r="L13" i="47"/>
  <c r="AK63" i="46"/>
  <c r="AI63" i="46"/>
  <c r="AN63" i="46" s="1"/>
  <c r="AD63" i="46"/>
  <c r="AB63" i="46"/>
  <c r="AF63" i="46" s="1"/>
  <c r="Z63" i="46"/>
  <c r="W63" i="46"/>
  <c r="U63" i="46"/>
  <c r="X63" i="46" s="1"/>
  <c r="R63" i="46"/>
  <c r="Q63" i="46"/>
  <c r="P63" i="46"/>
  <c r="N63" i="46"/>
  <c r="O63" i="46" s="1"/>
  <c r="AK62" i="46"/>
  <c r="AI62" i="46"/>
  <c r="AJ62" i="46" s="1"/>
  <c r="AG62" i="46"/>
  <c r="AF62" i="46"/>
  <c r="AE62" i="46"/>
  <c r="AD62" i="46"/>
  <c r="AB62" i="46"/>
  <c r="AC62" i="46" s="1"/>
  <c r="AA62" i="46"/>
  <c r="W62" i="46"/>
  <c r="U62" i="46"/>
  <c r="T62" i="46" s="1"/>
  <c r="P62" i="46"/>
  <c r="N62" i="46"/>
  <c r="M62" i="46" s="1"/>
  <c r="AK61" i="46"/>
  <c r="AI61" i="46"/>
  <c r="AH61" i="46" s="1"/>
  <c r="AD61" i="46"/>
  <c r="AB61" i="46"/>
  <c r="AG61" i="46" s="1"/>
  <c r="AA61" i="46"/>
  <c r="Z61" i="46"/>
  <c r="Y61" i="46"/>
  <c r="X61" i="46"/>
  <c r="W61" i="46"/>
  <c r="V61" i="46"/>
  <c r="U61" i="46"/>
  <c r="T61" i="46"/>
  <c r="S61" i="46"/>
  <c r="P61" i="46"/>
  <c r="N61" i="46"/>
  <c r="R61" i="46" s="1"/>
  <c r="AK54" i="46"/>
  <c r="AI54" i="46"/>
  <c r="AN54" i="46" s="1"/>
  <c r="AD54" i="46"/>
  <c r="AB54" i="46"/>
  <c r="AF54" i="46" s="1"/>
  <c r="W54" i="46"/>
  <c r="U54" i="46"/>
  <c r="X54" i="46" s="1"/>
  <c r="P54" i="46"/>
  <c r="N54" i="46"/>
  <c r="O54" i="46" s="1"/>
  <c r="AK53" i="46"/>
  <c r="AI53" i="46"/>
  <c r="AJ53" i="46" s="1"/>
  <c r="AD53" i="46"/>
  <c r="AB53" i="46"/>
  <c r="AC53" i="46" s="1"/>
  <c r="W53" i="46"/>
  <c r="U53" i="46"/>
  <c r="V53" i="46" s="1"/>
  <c r="P53" i="46"/>
  <c r="N53" i="46"/>
  <c r="O53" i="46" s="1"/>
  <c r="AK52" i="46"/>
  <c r="AI52" i="46"/>
  <c r="AJ52" i="46" s="1"/>
  <c r="AD52" i="46"/>
  <c r="AB52" i="46"/>
  <c r="AG52" i="46" s="1"/>
  <c r="W52" i="46"/>
  <c r="U52" i="46"/>
  <c r="Z52" i="46" s="1"/>
  <c r="P52" i="46"/>
  <c r="N52" i="46"/>
  <c r="R52" i="46" s="1"/>
  <c r="AK45" i="46"/>
  <c r="AI45" i="46"/>
  <c r="AN45" i="46" s="1"/>
  <c r="AD45" i="46"/>
  <c r="AB45" i="46"/>
  <c r="AF45" i="46" s="1"/>
  <c r="W45" i="46"/>
  <c r="U45" i="46"/>
  <c r="X45" i="46" s="1"/>
  <c r="P45" i="46"/>
  <c r="N45" i="46"/>
  <c r="O45" i="46" s="1"/>
  <c r="AK44" i="46"/>
  <c r="AI44" i="46"/>
  <c r="AL44" i="46" s="1"/>
  <c r="AD44" i="46"/>
  <c r="AB44" i="46"/>
  <c r="AG44" i="46" s="1"/>
  <c r="W44" i="46"/>
  <c r="U44" i="46"/>
  <c r="V44" i="46" s="1"/>
  <c r="P44" i="46"/>
  <c r="N44" i="46"/>
  <c r="O44" i="46" s="1"/>
  <c r="AK43" i="46"/>
  <c r="AI43" i="46"/>
  <c r="AM43" i="46" s="1"/>
  <c r="AD43" i="46"/>
  <c r="AB43" i="46"/>
  <c r="AA43" i="46" s="1"/>
  <c r="W43" i="46"/>
  <c r="U43" i="46"/>
  <c r="Z43" i="46" s="1"/>
  <c r="P43" i="46"/>
  <c r="N43" i="46"/>
  <c r="S43" i="46" s="1"/>
  <c r="AK59" i="46"/>
  <c r="AI59" i="46"/>
  <c r="AD59" i="46"/>
  <c r="AB59" i="46"/>
  <c r="AA59" i="46" s="1"/>
  <c r="W59" i="46"/>
  <c r="U59" i="46"/>
  <c r="Y59" i="46" s="1"/>
  <c r="P59" i="46"/>
  <c r="N59" i="46"/>
  <c r="R59" i="46" s="1"/>
  <c r="AK58" i="46"/>
  <c r="AI58" i="46"/>
  <c r="AM58" i="46" s="1"/>
  <c r="AD58" i="46"/>
  <c r="AB58" i="46"/>
  <c r="AG58" i="46" s="1"/>
  <c r="W58" i="46"/>
  <c r="U58" i="46"/>
  <c r="V58" i="46" s="1"/>
  <c r="P58" i="46"/>
  <c r="N58" i="46"/>
  <c r="M58" i="46" s="1"/>
  <c r="AK57" i="46"/>
  <c r="AI57" i="46"/>
  <c r="AL57" i="46" s="1"/>
  <c r="AD57" i="46"/>
  <c r="AB57" i="46"/>
  <c r="AA57" i="46" s="1"/>
  <c r="W57" i="46"/>
  <c r="U57" i="46"/>
  <c r="X57" i="46" s="1"/>
  <c r="P57" i="46"/>
  <c r="N57" i="46"/>
  <c r="M57" i="46" s="1"/>
  <c r="AK56" i="46"/>
  <c r="AI56" i="46"/>
  <c r="AH56" i="46" s="1"/>
  <c r="AD56" i="46"/>
  <c r="AB56" i="46"/>
  <c r="AF56" i="46" s="1"/>
  <c r="W56" i="46"/>
  <c r="U56" i="46"/>
  <c r="Z56" i="46" s="1"/>
  <c r="P56" i="46"/>
  <c r="N56" i="46"/>
  <c r="S56" i="46" s="1"/>
  <c r="AK50" i="46"/>
  <c r="AI50" i="46"/>
  <c r="AM50" i="46" s="1"/>
  <c r="AD50" i="46"/>
  <c r="AB50" i="46"/>
  <c r="AG50" i="46" s="1"/>
  <c r="W50" i="46"/>
  <c r="U50" i="46"/>
  <c r="X50" i="46" s="1"/>
  <c r="P50" i="46"/>
  <c r="N50" i="46"/>
  <c r="AK49" i="46"/>
  <c r="AI49" i="46"/>
  <c r="AM49" i="46" s="1"/>
  <c r="AD49" i="46"/>
  <c r="AB49" i="46"/>
  <c r="AA49" i="46" s="1"/>
  <c r="W49" i="46"/>
  <c r="U49" i="46"/>
  <c r="P49" i="46"/>
  <c r="N49" i="46"/>
  <c r="R49" i="46" s="1"/>
  <c r="AK48" i="46"/>
  <c r="AI48" i="46"/>
  <c r="AM48" i="46" s="1"/>
  <c r="AD48" i="46"/>
  <c r="AB48" i="46"/>
  <c r="AA48" i="46" s="1"/>
  <c r="W48" i="46"/>
  <c r="U48" i="46"/>
  <c r="Y48" i="46" s="1"/>
  <c r="P48" i="46"/>
  <c r="N48" i="46"/>
  <c r="S48" i="46" s="1"/>
  <c r="AK47" i="46"/>
  <c r="AI47" i="46"/>
  <c r="AD47" i="46"/>
  <c r="AB47" i="46"/>
  <c r="AA47" i="46" s="1"/>
  <c r="W47" i="46"/>
  <c r="U47" i="46"/>
  <c r="X47" i="46" s="1"/>
  <c r="P47" i="46"/>
  <c r="N47" i="46"/>
  <c r="O47" i="46" s="1"/>
  <c r="AK46" i="46"/>
  <c r="AI46" i="46"/>
  <c r="AM46" i="46" s="1"/>
  <c r="AD46" i="46"/>
  <c r="AB46" i="46"/>
  <c r="W46" i="46"/>
  <c r="U46" i="46"/>
  <c r="Y46" i="46" s="1"/>
  <c r="P46" i="46"/>
  <c r="N46" i="46"/>
  <c r="M46" i="46" s="1"/>
  <c r="AK41" i="46"/>
  <c r="AI41" i="46"/>
  <c r="AM41" i="46" s="1"/>
  <c r="AD41" i="46"/>
  <c r="AB41" i="46"/>
  <c r="AE41" i="46" s="1"/>
  <c r="W41" i="46"/>
  <c r="U41" i="46"/>
  <c r="X41" i="46" s="1"/>
  <c r="P41" i="46"/>
  <c r="N41" i="46"/>
  <c r="O41" i="46" s="1"/>
  <c r="AK40" i="46"/>
  <c r="AI40" i="46"/>
  <c r="AJ40" i="46" s="1"/>
  <c r="AD40" i="46"/>
  <c r="AB40" i="46"/>
  <c r="AF40" i="46" s="1"/>
  <c r="W40" i="46"/>
  <c r="U40" i="46"/>
  <c r="T40" i="46" s="1"/>
  <c r="P40" i="46"/>
  <c r="N40" i="46"/>
  <c r="M40" i="46" s="1"/>
  <c r="AK39" i="46"/>
  <c r="AI39" i="46"/>
  <c r="AH39" i="46" s="1"/>
  <c r="AD39" i="46"/>
  <c r="AB39" i="46"/>
  <c r="AG39" i="46" s="1"/>
  <c r="W39" i="46"/>
  <c r="U39" i="46"/>
  <c r="Y39" i="46" s="1"/>
  <c r="P39" i="46"/>
  <c r="N39" i="46"/>
  <c r="Q39" i="46" s="1"/>
  <c r="AK38" i="46"/>
  <c r="AI38" i="46"/>
  <c r="AL38" i="46" s="1"/>
  <c r="AD38" i="46"/>
  <c r="AB38" i="46"/>
  <c r="AC38" i="46" s="1"/>
  <c r="W38" i="46"/>
  <c r="U38" i="46"/>
  <c r="V38" i="46" s="1"/>
  <c r="P38" i="46"/>
  <c r="N38" i="46"/>
  <c r="S38" i="46" s="1"/>
  <c r="AK36" i="46"/>
  <c r="AI36" i="46"/>
  <c r="AN36" i="46" s="1"/>
  <c r="AD36" i="46"/>
  <c r="AB36" i="46"/>
  <c r="AA36" i="46" s="1"/>
  <c r="W36" i="46"/>
  <c r="U36" i="46"/>
  <c r="T36" i="46" s="1"/>
  <c r="P36" i="46"/>
  <c r="N36" i="46"/>
  <c r="S36" i="46" s="1"/>
  <c r="AK35" i="46"/>
  <c r="AI35" i="46"/>
  <c r="AN35" i="46" s="1"/>
  <c r="AD35" i="46"/>
  <c r="AB35" i="46"/>
  <c r="AF35" i="46" s="1"/>
  <c r="W35" i="46"/>
  <c r="U35" i="46"/>
  <c r="X35" i="46" s="1"/>
  <c r="P35" i="46"/>
  <c r="N35" i="46"/>
  <c r="S35" i="46" s="1"/>
  <c r="AK33" i="46"/>
  <c r="AI33" i="46"/>
  <c r="AL33" i="46" s="1"/>
  <c r="AD33" i="46"/>
  <c r="AB33" i="46"/>
  <c r="AC33" i="46" s="1"/>
  <c r="W33" i="46"/>
  <c r="U33" i="46"/>
  <c r="T33" i="46" s="1"/>
  <c r="P33" i="46"/>
  <c r="N33" i="46"/>
  <c r="M33" i="46" s="1"/>
  <c r="AK32" i="46"/>
  <c r="AI32" i="46"/>
  <c r="AH32" i="46" s="1"/>
  <c r="AD32" i="46"/>
  <c r="AB32" i="46"/>
  <c r="AA32" i="46" s="1"/>
  <c r="W32" i="46"/>
  <c r="U32" i="46"/>
  <c r="Z32" i="46" s="1"/>
  <c r="P32" i="46"/>
  <c r="N32" i="46"/>
  <c r="R32" i="46" s="1"/>
  <c r="AK31" i="46"/>
  <c r="AI31" i="46"/>
  <c r="AM31" i="46" s="1"/>
  <c r="AD31" i="46"/>
  <c r="AB31" i="46"/>
  <c r="AE31" i="46" s="1"/>
  <c r="W31" i="46"/>
  <c r="U31" i="46"/>
  <c r="Y31" i="46" s="1"/>
  <c r="P31" i="46"/>
  <c r="N31" i="46"/>
  <c r="O31" i="46" s="1"/>
  <c r="AK30" i="46"/>
  <c r="AI30" i="46"/>
  <c r="AJ30" i="46" s="1"/>
  <c r="AD30" i="46"/>
  <c r="AB30" i="46"/>
  <c r="AE30" i="46" s="1"/>
  <c r="W30" i="46"/>
  <c r="U30" i="46"/>
  <c r="T30" i="46" s="1"/>
  <c r="P30" i="46"/>
  <c r="N30" i="46"/>
  <c r="M30" i="46" s="1"/>
  <c r="L18" i="46"/>
  <c r="L17" i="46"/>
  <c r="L15" i="46"/>
  <c r="L14" i="46"/>
  <c r="L13" i="46"/>
  <c r="AK65" i="45"/>
  <c r="AI65" i="45"/>
  <c r="AN65" i="45" s="1"/>
  <c r="AD65" i="45"/>
  <c r="AB65" i="45"/>
  <c r="AC65" i="45" s="1"/>
  <c r="AA65" i="45"/>
  <c r="W65" i="45"/>
  <c r="U65" i="45"/>
  <c r="X65" i="45" s="1"/>
  <c r="T65" i="45"/>
  <c r="P65" i="45"/>
  <c r="N65" i="45"/>
  <c r="S65" i="45" s="1"/>
  <c r="M65" i="45"/>
  <c r="AL64" i="45"/>
  <c r="AK64" i="45"/>
  <c r="AJ64" i="45"/>
  <c r="AI64" i="45"/>
  <c r="AM64" i="45" s="1"/>
  <c r="AD64" i="45"/>
  <c r="AB64" i="45"/>
  <c r="AE64" i="45" s="1"/>
  <c r="AA64" i="45"/>
  <c r="W64" i="45"/>
  <c r="U64" i="45"/>
  <c r="Y64" i="45" s="1"/>
  <c r="T64" i="45"/>
  <c r="P64" i="45"/>
  <c r="N64" i="45"/>
  <c r="R64" i="45" s="1"/>
  <c r="M64" i="45"/>
  <c r="AK63" i="45"/>
  <c r="AI63" i="45"/>
  <c r="AH63" i="45" s="1"/>
  <c r="AD63" i="45"/>
  <c r="AB63" i="45"/>
  <c r="AG63" i="45" s="1"/>
  <c r="W63" i="45"/>
  <c r="U63" i="45"/>
  <c r="Z63" i="45" s="1"/>
  <c r="T63" i="45"/>
  <c r="P63" i="45"/>
  <c r="N63" i="45"/>
  <c r="S63" i="45" s="1"/>
  <c r="M63" i="45"/>
  <c r="AK62" i="45"/>
  <c r="AI62" i="45"/>
  <c r="AL62" i="45" s="1"/>
  <c r="AH62" i="45"/>
  <c r="AD62" i="45"/>
  <c r="AB62" i="45"/>
  <c r="AE62" i="45" s="1"/>
  <c r="AA62" i="45"/>
  <c r="W62" i="45"/>
  <c r="U62" i="45"/>
  <c r="X62" i="45" s="1"/>
  <c r="P62" i="45"/>
  <c r="N62" i="45"/>
  <c r="S62" i="45" s="1"/>
  <c r="M62" i="45"/>
  <c r="AK61" i="45"/>
  <c r="AI61" i="45"/>
  <c r="AN61" i="45" s="1"/>
  <c r="AH61" i="45"/>
  <c r="AD61" i="45"/>
  <c r="AB61" i="45"/>
  <c r="AC61" i="45" s="1"/>
  <c r="AA61" i="45"/>
  <c r="W61" i="45"/>
  <c r="U61" i="45"/>
  <c r="X61" i="45" s="1"/>
  <c r="P61" i="45"/>
  <c r="N61" i="45"/>
  <c r="Q61" i="45" s="1"/>
  <c r="M61" i="45"/>
  <c r="AK49" i="45"/>
  <c r="AI49" i="45"/>
  <c r="AN49" i="45" s="1"/>
  <c r="AD49" i="45"/>
  <c r="AB49" i="45"/>
  <c r="AG49" i="45" s="1"/>
  <c r="W49" i="45"/>
  <c r="U49" i="45"/>
  <c r="Y49" i="45" s="1"/>
  <c r="P49" i="45"/>
  <c r="N49" i="45"/>
  <c r="S49" i="45" s="1"/>
  <c r="AK48" i="45"/>
  <c r="AI48" i="45"/>
  <c r="AN48" i="45" s="1"/>
  <c r="AH48" i="45"/>
  <c r="AD48" i="45"/>
  <c r="AB48" i="45"/>
  <c r="AG48" i="45" s="1"/>
  <c r="W48" i="45"/>
  <c r="U48" i="45"/>
  <c r="V48" i="45" s="1"/>
  <c r="P48" i="45"/>
  <c r="N48" i="45"/>
  <c r="S48" i="45" s="1"/>
  <c r="M48" i="45"/>
  <c r="AK47" i="45"/>
  <c r="AI47" i="45"/>
  <c r="AN47" i="45" s="1"/>
  <c r="AH47" i="45"/>
  <c r="AD47" i="45"/>
  <c r="AB47" i="45"/>
  <c r="AG47" i="45" s="1"/>
  <c r="W47" i="45"/>
  <c r="U47" i="45"/>
  <c r="Y47" i="45" s="1"/>
  <c r="T47" i="45"/>
  <c r="P47" i="45"/>
  <c r="N47" i="45"/>
  <c r="S47" i="45" s="1"/>
  <c r="AK46" i="45"/>
  <c r="AI46" i="45"/>
  <c r="AM46" i="45" s="1"/>
  <c r="AD46" i="45"/>
  <c r="AB46" i="45"/>
  <c r="AG46" i="45" s="1"/>
  <c r="W46" i="45"/>
  <c r="U46" i="45"/>
  <c r="V46" i="45" s="1"/>
  <c r="P46" i="45"/>
  <c r="N46" i="45"/>
  <c r="Q46" i="45" s="1"/>
  <c r="AK45" i="45"/>
  <c r="AI45" i="45"/>
  <c r="AN45" i="45" s="1"/>
  <c r="AH45" i="45"/>
  <c r="AD45" i="45"/>
  <c r="AB45" i="45"/>
  <c r="AG45" i="45" s="1"/>
  <c r="AA45" i="45"/>
  <c r="W45" i="45"/>
  <c r="U45" i="45"/>
  <c r="Z45" i="45" s="1"/>
  <c r="P45" i="45"/>
  <c r="N45" i="45"/>
  <c r="S45" i="45" s="1"/>
  <c r="AK59" i="45"/>
  <c r="AI59" i="45"/>
  <c r="AL59" i="45" s="1"/>
  <c r="AH59" i="45"/>
  <c r="AD59" i="45"/>
  <c r="AB59" i="45"/>
  <c r="AE59" i="45" s="1"/>
  <c r="W59" i="45"/>
  <c r="U59" i="45"/>
  <c r="T59" i="45" s="1"/>
  <c r="P59" i="45"/>
  <c r="N59" i="45"/>
  <c r="S59" i="45" s="1"/>
  <c r="AK58" i="45"/>
  <c r="AI58" i="45"/>
  <c r="AH58" i="45" s="1"/>
  <c r="AD58" i="45"/>
  <c r="AB58" i="45"/>
  <c r="AC58" i="45" s="1"/>
  <c r="W58" i="45"/>
  <c r="U58" i="45"/>
  <c r="X58" i="45" s="1"/>
  <c r="P58" i="45"/>
  <c r="N58" i="45"/>
  <c r="Q58" i="45" s="1"/>
  <c r="M58" i="45"/>
  <c r="AK57" i="45"/>
  <c r="AI57" i="45"/>
  <c r="AL57" i="45" s="1"/>
  <c r="AH57" i="45"/>
  <c r="AD57" i="45"/>
  <c r="AB57" i="45"/>
  <c r="AG57" i="45" s="1"/>
  <c r="W57" i="45"/>
  <c r="U57" i="45"/>
  <c r="T57" i="45" s="1"/>
  <c r="P57" i="45"/>
  <c r="N57" i="45"/>
  <c r="R57" i="45" s="1"/>
  <c r="AK56" i="45"/>
  <c r="AI56" i="45"/>
  <c r="AH56" i="45" s="1"/>
  <c r="AD56" i="45"/>
  <c r="AB56" i="45"/>
  <c r="AA56" i="45"/>
  <c r="W56" i="45"/>
  <c r="U56" i="45"/>
  <c r="V56" i="45" s="1"/>
  <c r="P56" i="45"/>
  <c r="N56" i="45"/>
  <c r="M56" i="45"/>
  <c r="AK54" i="45"/>
  <c r="AI54" i="45"/>
  <c r="AH54" i="45" s="1"/>
  <c r="AD54" i="45"/>
  <c r="AB54" i="45"/>
  <c r="AF54" i="45" s="1"/>
  <c r="W54" i="45"/>
  <c r="U54" i="45"/>
  <c r="Z54" i="45" s="1"/>
  <c r="P54" i="45"/>
  <c r="N54" i="45"/>
  <c r="M54" i="45" s="1"/>
  <c r="AK53" i="45"/>
  <c r="AI53" i="45"/>
  <c r="AH53" i="45" s="1"/>
  <c r="AD53" i="45"/>
  <c r="AB53" i="45"/>
  <c r="AG53" i="45" s="1"/>
  <c r="W53" i="45"/>
  <c r="U53" i="45"/>
  <c r="T53" i="45" s="1"/>
  <c r="P53" i="45"/>
  <c r="N53" i="45"/>
  <c r="Q53" i="45" s="1"/>
  <c r="M53" i="45"/>
  <c r="AK52" i="45"/>
  <c r="AI52" i="45"/>
  <c r="AM52" i="45" s="1"/>
  <c r="AH52" i="45"/>
  <c r="AD52" i="45"/>
  <c r="AB52" i="45"/>
  <c r="AA52" i="45"/>
  <c r="W52" i="45"/>
  <c r="U52" i="45"/>
  <c r="Z52" i="45" s="1"/>
  <c r="P52" i="45"/>
  <c r="N52" i="45"/>
  <c r="S52" i="45" s="1"/>
  <c r="AK51" i="45"/>
  <c r="AI51" i="45"/>
  <c r="AN51" i="45" s="1"/>
  <c r="AD51" i="45"/>
  <c r="AB51" i="45"/>
  <c r="AF51" i="45" s="1"/>
  <c r="W51" i="45"/>
  <c r="U51" i="45"/>
  <c r="V51" i="45" s="1"/>
  <c r="P51" i="45"/>
  <c r="N51" i="45"/>
  <c r="M51" i="45" s="1"/>
  <c r="AK50" i="45"/>
  <c r="AI50" i="45"/>
  <c r="AL50" i="45" s="1"/>
  <c r="AH50" i="45"/>
  <c r="AD50" i="45"/>
  <c r="AB50" i="45"/>
  <c r="AE50" i="45" s="1"/>
  <c r="W50" i="45"/>
  <c r="U50" i="45"/>
  <c r="T50" i="45" s="1"/>
  <c r="P50" i="45"/>
  <c r="N50" i="45"/>
  <c r="M50" i="45"/>
  <c r="AK43" i="45"/>
  <c r="AI43" i="45"/>
  <c r="AM43" i="45" s="1"/>
  <c r="AD43" i="45"/>
  <c r="AB43" i="45"/>
  <c r="AG43" i="45" s="1"/>
  <c r="W43" i="45"/>
  <c r="U43" i="45"/>
  <c r="Z43" i="45" s="1"/>
  <c r="P43" i="45"/>
  <c r="N43" i="45"/>
  <c r="R43" i="45" s="1"/>
  <c r="M43" i="45"/>
  <c r="AK42" i="45"/>
  <c r="AI42" i="45"/>
  <c r="AN42" i="45" s="1"/>
  <c r="AD42" i="45"/>
  <c r="AB42" i="45"/>
  <c r="AA42" i="45" s="1"/>
  <c r="W42" i="45"/>
  <c r="U42" i="45"/>
  <c r="V42" i="45" s="1"/>
  <c r="P42" i="45"/>
  <c r="N42" i="45"/>
  <c r="M42" i="45"/>
  <c r="AK41" i="45"/>
  <c r="AI41" i="45"/>
  <c r="AJ41" i="45" s="1"/>
  <c r="AD41" i="45"/>
  <c r="AB41" i="45"/>
  <c r="W41" i="45"/>
  <c r="U41" i="45"/>
  <c r="T41" i="45" s="1"/>
  <c r="P41" i="45"/>
  <c r="N41" i="45"/>
  <c r="O41" i="45" s="1"/>
  <c r="AK40" i="45"/>
  <c r="AI40" i="45"/>
  <c r="AM40" i="45" s="1"/>
  <c r="AD40" i="45"/>
  <c r="AB40" i="45"/>
  <c r="AA40" i="45" s="1"/>
  <c r="W40" i="45"/>
  <c r="U40" i="45"/>
  <c r="Z40" i="45" s="1"/>
  <c r="T40" i="45"/>
  <c r="P40" i="45"/>
  <c r="N40" i="45"/>
  <c r="Q40" i="45" s="1"/>
  <c r="AK38" i="45"/>
  <c r="AI38" i="45"/>
  <c r="AH38" i="45" s="1"/>
  <c r="AD38" i="45"/>
  <c r="AB38" i="45"/>
  <c r="AG38" i="45" s="1"/>
  <c r="W38" i="45"/>
  <c r="U38" i="45"/>
  <c r="T38" i="45" s="1"/>
  <c r="P38" i="45"/>
  <c r="N38" i="45"/>
  <c r="M38" i="45" s="1"/>
  <c r="AK37" i="45"/>
  <c r="AI37" i="45"/>
  <c r="AL37" i="45" s="1"/>
  <c r="AD37" i="45"/>
  <c r="AB37" i="45"/>
  <c r="AA37" i="45" s="1"/>
  <c r="W37" i="45"/>
  <c r="U37" i="45"/>
  <c r="Z37" i="45" s="1"/>
  <c r="P37" i="45"/>
  <c r="N37" i="45"/>
  <c r="M37" i="45" s="1"/>
  <c r="AK36" i="45"/>
  <c r="AI36" i="45"/>
  <c r="AH36" i="45" s="1"/>
  <c r="AD36" i="45"/>
  <c r="AB36" i="45"/>
  <c r="AG36" i="45" s="1"/>
  <c r="W36" i="45"/>
  <c r="U36" i="45"/>
  <c r="V36" i="45" s="1"/>
  <c r="T36" i="45"/>
  <c r="P36" i="45"/>
  <c r="N36" i="45"/>
  <c r="M36" i="45" s="1"/>
  <c r="AK35" i="45"/>
  <c r="AI35" i="45"/>
  <c r="AJ35" i="45" s="1"/>
  <c r="AH35" i="45"/>
  <c r="AD35" i="45"/>
  <c r="AB35" i="45"/>
  <c r="AG35" i="45" s="1"/>
  <c r="W35" i="45"/>
  <c r="U35" i="45"/>
  <c r="T35" i="45" s="1"/>
  <c r="P35" i="45"/>
  <c r="N35" i="45"/>
  <c r="O35" i="45" s="1"/>
  <c r="AK33" i="45"/>
  <c r="AI33" i="45"/>
  <c r="AD33" i="45"/>
  <c r="AB33" i="45"/>
  <c r="AA33" i="45" s="1"/>
  <c r="W33" i="45"/>
  <c r="U33" i="45"/>
  <c r="Z33" i="45" s="1"/>
  <c r="P33" i="45"/>
  <c r="N33" i="45"/>
  <c r="M33" i="45" s="1"/>
  <c r="AK32" i="45"/>
  <c r="AI32" i="45"/>
  <c r="AN32" i="45" s="1"/>
  <c r="AH32" i="45"/>
  <c r="AD32" i="45"/>
  <c r="AB32" i="45"/>
  <c r="AE32" i="45" s="1"/>
  <c r="AA32" i="45"/>
  <c r="W32" i="45"/>
  <c r="U32" i="45"/>
  <c r="T32" i="45"/>
  <c r="P32" i="45"/>
  <c r="N32" i="45"/>
  <c r="S32" i="45" s="1"/>
  <c r="AK31" i="45"/>
  <c r="AI31" i="45"/>
  <c r="AJ31" i="45" s="1"/>
  <c r="AD31" i="45"/>
  <c r="AB31" i="45"/>
  <c r="AA31" i="45" s="1"/>
  <c r="W31" i="45"/>
  <c r="U31" i="45"/>
  <c r="T31" i="45" s="1"/>
  <c r="P31" i="45"/>
  <c r="N31" i="45"/>
  <c r="M31" i="45" s="1"/>
  <c r="AK30" i="45"/>
  <c r="AI30" i="45"/>
  <c r="AL30" i="45" s="1"/>
  <c r="AD30" i="45"/>
  <c r="AB30" i="45"/>
  <c r="AA30" i="45" s="1"/>
  <c r="W30" i="45"/>
  <c r="U30" i="45"/>
  <c r="Y30" i="45" s="1"/>
  <c r="P30" i="45"/>
  <c r="N30" i="45"/>
  <c r="S30" i="45" s="1"/>
  <c r="L18" i="45"/>
  <c r="L17" i="45"/>
  <c r="L15" i="45"/>
  <c r="L14" i="45"/>
  <c r="L13" i="45"/>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C1" i="45" a="1"/>
  <c r="AM35" i="56" l="1"/>
  <c r="AN35" i="56"/>
  <c r="AN42" i="56"/>
  <c r="AH32" i="56"/>
  <c r="Y36" i="56"/>
  <c r="Z36" i="56"/>
  <c r="V35" i="56"/>
  <c r="Z40" i="56"/>
  <c r="V41" i="56"/>
  <c r="AM45" i="56"/>
  <c r="AG38" i="56"/>
  <c r="S43" i="56"/>
  <c r="V36" i="56"/>
  <c r="AH48" i="56"/>
  <c r="O48" i="56"/>
  <c r="AM31" i="56"/>
  <c r="X35" i="56"/>
  <c r="AC38" i="56"/>
  <c r="AL31" i="56"/>
  <c r="AJ48" i="56"/>
  <c r="AM42" i="56"/>
  <c r="AM48" i="56"/>
  <c r="AN48" i="56"/>
  <c r="Q33" i="56"/>
  <c r="X36" i="56"/>
  <c r="AJ38" i="56"/>
  <c r="Z41" i="56"/>
  <c r="AL45" i="56"/>
  <c r="AL38" i="56"/>
  <c r="AA31" i="56"/>
  <c r="AM38" i="56"/>
  <c r="AN41" i="56"/>
  <c r="AN38" i="56"/>
  <c r="AL42" i="56"/>
  <c r="S46" i="56"/>
  <c r="AL35" i="56"/>
  <c r="AM40" i="56"/>
  <c r="AA41" i="56"/>
  <c r="M41" i="56"/>
  <c r="Z47" i="56"/>
  <c r="AA30" i="56"/>
  <c r="AH33" i="56"/>
  <c r="AH37" i="56"/>
  <c r="O45" i="56"/>
  <c r="AC31" i="56"/>
  <c r="AL33" i="56"/>
  <c r="AM37" i="56"/>
  <c r="Z43" i="56"/>
  <c r="AJ32" i="56"/>
  <c r="AN33" i="56"/>
  <c r="AC42" i="56"/>
  <c r="S30" i="56"/>
  <c r="AE31" i="56"/>
  <c r="Q40" i="56"/>
  <c r="AH40" i="56"/>
  <c r="AC43" i="56"/>
  <c r="AG31" i="56"/>
  <c r="AL32" i="56"/>
  <c r="R40" i="56"/>
  <c r="AF42" i="56"/>
  <c r="AH31" i="56"/>
  <c r="AN32" i="56"/>
  <c r="AG33" i="56"/>
  <c r="T35" i="56"/>
  <c r="AJ35" i="56"/>
  <c r="AH36" i="56"/>
  <c r="T40" i="56"/>
  <c r="AJ40" i="56"/>
  <c r="AH42" i="56"/>
  <c r="R43" i="56"/>
  <c r="T46" i="56"/>
  <c r="T30" i="56"/>
  <c r="M32" i="56"/>
  <c r="Y32" i="56"/>
  <c r="R33" i="56"/>
  <c r="S35" i="56"/>
  <c r="M37" i="56"/>
  <c r="AF38" i="56"/>
  <c r="S40" i="56"/>
  <c r="AG40" i="56"/>
  <c r="AE42" i="56"/>
  <c r="T43" i="56"/>
  <c r="AF43" i="56"/>
  <c r="S45" i="56"/>
  <c r="V46" i="56"/>
  <c r="AE46" i="56"/>
  <c r="Q47" i="56"/>
  <c r="Q48" i="56"/>
  <c r="Y31" i="56"/>
  <c r="Z32" i="56"/>
  <c r="Q36" i="56"/>
  <c r="AE37" i="56"/>
  <c r="AE41" i="56"/>
  <c r="S42" i="56"/>
  <c r="AF46" i="56"/>
  <c r="S47" i="56"/>
  <c r="V30" i="56"/>
  <c r="Z31" i="56"/>
  <c r="R36" i="56"/>
  <c r="AG37" i="56"/>
  <c r="T38" i="56"/>
  <c r="M40" i="56"/>
  <c r="AF41" i="56"/>
  <c r="AG42" i="56"/>
  <c r="M43" i="56"/>
  <c r="X46" i="56"/>
  <c r="AG46" i="56"/>
  <c r="T47" i="56"/>
  <c r="V31" i="56"/>
  <c r="Q32" i="56"/>
  <c r="Y46" i="56"/>
  <c r="AC37" i="56"/>
  <c r="X30" i="56"/>
  <c r="R32" i="56"/>
  <c r="AG32" i="56"/>
  <c r="M33" i="56"/>
  <c r="AC33" i="56"/>
  <c r="Y40" i="56"/>
  <c r="AA43" i="56"/>
  <c r="R46" i="56"/>
  <c r="Z30" i="56"/>
  <c r="T32" i="56"/>
  <c r="M35" i="56"/>
  <c r="AA37" i="56"/>
  <c r="Q43" i="56"/>
  <c r="AA46" i="56"/>
  <c r="Y47" i="56"/>
  <c r="V33" i="56"/>
  <c r="AC35" i="56"/>
  <c r="V37" i="56"/>
  <c r="AC45" i="56"/>
  <c r="AM43" i="56"/>
  <c r="AL43" i="56"/>
  <c r="AJ30" i="56"/>
  <c r="O31" i="56"/>
  <c r="AJ47" i="56"/>
  <c r="AC48" i="56"/>
  <c r="M30" i="56"/>
  <c r="AC30" i="56"/>
  <c r="X31" i="56"/>
  <c r="AN31" i="56"/>
  <c r="S32" i="56"/>
  <c r="AA32" i="56"/>
  <c r="AF33" i="56"/>
  <c r="S36" i="56"/>
  <c r="AA36" i="56"/>
  <c r="AJ36" i="56"/>
  <c r="O37" i="56"/>
  <c r="M38" i="56"/>
  <c r="V38" i="56"/>
  <c r="AE38" i="56"/>
  <c r="AA40" i="56"/>
  <c r="O41" i="56"/>
  <c r="X41" i="56"/>
  <c r="AH41" i="56"/>
  <c r="M42" i="56"/>
  <c r="V42" i="56"/>
  <c r="T45" i="56"/>
  <c r="AN45" i="56"/>
  <c r="AL46" i="56"/>
  <c r="R47" i="56"/>
  <c r="AA47" i="56"/>
  <c r="T48" i="56"/>
  <c r="AE48" i="56"/>
  <c r="O30" i="56"/>
  <c r="AE30" i="56"/>
  <c r="AM30" i="56"/>
  <c r="R31" i="56"/>
  <c r="AC32" i="56"/>
  <c r="Y33" i="56"/>
  <c r="AF35" i="56"/>
  <c r="AL36" i="56"/>
  <c r="Q37" i="56"/>
  <c r="Z37" i="56"/>
  <c r="O38" i="56"/>
  <c r="X38" i="56"/>
  <c r="AC40" i="56"/>
  <c r="R41" i="56"/>
  <c r="AJ41" i="56"/>
  <c r="O42" i="56"/>
  <c r="X42" i="56"/>
  <c r="AF45" i="56"/>
  <c r="AN46" i="56"/>
  <c r="V48" i="56"/>
  <c r="AF48" i="56"/>
  <c r="AL30" i="56"/>
  <c r="Y37" i="56"/>
  <c r="AN43" i="56"/>
  <c r="AE45" i="56"/>
  <c r="AF47" i="56"/>
  <c r="AE47" i="56"/>
  <c r="AF30" i="56"/>
  <c r="AN30" i="56"/>
  <c r="S31" i="56"/>
  <c r="V32" i="56"/>
  <c r="Z33" i="56"/>
  <c r="O35" i="56"/>
  <c r="AG35" i="56"/>
  <c r="AE36" i="56"/>
  <c r="AM36" i="56"/>
  <c r="R37" i="56"/>
  <c r="AJ37" i="56"/>
  <c r="Y38" i="56"/>
  <c r="S41" i="56"/>
  <c r="Y42" i="56"/>
  <c r="O46" i="56"/>
  <c r="AG48" i="56"/>
  <c r="Q31" i="56"/>
  <c r="X33" i="56"/>
  <c r="AE35" i="56"/>
  <c r="Z45" i="56"/>
  <c r="Y45" i="56"/>
  <c r="Q30" i="56"/>
  <c r="AE32" i="56"/>
  <c r="S33" i="56"/>
  <c r="AA33" i="56"/>
  <c r="AJ33" i="56"/>
  <c r="Y35" i="56"/>
  <c r="O36" i="56"/>
  <c r="AF36" i="56"/>
  <c r="Q38" i="56"/>
  <c r="AE40" i="56"/>
  <c r="AN40" i="56"/>
  <c r="T41" i="56"/>
  <c r="AC41" i="56"/>
  <c r="AL41" i="56"/>
  <c r="Q42" i="56"/>
  <c r="Z42" i="56"/>
  <c r="X43" i="56"/>
  <c r="AG43" i="56"/>
  <c r="R45" i="56"/>
  <c r="Q45" i="56"/>
  <c r="X45" i="56"/>
  <c r="AJ45" i="56"/>
  <c r="M47" i="56"/>
  <c r="V47" i="56"/>
  <c r="AG47" i="56"/>
  <c r="S48" i="56"/>
  <c r="R48" i="56"/>
  <c r="X48" i="56"/>
  <c r="AN47" i="56"/>
  <c r="AM47" i="56"/>
  <c r="AM46" i="56"/>
  <c r="Q35" i="56"/>
  <c r="AG36" i="56"/>
  <c r="T37" i="56"/>
  <c r="AL37" i="56"/>
  <c r="R38" i="56"/>
  <c r="X40" i="56"/>
  <c r="Y43" i="56"/>
  <c r="AH43" i="56"/>
  <c r="AA45" i="56"/>
  <c r="Q46" i="56"/>
  <c r="AH46" i="56"/>
  <c r="AH47" i="56"/>
  <c r="Y48" i="56"/>
  <c r="AA55" i="55"/>
  <c r="AF66" i="55"/>
  <c r="AL62" i="55"/>
  <c r="AG66" i="55"/>
  <c r="AC55" i="55"/>
  <c r="V62" i="55"/>
  <c r="AN62" i="55"/>
  <c r="AE63" i="55"/>
  <c r="AH66" i="55"/>
  <c r="X62" i="55"/>
  <c r="AG63" i="55"/>
  <c r="X66" i="55"/>
  <c r="Y66" i="55"/>
  <c r="T64" i="55"/>
  <c r="V64" i="55"/>
  <c r="AJ64" i="55"/>
  <c r="AL65" i="55"/>
  <c r="X63" i="55"/>
  <c r="AC65" i="55"/>
  <c r="AM65" i="55"/>
  <c r="O63" i="55"/>
  <c r="Y63" i="55"/>
  <c r="X64" i="55"/>
  <c r="Z66" i="55"/>
  <c r="Y55" i="55"/>
  <c r="AF62" i="55"/>
  <c r="AA63" i="55"/>
  <c r="Y64" i="55"/>
  <c r="O65" i="55"/>
  <c r="AE65" i="55"/>
  <c r="AA66" i="55"/>
  <c r="Q63" i="55"/>
  <c r="AF65" i="55"/>
  <c r="Q66" i="55"/>
  <c r="AN66" i="55"/>
  <c r="AJ62" i="55"/>
  <c r="S63" i="55"/>
  <c r="R66" i="55"/>
  <c r="AC66" i="55"/>
  <c r="X52" i="55"/>
  <c r="O62" i="55"/>
  <c r="AE62" i="55"/>
  <c r="AM62" i="55"/>
  <c r="R63" i="55"/>
  <c r="Z63" i="55"/>
  <c r="AH63" i="55"/>
  <c r="M64" i="55"/>
  <c r="AC64" i="55"/>
  <c r="X65" i="55"/>
  <c r="AN65" i="55"/>
  <c r="S66" i="55"/>
  <c r="AL54" i="55"/>
  <c r="AL64" i="55"/>
  <c r="Q65" i="55"/>
  <c r="Y65" i="55"/>
  <c r="T66" i="55"/>
  <c r="AJ66" i="55"/>
  <c r="AA53" i="55"/>
  <c r="Q62" i="55"/>
  <c r="Y62" i="55"/>
  <c r="AG62" i="55"/>
  <c r="AJ63" i="55"/>
  <c r="O64" i="55"/>
  <c r="AE64" i="55"/>
  <c r="AM64" i="55"/>
  <c r="R65" i="55"/>
  <c r="Z65" i="55"/>
  <c r="AH65" i="55"/>
  <c r="M66" i="55"/>
  <c r="M51" i="55"/>
  <c r="AA54" i="55"/>
  <c r="R62" i="55"/>
  <c r="Z62" i="55"/>
  <c r="AF64" i="55"/>
  <c r="AN64" i="55"/>
  <c r="S65" i="55"/>
  <c r="AL66" i="55"/>
  <c r="S62" i="55"/>
  <c r="AA62" i="55"/>
  <c r="AL63" i="55"/>
  <c r="Q64" i="55"/>
  <c r="AG64" i="55"/>
  <c r="T65" i="55"/>
  <c r="AM63" i="55"/>
  <c r="R64" i="55"/>
  <c r="AH54" i="55"/>
  <c r="AA51" i="55"/>
  <c r="AN51" i="55"/>
  <c r="AA52" i="55"/>
  <c r="AC53" i="55"/>
  <c r="AC54" i="55"/>
  <c r="M55" i="55"/>
  <c r="AF43" i="55"/>
  <c r="AC51" i="55"/>
  <c r="AE53" i="55"/>
  <c r="V54" i="55"/>
  <c r="AF54" i="55"/>
  <c r="S52" i="55"/>
  <c r="AF52" i="55"/>
  <c r="V53" i="55"/>
  <c r="AF53" i="55"/>
  <c r="AG54" i="55"/>
  <c r="Q55" i="55"/>
  <c r="AG55" i="55"/>
  <c r="S53" i="55"/>
  <c r="Q51" i="55"/>
  <c r="AF51" i="55"/>
  <c r="Y54" i="55"/>
  <c r="X44" i="55"/>
  <c r="S51" i="55"/>
  <c r="AG51" i="55"/>
  <c r="V52" i="55"/>
  <c r="Y53" i="55"/>
  <c r="Z54" i="55"/>
  <c r="V51" i="55"/>
  <c r="AL51" i="55"/>
  <c r="Q52" i="55"/>
  <c r="Y52" i="55"/>
  <c r="AG52" i="55"/>
  <c r="T53" i="55"/>
  <c r="AJ53" i="55"/>
  <c r="O54" i="55"/>
  <c r="AM54" i="55"/>
  <c r="R55" i="55"/>
  <c r="Z55" i="55"/>
  <c r="AH55" i="55"/>
  <c r="AA40" i="55"/>
  <c r="T42" i="55"/>
  <c r="O51" i="55"/>
  <c r="AM51" i="55"/>
  <c r="R52" i="55"/>
  <c r="Z52" i="55"/>
  <c r="AH52" i="55"/>
  <c r="M53" i="55"/>
  <c r="X54" i="55"/>
  <c r="AN54" i="55"/>
  <c r="S55" i="55"/>
  <c r="M44" i="55"/>
  <c r="X51" i="55"/>
  <c r="AL53" i="55"/>
  <c r="Q54" i="55"/>
  <c r="T55" i="55"/>
  <c r="AJ55" i="55"/>
  <c r="AF33" i="55"/>
  <c r="Y51" i="55"/>
  <c r="AJ52" i="55"/>
  <c r="O53" i="55"/>
  <c r="AM53" i="55"/>
  <c r="R54" i="55"/>
  <c r="AA43" i="55"/>
  <c r="Z51" i="55"/>
  <c r="AH51" i="55"/>
  <c r="M52" i="55"/>
  <c r="AC52" i="55"/>
  <c r="X53" i="55"/>
  <c r="AN53" i="55"/>
  <c r="S54" i="55"/>
  <c r="V55" i="55"/>
  <c r="AL55" i="55"/>
  <c r="AL52" i="55"/>
  <c r="Q53" i="55"/>
  <c r="AE55" i="55"/>
  <c r="AM55" i="55"/>
  <c r="AM40" i="55"/>
  <c r="Q33" i="55"/>
  <c r="AF30" i="55"/>
  <c r="Z33" i="55"/>
  <c r="R35" i="55"/>
  <c r="AC48" i="55"/>
  <c r="AG59" i="55"/>
  <c r="S48" i="55"/>
  <c r="V32" i="55"/>
  <c r="AG30" i="55"/>
  <c r="T46" i="55"/>
  <c r="AF48" i="55"/>
  <c r="M57" i="55"/>
  <c r="AC40" i="55"/>
  <c r="AG41" i="55"/>
  <c r="AN36" i="55"/>
  <c r="AH48" i="55"/>
  <c r="X59" i="55"/>
  <c r="AH41" i="55"/>
  <c r="AA42" i="55"/>
  <c r="AJ60" i="55"/>
  <c r="Y59" i="55"/>
  <c r="AE40" i="55"/>
  <c r="Y43" i="55"/>
  <c r="AF40" i="55"/>
  <c r="Z43" i="55"/>
  <c r="M59" i="55"/>
  <c r="X41" i="55"/>
  <c r="T31" i="55"/>
  <c r="AH46" i="55"/>
  <c r="T58" i="55"/>
  <c r="Y41" i="55"/>
  <c r="R44" i="55"/>
  <c r="S44" i="55"/>
  <c r="Z41" i="55"/>
  <c r="S42" i="55"/>
  <c r="V41" i="55"/>
  <c r="AE33" i="55"/>
  <c r="AM36" i="55"/>
  <c r="AE37" i="55"/>
  <c r="Z46" i="55"/>
  <c r="AG48" i="55"/>
  <c r="M40" i="55"/>
  <c r="AN40" i="55"/>
  <c r="AF41" i="55"/>
  <c r="X43" i="55"/>
  <c r="AG43" i="55"/>
  <c r="Z44" i="55"/>
  <c r="O46" i="55"/>
  <c r="Q41" i="55"/>
  <c r="AL43" i="55"/>
  <c r="AE36" i="55"/>
  <c r="M49" i="55"/>
  <c r="Z57" i="55"/>
  <c r="AL58" i="55"/>
  <c r="R41" i="55"/>
  <c r="AA41" i="55"/>
  <c r="T43" i="55"/>
  <c r="AM43" i="55"/>
  <c r="T44" i="55"/>
  <c r="AH44" i="55"/>
  <c r="Z60" i="55"/>
  <c r="S41" i="55"/>
  <c r="AN41" i="55"/>
  <c r="AN43" i="55"/>
  <c r="Q35" i="55"/>
  <c r="AJ36" i="55"/>
  <c r="AL47" i="55"/>
  <c r="AL40" i="55"/>
  <c r="AC41" i="55"/>
  <c r="M42" i="55"/>
  <c r="AE43" i="55"/>
  <c r="AL32" i="55"/>
  <c r="AJ35" i="55"/>
  <c r="V40" i="55"/>
  <c r="O43" i="55"/>
  <c r="M37" i="55"/>
  <c r="T40" i="55"/>
  <c r="AJ40" i="55"/>
  <c r="O41" i="55"/>
  <c r="AM41" i="55"/>
  <c r="R42" i="55"/>
  <c r="Z42" i="55"/>
  <c r="AH42" i="55"/>
  <c r="M43" i="55"/>
  <c r="Q44" i="55"/>
  <c r="Y44" i="55"/>
  <c r="AG44" i="55"/>
  <c r="AJ33" i="55"/>
  <c r="T35" i="55"/>
  <c r="R37" i="55"/>
  <c r="AF37" i="55"/>
  <c r="AA38" i="55"/>
  <c r="Q46" i="55"/>
  <c r="AC49" i="55"/>
  <c r="V58" i="55"/>
  <c r="AN58" i="55"/>
  <c r="AA59" i="55"/>
  <c r="O40" i="55"/>
  <c r="AC42" i="55"/>
  <c r="AJ44" i="55"/>
  <c r="AA30" i="55"/>
  <c r="S37" i="55"/>
  <c r="AH37" i="55"/>
  <c r="R46" i="55"/>
  <c r="AN48" i="55"/>
  <c r="X40" i="55"/>
  <c r="V42" i="55"/>
  <c r="AL42" i="55"/>
  <c r="Q43" i="55"/>
  <c r="AC44" i="55"/>
  <c r="AM33" i="55"/>
  <c r="AC59" i="55"/>
  <c r="Q40" i="55"/>
  <c r="Y40" i="55"/>
  <c r="AJ41" i="55"/>
  <c r="O42" i="55"/>
  <c r="AE42" i="55"/>
  <c r="AM42" i="55"/>
  <c r="R43" i="55"/>
  <c r="AH43" i="55"/>
  <c r="AL44" i="55"/>
  <c r="AJ42" i="55"/>
  <c r="AN33" i="55"/>
  <c r="R40" i="55"/>
  <c r="X42" i="55"/>
  <c r="AF42" i="55"/>
  <c r="AE44" i="55"/>
  <c r="AM44" i="55"/>
  <c r="AE30" i="55"/>
  <c r="AM32" i="55"/>
  <c r="AA37" i="55"/>
  <c r="Y57" i="55"/>
  <c r="AH58" i="55"/>
  <c r="AF59" i="55"/>
  <c r="AL30" i="55"/>
  <c r="V31" i="55"/>
  <c r="R33" i="55"/>
  <c r="AG33" i="55"/>
  <c r="AF36" i="55"/>
  <c r="AM47" i="55"/>
  <c r="O57" i="55"/>
  <c r="Z59" i="55"/>
  <c r="AM30" i="55"/>
  <c r="AJ32" i="55"/>
  <c r="AH33" i="55"/>
  <c r="O35" i="55"/>
  <c r="Z35" i="55"/>
  <c r="AH36" i="55"/>
  <c r="AC37" i="55"/>
  <c r="AN37" i="55"/>
  <c r="AE47" i="55"/>
  <c r="AN47" i="55"/>
  <c r="AA48" i="55"/>
  <c r="AC47" i="55"/>
  <c r="AN30" i="55"/>
  <c r="AA31" i="55"/>
  <c r="M38" i="55"/>
  <c r="AF47" i="55"/>
  <c r="M48" i="55"/>
  <c r="R57" i="55"/>
  <c r="AJ58" i="55"/>
  <c r="R59" i="55"/>
  <c r="AH47" i="55"/>
  <c r="S57" i="55"/>
  <c r="S59" i="55"/>
  <c r="V30" i="55"/>
  <c r="S31" i="55"/>
  <c r="AG31" i="55"/>
  <c r="S35" i="55"/>
  <c r="AC36" i="55"/>
  <c r="R48" i="55"/>
  <c r="Q59" i="55"/>
  <c r="V60" i="55"/>
  <c r="R60" i="55"/>
  <c r="T60" i="55"/>
  <c r="V33" i="55"/>
  <c r="X37" i="55"/>
  <c r="S46" i="55"/>
  <c r="X48" i="55"/>
  <c r="X30" i="55"/>
  <c r="X31" i="55"/>
  <c r="O37" i="55"/>
  <c r="Y37" i="55"/>
  <c r="O48" i="55"/>
  <c r="Y48" i="55"/>
  <c r="Y30" i="55"/>
  <c r="Q31" i="55"/>
  <c r="Y31" i="55"/>
  <c r="O33" i="55"/>
  <c r="X33" i="55"/>
  <c r="Z37" i="55"/>
  <c r="S38" i="55"/>
  <c r="Z48" i="55"/>
  <c r="S49" i="55"/>
  <c r="R31" i="55"/>
  <c r="Y33" i="55"/>
  <c r="O36" i="55"/>
  <c r="O47" i="55"/>
  <c r="AN35" i="55"/>
  <c r="AM35" i="55"/>
  <c r="AL35" i="55"/>
  <c r="T36" i="55"/>
  <c r="Z36" i="55"/>
  <c r="Y36" i="55"/>
  <c r="X36" i="55"/>
  <c r="AG38" i="55"/>
  <c r="AF38" i="55"/>
  <c r="AE38" i="55"/>
  <c r="AN46" i="55"/>
  <c r="AM46" i="55"/>
  <c r="AL46" i="55"/>
  <c r="T47" i="55"/>
  <c r="Z47" i="55"/>
  <c r="Y47" i="55"/>
  <c r="X47" i="55"/>
  <c r="AG49" i="55"/>
  <c r="AF49" i="55"/>
  <c r="AE49" i="55"/>
  <c r="S32" i="55"/>
  <c r="R32" i="55"/>
  <c r="Q32" i="55"/>
  <c r="O32" i="55"/>
  <c r="M30" i="55"/>
  <c r="S30" i="55"/>
  <c r="R30" i="55"/>
  <c r="Q30" i="55"/>
  <c r="AA32" i="55"/>
  <c r="AG32" i="55"/>
  <c r="AF32" i="55"/>
  <c r="AE32" i="55"/>
  <c r="AF57" i="55"/>
  <c r="AE57" i="55"/>
  <c r="AC57" i="55"/>
  <c r="AG57" i="55"/>
  <c r="AG60" i="55"/>
  <c r="AF60" i="55"/>
  <c r="AE60" i="55"/>
  <c r="AC60" i="55"/>
  <c r="AH38" i="55"/>
  <c r="AN38" i="55"/>
  <c r="AM38" i="55"/>
  <c r="AL38" i="55"/>
  <c r="AH49" i="55"/>
  <c r="AN49" i="55"/>
  <c r="AM49" i="55"/>
  <c r="AL49" i="55"/>
  <c r="Z32" i="55"/>
  <c r="Y32" i="55"/>
  <c r="X32" i="55"/>
  <c r="AJ38" i="55"/>
  <c r="AJ49" i="55"/>
  <c r="AN31" i="55"/>
  <c r="AM31" i="55"/>
  <c r="AL31" i="55"/>
  <c r="AJ31" i="55"/>
  <c r="AG35" i="55"/>
  <c r="AF35" i="55"/>
  <c r="AE35" i="55"/>
  <c r="AC35" i="55"/>
  <c r="S36" i="55"/>
  <c r="R36" i="55"/>
  <c r="Q36" i="55"/>
  <c r="Z38" i="55"/>
  <c r="Y38" i="55"/>
  <c r="X38" i="55"/>
  <c r="V38" i="55"/>
  <c r="AG46" i="55"/>
  <c r="AF46" i="55"/>
  <c r="AE46" i="55"/>
  <c r="AC46" i="55"/>
  <c r="S47" i="55"/>
  <c r="R47" i="55"/>
  <c r="Q47" i="55"/>
  <c r="Z49" i="55"/>
  <c r="Y49" i="55"/>
  <c r="X49" i="55"/>
  <c r="V49" i="55"/>
  <c r="S58" i="55"/>
  <c r="R58" i="55"/>
  <c r="Q58" i="55"/>
  <c r="AA58" i="55"/>
  <c r="AG58" i="55"/>
  <c r="AE58" i="55"/>
  <c r="Z30" i="55"/>
  <c r="AH30" i="55"/>
  <c r="M31" i="55"/>
  <c r="AC31" i="55"/>
  <c r="AN32" i="55"/>
  <c r="S33" i="55"/>
  <c r="AA33" i="55"/>
  <c r="V35" i="55"/>
  <c r="AG36" i="55"/>
  <c r="T37" i="55"/>
  <c r="AJ37" i="55"/>
  <c r="O38" i="55"/>
  <c r="V46" i="55"/>
  <c r="AG47" i="55"/>
  <c r="T48" i="55"/>
  <c r="AJ48" i="55"/>
  <c r="O49" i="55"/>
  <c r="X57" i="55"/>
  <c r="V57" i="55"/>
  <c r="O58" i="55"/>
  <c r="AC58" i="55"/>
  <c r="AM59" i="55"/>
  <c r="AN60" i="55"/>
  <c r="AM60" i="55"/>
  <c r="AL59" i="55"/>
  <c r="AJ59" i="55"/>
  <c r="AH59" i="55"/>
  <c r="AE31" i="55"/>
  <c r="X35" i="55"/>
  <c r="AL37" i="55"/>
  <c r="Q38" i="55"/>
  <c r="X46" i="55"/>
  <c r="AL48" i="55"/>
  <c r="Q49" i="55"/>
  <c r="AN57" i="55"/>
  <c r="AM57" i="55"/>
  <c r="AL57" i="55"/>
  <c r="AF58" i="55"/>
  <c r="AJ57" i="55"/>
  <c r="Z58" i="55"/>
  <c r="Y58" i="55"/>
  <c r="Q60" i="55"/>
  <c r="O60" i="55"/>
  <c r="M60" i="55"/>
  <c r="AL60" i="55"/>
  <c r="T59" i="55"/>
  <c r="X60" i="55"/>
  <c r="AJ49" i="54"/>
  <c r="AJ41" i="54"/>
  <c r="R46" i="54"/>
  <c r="AM41" i="54"/>
  <c r="AH43" i="54"/>
  <c r="Z32" i="54"/>
  <c r="T30" i="54"/>
  <c r="X38" i="54"/>
  <c r="AE42" i="54"/>
  <c r="AF47" i="54"/>
  <c r="AM37" i="54"/>
  <c r="AF41" i="54"/>
  <c r="S46" i="54"/>
  <c r="AL47" i="54"/>
  <c r="AG48" i="54"/>
  <c r="AM43" i="54"/>
  <c r="AC44" i="54"/>
  <c r="AM47" i="54"/>
  <c r="AA42" i="54"/>
  <c r="AN43" i="54"/>
  <c r="AM34" i="54"/>
  <c r="Z36" i="54"/>
  <c r="V41" i="54"/>
  <c r="AG42" i="54"/>
  <c r="AC43" i="54"/>
  <c r="AE44" i="54"/>
  <c r="Q49" i="54"/>
  <c r="AN34" i="54"/>
  <c r="AL38" i="54"/>
  <c r="Y42" i="54"/>
  <c r="S49" i="54"/>
  <c r="X41" i="54"/>
  <c r="Z42" i="54"/>
  <c r="AF31" i="54"/>
  <c r="AG37" i="54"/>
  <c r="AJ39" i="54"/>
  <c r="Y41" i="54"/>
  <c r="AM44" i="54"/>
  <c r="Z46" i="54"/>
  <c r="S36" i="54"/>
  <c r="Y38" i="54"/>
  <c r="S39" i="54"/>
  <c r="Z41" i="54"/>
  <c r="AN44" i="54"/>
  <c r="AE34" i="54"/>
  <c r="T39" i="54"/>
  <c r="AC42" i="54"/>
  <c r="AL43" i="54"/>
  <c r="AC47" i="54"/>
  <c r="T48" i="54"/>
  <c r="O44" i="54"/>
  <c r="AE32" i="54"/>
  <c r="AC33" i="54"/>
  <c r="V48" i="54"/>
  <c r="AC32" i="54"/>
  <c r="AC34" i="54"/>
  <c r="AC37" i="54"/>
  <c r="R38" i="54"/>
  <c r="AJ38" i="54"/>
  <c r="O42" i="54"/>
  <c r="V46" i="54"/>
  <c r="R36" i="54"/>
  <c r="AE41" i="54"/>
  <c r="X48" i="54"/>
  <c r="Z48" i="54"/>
  <c r="AA32" i="54"/>
  <c r="T31" i="54"/>
  <c r="AN31" i="54"/>
  <c r="M34" i="54"/>
  <c r="AH48" i="54"/>
  <c r="M30" i="54"/>
  <c r="V31" i="54"/>
  <c r="AH31" i="54"/>
  <c r="M33" i="54"/>
  <c r="AH33" i="54"/>
  <c r="X36" i="54"/>
  <c r="AE37" i="54"/>
  <c r="Q38" i="54"/>
  <c r="Z38" i="54"/>
  <c r="AL41" i="54"/>
  <c r="Q42" i="54"/>
  <c r="X46" i="54"/>
  <c r="AE47" i="54"/>
  <c r="AJ48" i="54"/>
  <c r="T49" i="54"/>
  <c r="Q32" i="54"/>
  <c r="Q48" i="54"/>
  <c r="X31" i="54"/>
  <c r="AJ31" i="54"/>
  <c r="R32" i="54"/>
  <c r="AJ33" i="54"/>
  <c r="AF34" i="54"/>
  <c r="AA36" i="54"/>
  <c r="V37" i="54"/>
  <c r="T38" i="54"/>
  <c r="AN38" i="54"/>
  <c r="AN41" i="54"/>
  <c r="S42" i="54"/>
  <c r="AF44" i="54"/>
  <c r="AA46" i="54"/>
  <c r="V47" i="54"/>
  <c r="AG47" i="54"/>
  <c r="R48" i="54"/>
  <c r="AL48" i="54"/>
  <c r="Z31" i="54"/>
  <c r="X34" i="54"/>
  <c r="AG34" i="54"/>
  <c r="AF38" i="54"/>
  <c r="X44" i="54"/>
  <c r="AN48" i="54"/>
  <c r="O31" i="54"/>
  <c r="AL31" i="54"/>
  <c r="AG32" i="54"/>
  <c r="AL33" i="54"/>
  <c r="Y34" i="54"/>
  <c r="T36" i="54"/>
  <c r="AA37" i="54"/>
  <c r="AL37" i="54"/>
  <c r="AG38" i="54"/>
  <c r="Y44" i="54"/>
  <c r="T46" i="54"/>
  <c r="AF48" i="54"/>
  <c r="Y32" i="54"/>
  <c r="AH32" i="54"/>
  <c r="AN33" i="54"/>
  <c r="AH38" i="54"/>
  <c r="Q39" i="54"/>
  <c r="AH42" i="54"/>
  <c r="O30" i="54"/>
  <c r="S32" i="54"/>
  <c r="O34" i="54"/>
  <c r="Q44" i="54"/>
  <c r="R44" i="54"/>
  <c r="Q30" i="54"/>
  <c r="M32" i="54"/>
  <c r="Q34" i="54"/>
  <c r="M39" i="54"/>
  <c r="O41" i="54"/>
  <c r="S44" i="54"/>
  <c r="M49" i="54"/>
  <c r="S30" i="54"/>
  <c r="S34" i="54"/>
  <c r="O39" i="54"/>
  <c r="M43" i="54"/>
  <c r="O49" i="54"/>
  <c r="V30" i="54"/>
  <c r="AL30" i="54"/>
  <c r="Q31" i="54"/>
  <c r="AG31" i="54"/>
  <c r="T32" i="54"/>
  <c r="AJ32" i="54"/>
  <c r="O33" i="54"/>
  <c r="AE33" i="54"/>
  <c r="Z34" i="54"/>
  <c r="AH34" i="54"/>
  <c r="M36" i="54"/>
  <c r="AC36" i="54"/>
  <c r="X37" i="54"/>
  <c r="AN37" i="54"/>
  <c r="S38" i="54"/>
  <c r="AA38" i="54"/>
  <c r="V39" i="54"/>
  <c r="AL39" i="54"/>
  <c r="Q41" i="54"/>
  <c r="AG41" i="54"/>
  <c r="T42" i="54"/>
  <c r="AJ42" i="54"/>
  <c r="O43" i="54"/>
  <c r="AE43" i="54"/>
  <c r="Z44" i="54"/>
  <c r="AH44" i="54"/>
  <c r="M46" i="54"/>
  <c r="AC46" i="54"/>
  <c r="X47" i="54"/>
  <c r="AN47" i="54"/>
  <c r="S48" i="54"/>
  <c r="AA48" i="54"/>
  <c r="V49" i="54"/>
  <c r="AL49" i="54"/>
  <c r="AE30" i="54"/>
  <c r="AM30" i="54"/>
  <c r="R31" i="54"/>
  <c r="X33" i="54"/>
  <c r="AF33" i="54"/>
  <c r="AL36" i="54"/>
  <c r="Q37" i="54"/>
  <c r="Y37" i="54"/>
  <c r="AE39" i="54"/>
  <c r="AM39" i="54"/>
  <c r="R41" i="54"/>
  <c r="X43" i="54"/>
  <c r="AF43" i="54"/>
  <c r="AL46" i="54"/>
  <c r="Q47" i="54"/>
  <c r="Y47" i="54"/>
  <c r="AE49" i="54"/>
  <c r="AM49" i="54"/>
  <c r="O37" i="54"/>
  <c r="X30" i="54"/>
  <c r="AF30" i="54"/>
  <c r="AN30" i="54"/>
  <c r="S31" i="54"/>
  <c r="AA31" i="54"/>
  <c r="V32" i="54"/>
  <c r="AL32" i="54"/>
  <c r="Q33" i="54"/>
  <c r="Y33" i="54"/>
  <c r="AG33" i="54"/>
  <c r="T34" i="54"/>
  <c r="AJ34" i="54"/>
  <c r="O36" i="54"/>
  <c r="AE36" i="54"/>
  <c r="AM36" i="54"/>
  <c r="R37" i="54"/>
  <c r="Z37" i="54"/>
  <c r="AH37" i="54"/>
  <c r="M38" i="54"/>
  <c r="AC38" i="54"/>
  <c r="X39" i="54"/>
  <c r="AF39" i="54"/>
  <c r="AN39" i="54"/>
  <c r="S41" i="54"/>
  <c r="AA41" i="54"/>
  <c r="V42" i="54"/>
  <c r="AL42" i="54"/>
  <c r="Q43" i="54"/>
  <c r="Y43" i="54"/>
  <c r="AG43" i="54"/>
  <c r="T44" i="54"/>
  <c r="AJ44" i="54"/>
  <c r="O46" i="54"/>
  <c r="AE46" i="54"/>
  <c r="AM46" i="54"/>
  <c r="R47" i="54"/>
  <c r="Z47" i="54"/>
  <c r="AH47" i="54"/>
  <c r="M48" i="54"/>
  <c r="AC48" i="54"/>
  <c r="X49" i="54"/>
  <c r="AF49" i="54"/>
  <c r="AN49" i="54"/>
  <c r="V33" i="54"/>
  <c r="Y30" i="54"/>
  <c r="AG30" i="54"/>
  <c r="AM32" i="54"/>
  <c r="R33" i="54"/>
  <c r="Z33" i="54"/>
  <c r="AF36" i="54"/>
  <c r="AN36" i="54"/>
  <c r="S37" i="54"/>
  <c r="Y39" i="54"/>
  <c r="AG39" i="54"/>
  <c r="AM42" i="54"/>
  <c r="R43" i="54"/>
  <c r="Z43" i="54"/>
  <c r="AF46" i="54"/>
  <c r="AN46" i="54"/>
  <c r="S47" i="54"/>
  <c r="Y49" i="54"/>
  <c r="AG49" i="54"/>
  <c r="AJ36" i="54"/>
  <c r="AC39" i="54"/>
  <c r="O47" i="54"/>
  <c r="AC49" i="54"/>
  <c r="AC30" i="54"/>
  <c r="V43" i="54"/>
  <c r="AJ46" i="54"/>
  <c r="AC72" i="53"/>
  <c r="AE72" i="53"/>
  <c r="X73" i="53"/>
  <c r="AN73" i="53"/>
  <c r="Z75" i="53"/>
  <c r="Y73" i="53"/>
  <c r="AL72" i="53"/>
  <c r="Z73" i="53"/>
  <c r="AN72" i="53"/>
  <c r="AA73" i="53"/>
  <c r="AA75" i="53"/>
  <c r="AF72" i="53"/>
  <c r="AC73" i="53"/>
  <c r="AC75" i="53"/>
  <c r="AG72" i="53"/>
  <c r="V73" i="53"/>
  <c r="T74" i="53"/>
  <c r="AF75" i="53"/>
  <c r="AF73" i="53"/>
  <c r="AH75" i="53"/>
  <c r="AG73" i="53"/>
  <c r="M75" i="53"/>
  <c r="R75" i="53"/>
  <c r="S75" i="53"/>
  <c r="S74" i="53"/>
  <c r="Q73" i="53"/>
  <c r="S73" i="53"/>
  <c r="T72" i="53"/>
  <c r="AJ72" i="53"/>
  <c r="O73" i="53"/>
  <c r="AM73" i="53"/>
  <c r="R74" i="53"/>
  <c r="Z74" i="53"/>
  <c r="AH74" i="53"/>
  <c r="Q75" i="53"/>
  <c r="Y75" i="53"/>
  <c r="AG75" i="53"/>
  <c r="O72" i="53"/>
  <c r="AM72" i="53"/>
  <c r="R73" i="53"/>
  <c r="AH73" i="53"/>
  <c r="M74" i="53"/>
  <c r="AC74" i="53"/>
  <c r="T75" i="53"/>
  <c r="AJ75" i="53"/>
  <c r="AJ74" i="53"/>
  <c r="X72" i="53"/>
  <c r="AL74" i="53"/>
  <c r="V72" i="53"/>
  <c r="Q72" i="53"/>
  <c r="Y72" i="53"/>
  <c r="AJ73" i="53"/>
  <c r="O74" i="53"/>
  <c r="AE74" i="53"/>
  <c r="AM74" i="53"/>
  <c r="V75" i="53"/>
  <c r="AL75" i="53"/>
  <c r="R72" i="53"/>
  <c r="AF74" i="53"/>
  <c r="AM75" i="53"/>
  <c r="AL51" i="53"/>
  <c r="Q34" i="53"/>
  <c r="T35" i="53"/>
  <c r="T67" i="53"/>
  <c r="M34" i="53"/>
  <c r="S31" i="53"/>
  <c r="T39" i="53"/>
  <c r="AA69" i="53"/>
  <c r="AF59" i="53"/>
  <c r="M32" i="53"/>
  <c r="S38" i="53"/>
  <c r="AF48" i="53"/>
  <c r="AA50" i="53"/>
  <c r="AM55" i="53"/>
  <c r="AG59" i="53"/>
  <c r="AG48" i="53"/>
  <c r="R42" i="53"/>
  <c r="AN34" i="53"/>
  <c r="AH35" i="53"/>
  <c r="AA44" i="53"/>
  <c r="AH55" i="53"/>
  <c r="T63" i="53"/>
  <c r="Y30" i="53"/>
  <c r="AL32" i="53"/>
  <c r="Q48" i="53"/>
  <c r="AA55" i="53"/>
  <c r="AH59" i="53"/>
  <c r="AL65" i="53"/>
  <c r="AM65" i="53"/>
  <c r="AA31" i="53"/>
  <c r="R38" i="53"/>
  <c r="M50" i="53"/>
  <c r="AA63" i="53"/>
  <c r="Z63" i="53"/>
  <c r="M42" i="53"/>
  <c r="AH52" i="53"/>
  <c r="Z57" i="53"/>
  <c r="AM62" i="53"/>
  <c r="R48" i="53"/>
  <c r="T30" i="53"/>
  <c r="S34" i="53"/>
  <c r="AH36" i="53"/>
  <c r="AH65" i="53"/>
  <c r="Q31" i="53"/>
  <c r="R34" i="53"/>
  <c r="Q38" i="53"/>
  <c r="AF44" i="53"/>
  <c r="AA46" i="53"/>
  <c r="O48" i="53"/>
  <c r="AM51" i="53"/>
  <c r="AG69" i="53"/>
  <c r="AA70" i="53"/>
  <c r="X44" i="53"/>
  <c r="AJ58" i="53"/>
  <c r="X59" i="53"/>
  <c r="AN30" i="53"/>
  <c r="S39" i="53"/>
  <c r="Y44" i="53"/>
  <c r="S48" i="53"/>
  <c r="Y59" i="53"/>
  <c r="AF63" i="53"/>
  <c r="AG67" i="53"/>
  <c r="Y69" i="53"/>
  <c r="AM36" i="53"/>
  <c r="Z38" i="53"/>
  <c r="R46" i="53"/>
  <c r="AL47" i="53"/>
  <c r="O55" i="53"/>
  <c r="AF55" i="53"/>
  <c r="AL58" i="53"/>
  <c r="Z59" i="53"/>
  <c r="AF62" i="53"/>
  <c r="O31" i="53"/>
  <c r="AE34" i="53"/>
  <c r="M43" i="53"/>
  <c r="AG55" i="53"/>
  <c r="AN58" i="53"/>
  <c r="AA59" i="53"/>
  <c r="AN59" i="53"/>
  <c r="AG62" i="53"/>
  <c r="Q67" i="53"/>
  <c r="Q55" i="53"/>
  <c r="AH62" i="53"/>
  <c r="AM68" i="53"/>
  <c r="Z70" i="53"/>
  <c r="O69" i="53"/>
  <c r="Z30" i="53"/>
  <c r="Z31" i="53"/>
  <c r="AJ32" i="53"/>
  <c r="AC34" i="53"/>
  <c r="Y38" i="53"/>
  <c r="Z40" i="53"/>
  <c r="Q42" i="53"/>
  <c r="AG44" i="53"/>
  <c r="AJ47" i="53"/>
  <c r="T50" i="53"/>
  <c r="AE55" i="53"/>
  <c r="AN55" i="53"/>
  <c r="AC57" i="53"/>
  <c r="AM58" i="53"/>
  <c r="AE59" i="53"/>
  <c r="M62" i="53"/>
  <c r="AE62" i="53"/>
  <c r="AN62" i="53"/>
  <c r="X63" i="53"/>
  <c r="AA65" i="53"/>
  <c r="R67" i="53"/>
  <c r="AH67" i="53"/>
  <c r="AN68" i="53"/>
  <c r="X69" i="53"/>
  <c r="AH69" i="53"/>
  <c r="AM32" i="53"/>
  <c r="AG34" i="53"/>
  <c r="AM47" i="53"/>
  <c r="Y55" i="53"/>
  <c r="O59" i="53"/>
  <c r="Q63" i="53"/>
  <c r="AM69" i="53"/>
  <c r="V30" i="53"/>
  <c r="AJ30" i="53"/>
  <c r="AH31" i="53"/>
  <c r="AN32" i="53"/>
  <c r="V35" i="53"/>
  <c r="M36" i="53"/>
  <c r="V40" i="53"/>
  <c r="Y42" i="53"/>
  <c r="AF47" i="53"/>
  <c r="AN47" i="53"/>
  <c r="T48" i="53"/>
  <c r="Q52" i="53"/>
  <c r="O54" i="53"/>
  <c r="Z55" i="53"/>
  <c r="R63" i="53"/>
  <c r="AE65" i="53"/>
  <c r="AN65" i="53"/>
  <c r="Y67" i="53"/>
  <c r="M68" i="53"/>
  <c r="AJ68" i="53"/>
  <c r="R69" i="53"/>
  <c r="AN69" i="53"/>
  <c r="Z42" i="53"/>
  <c r="AG47" i="53"/>
  <c r="R52" i="53"/>
  <c r="Q59" i="53"/>
  <c r="AF65" i="53"/>
  <c r="S69" i="53"/>
  <c r="AE69" i="53"/>
  <c r="AC65" i="53"/>
  <c r="AL30" i="53"/>
  <c r="AA34" i="53"/>
  <c r="AM34" i="53"/>
  <c r="Z35" i="53"/>
  <c r="AL36" i="53"/>
  <c r="AN38" i="53"/>
  <c r="X40" i="53"/>
  <c r="AA42" i="53"/>
  <c r="T43" i="53"/>
  <c r="AE44" i="53"/>
  <c r="S46" i="53"/>
  <c r="S52" i="53"/>
  <c r="AL55" i="53"/>
  <c r="R59" i="53"/>
  <c r="AM59" i="53"/>
  <c r="AC62" i="53"/>
  <c r="AL62" i="53"/>
  <c r="AG63" i="53"/>
  <c r="AL68" i="53"/>
  <c r="AF69" i="53"/>
  <c r="AJ67" i="53"/>
  <c r="Y31" i="53"/>
  <c r="X38" i="53"/>
  <c r="Y40" i="53"/>
  <c r="S59" i="53"/>
  <c r="Q57" i="53"/>
  <c r="R60" i="53"/>
  <c r="S63" i="53"/>
  <c r="V65" i="53"/>
  <c r="S67" i="53"/>
  <c r="O68" i="53"/>
  <c r="Q69" i="53"/>
  <c r="Z69" i="53"/>
  <c r="R70" i="53"/>
  <c r="R57" i="53"/>
  <c r="S57" i="53"/>
  <c r="X65" i="53"/>
  <c r="V55" i="53"/>
  <c r="T57" i="53"/>
  <c r="T59" i="53"/>
  <c r="M63" i="53"/>
  <c r="T64" i="53"/>
  <c r="Y65" i="53"/>
  <c r="M67" i="53"/>
  <c r="T69" i="53"/>
  <c r="Z65" i="53"/>
  <c r="S60" i="53"/>
  <c r="S70" i="53"/>
  <c r="X55" i="53"/>
  <c r="M57" i="53"/>
  <c r="M60" i="53"/>
  <c r="Y63" i="53"/>
  <c r="V64" i="53"/>
  <c r="Z67" i="53"/>
  <c r="M70" i="53"/>
  <c r="AC51" i="53"/>
  <c r="AC52" i="53"/>
  <c r="AC40" i="53"/>
  <c r="AL40" i="53"/>
  <c r="AC42" i="53"/>
  <c r="AJ43" i="53"/>
  <c r="V51" i="53"/>
  <c r="AE30" i="53"/>
  <c r="AM30" i="53"/>
  <c r="R31" i="53"/>
  <c r="AC31" i="53"/>
  <c r="X34" i="53"/>
  <c r="AA35" i="53"/>
  <c r="AE36" i="53"/>
  <c r="AN36" i="53"/>
  <c r="T38" i="53"/>
  <c r="AF38" i="53"/>
  <c r="M39" i="53"/>
  <c r="AA39" i="53"/>
  <c r="AM40" i="53"/>
  <c r="S42" i="53"/>
  <c r="Q44" i="53"/>
  <c r="Z44" i="53"/>
  <c r="T46" i="53"/>
  <c r="AH46" i="53"/>
  <c r="AH48" i="53"/>
  <c r="O50" i="53"/>
  <c r="AE51" i="53"/>
  <c r="AN51" i="53"/>
  <c r="AG52" i="53"/>
  <c r="AF30" i="53"/>
  <c r="Y34" i="53"/>
  <c r="R35" i="53"/>
  <c r="AF36" i="53"/>
  <c r="AG38" i="53"/>
  <c r="AE40" i="53"/>
  <c r="AN40" i="53"/>
  <c r="AG42" i="53"/>
  <c r="AL43" i="53"/>
  <c r="R44" i="53"/>
  <c r="AM44" i="53"/>
  <c r="X48" i="53"/>
  <c r="X51" i="53"/>
  <c r="AF51" i="53"/>
  <c r="AC36" i="53"/>
  <c r="O44" i="53"/>
  <c r="AG30" i="53"/>
  <c r="AG31" i="53"/>
  <c r="T32" i="53"/>
  <c r="Z34" i="53"/>
  <c r="S35" i="53"/>
  <c r="AG36" i="53"/>
  <c r="M38" i="53"/>
  <c r="AH38" i="53"/>
  <c r="O39" i="53"/>
  <c r="AF40" i="53"/>
  <c r="AH42" i="53"/>
  <c r="AM43" i="53"/>
  <c r="S44" i="53"/>
  <c r="AN44" i="53"/>
  <c r="V46" i="53"/>
  <c r="AC47" i="53"/>
  <c r="Y48" i="53"/>
  <c r="AJ48" i="53"/>
  <c r="S50" i="53"/>
  <c r="Y51" i="53"/>
  <c r="AG51" i="53"/>
  <c r="M52" i="53"/>
  <c r="Y52" i="53"/>
  <c r="AG40" i="53"/>
  <c r="AN43" i="53"/>
  <c r="Z48" i="53"/>
  <c r="Z51" i="53"/>
  <c r="AH51" i="53"/>
  <c r="Z52" i="53"/>
  <c r="AJ38" i="53"/>
  <c r="AH40" i="53"/>
  <c r="V44" i="53"/>
  <c r="Z46" i="53"/>
  <c r="M47" i="53"/>
  <c r="AE47" i="53"/>
  <c r="AN48" i="53"/>
  <c r="AA52" i="53"/>
  <c r="Y54" i="53"/>
  <c r="X54" i="53"/>
  <c r="Z54" i="53"/>
  <c r="AF60" i="53"/>
  <c r="AE60" i="53"/>
  <c r="AG60" i="53"/>
  <c r="AJ50" i="53"/>
  <c r="M30" i="53"/>
  <c r="AC30" i="53"/>
  <c r="X31" i="53"/>
  <c r="AF31" i="53"/>
  <c r="AN31" i="53"/>
  <c r="S32" i="53"/>
  <c r="AA32" i="53"/>
  <c r="V34" i="53"/>
  <c r="AL34" i="53"/>
  <c r="Q35" i="53"/>
  <c r="Y35" i="53"/>
  <c r="AG35" i="53"/>
  <c r="T36" i="53"/>
  <c r="AE38" i="53"/>
  <c r="AM38" i="53"/>
  <c r="R39" i="53"/>
  <c r="Z39" i="53"/>
  <c r="AH39" i="53"/>
  <c r="M40" i="53"/>
  <c r="X42" i="53"/>
  <c r="AF42" i="53"/>
  <c r="AN42" i="53"/>
  <c r="S43" i="53"/>
  <c r="AA43" i="53"/>
  <c r="AL44" i="53"/>
  <c r="Q46" i="53"/>
  <c r="Y46" i="53"/>
  <c r="AG46" i="53"/>
  <c r="T47" i="53"/>
  <c r="AE48" i="53"/>
  <c r="AM48" i="53"/>
  <c r="R50" i="53"/>
  <c r="Z50" i="53"/>
  <c r="AH50" i="53"/>
  <c r="M51" i="53"/>
  <c r="X52" i="53"/>
  <c r="AF52" i="53"/>
  <c r="AN52" i="53"/>
  <c r="T54" i="53"/>
  <c r="AE54" i="53"/>
  <c r="AM57" i="53"/>
  <c r="AL57" i="53"/>
  <c r="AN57" i="53"/>
  <c r="T58" i="53"/>
  <c r="AA60" i="53"/>
  <c r="Z68" i="53"/>
  <c r="Y68" i="53"/>
  <c r="X68" i="53"/>
  <c r="V68" i="53"/>
  <c r="AN70" i="53"/>
  <c r="AM70" i="53"/>
  <c r="AL70" i="53"/>
  <c r="AJ70" i="53"/>
  <c r="AN54" i="53"/>
  <c r="AH54" i="53"/>
  <c r="O40" i="53"/>
  <c r="AC43" i="53"/>
  <c r="V32" i="53"/>
  <c r="AJ35" i="53"/>
  <c r="O36" i="53"/>
  <c r="AC39" i="53"/>
  <c r="V43" i="53"/>
  <c r="AJ46" i="53"/>
  <c r="O47" i="53"/>
  <c r="AC50" i="53"/>
  <c r="AE57" i="53"/>
  <c r="AF57" i="53"/>
  <c r="Q64" i="53"/>
  <c r="O64" i="53"/>
  <c r="M64" i="53"/>
  <c r="R64" i="53"/>
  <c r="AG64" i="53"/>
  <c r="AF64" i="53"/>
  <c r="AE64" i="53"/>
  <c r="AC64" i="53"/>
  <c r="AJ39" i="53"/>
  <c r="V47" i="53"/>
  <c r="S62" i="53"/>
  <c r="R62" i="53"/>
  <c r="Q62" i="53"/>
  <c r="AG68" i="53"/>
  <c r="AF68" i="53"/>
  <c r="AE68" i="53"/>
  <c r="AA68" i="53"/>
  <c r="Q30" i="53"/>
  <c r="T31" i="53"/>
  <c r="AJ31" i="53"/>
  <c r="O32" i="53"/>
  <c r="AE32" i="53"/>
  <c r="AH34" i="53"/>
  <c r="M35" i="53"/>
  <c r="AC35" i="53"/>
  <c r="X36" i="53"/>
  <c r="AA38" i="53"/>
  <c r="V39" i="53"/>
  <c r="AL39" i="53"/>
  <c r="Q40" i="53"/>
  <c r="T42" i="53"/>
  <c r="AJ42" i="53"/>
  <c r="O43" i="53"/>
  <c r="AE43" i="53"/>
  <c r="AH44" i="53"/>
  <c r="M46" i="53"/>
  <c r="AC46" i="53"/>
  <c r="X47" i="53"/>
  <c r="AA48" i="53"/>
  <c r="V50" i="53"/>
  <c r="AL50" i="53"/>
  <c r="Q51" i="53"/>
  <c r="T52" i="53"/>
  <c r="AJ52" i="53"/>
  <c r="Q54" i="53"/>
  <c r="R54" i="53"/>
  <c r="AL54" i="53"/>
  <c r="AG58" i="53"/>
  <c r="AF58" i="53"/>
  <c r="AA58" i="53"/>
  <c r="Z58" i="53"/>
  <c r="Y58" i="53"/>
  <c r="X58" i="53"/>
  <c r="O30" i="53"/>
  <c r="AC32" i="53"/>
  <c r="V36" i="53"/>
  <c r="O51" i="53"/>
  <c r="R30" i="53"/>
  <c r="X32" i="53"/>
  <c r="AF32" i="53"/>
  <c r="AL35" i="53"/>
  <c r="Q36" i="53"/>
  <c r="Y36" i="53"/>
  <c r="AE39" i="53"/>
  <c r="AM39" i="53"/>
  <c r="R40" i="53"/>
  <c r="X43" i="53"/>
  <c r="AF43" i="53"/>
  <c r="AL46" i="53"/>
  <c r="Q47" i="53"/>
  <c r="Y47" i="53"/>
  <c r="AE50" i="53"/>
  <c r="AM50" i="53"/>
  <c r="R51" i="53"/>
  <c r="AG54" i="53"/>
  <c r="AF54" i="53"/>
  <c r="AM54" i="53"/>
  <c r="R58" i="53"/>
  <c r="Q58" i="53"/>
  <c r="S58" i="53"/>
  <c r="X60" i="53"/>
  <c r="V60" i="53"/>
  <c r="Y60" i="53"/>
  <c r="AN60" i="53"/>
  <c r="AM60" i="53"/>
  <c r="AL60" i="53"/>
  <c r="Z62" i="53"/>
  <c r="Y62" i="53"/>
  <c r="T62" i="53"/>
  <c r="AN64" i="53"/>
  <c r="AM64" i="53"/>
  <c r="AL64" i="53"/>
  <c r="AH64" i="53"/>
  <c r="AL31" i="53"/>
  <c r="Q32" i="53"/>
  <c r="Y32" i="53"/>
  <c r="AE35" i="53"/>
  <c r="AM35" i="53"/>
  <c r="R36" i="53"/>
  <c r="X39" i="53"/>
  <c r="AF39" i="53"/>
  <c r="AL42" i="53"/>
  <c r="Q43" i="53"/>
  <c r="Y43" i="53"/>
  <c r="AE46" i="53"/>
  <c r="AM46" i="53"/>
  <c r="R47" i="53"/>
  <c r="X50" i="53"/>
  <c r="AF50" i="53"/>
  <c r="AL52" i="53"/>
  <c r="AC54" i="53"/>
  <c r="V57" i="53"/>
  <c r="X57" i="53"/>
  <c r="AG57" i="53"/>
  <c r="O58" i="53"/>
  <c r="AJ60" i="53"/>
  <c r="V62" i="53"/>
  <c r="AJ64" i="53"/>
  <c r="S65" i="53"/>
  <c r="R65" i="53"/>
  <c r="Q65" i="53"/>
  <c r="M65" i="53"/>
  <c r="V54" i="53"/>
  <c r="AJ54" i="53"/>
  <c r="AC60" i="53"/>
  <c r="S54" i="53"/>
  <c r="S55" i="53"/>
  <c r="M55" i="53"/>
  <c r="AH57" i="53"/>
  <c r="AE58" i="53"/>
  <c r="Z60" i="53"/>
  <c r="AL63" i="53"/>
  <c r="AJ63" i="53"/>
  <c r="AH63" i="53"/>
  <c r="AM63" i="53"/>
  <c r="T68" i="53"/>
  <c r="AH70" i="53"/>
  <c r="AL59" i="53"/>
  <c r="Q60" i="53"/>
  <c r="AE63" i="53"/>
  <c r="Z64" i="53"/>
  <c r="X67" i="53"/>
  <c r="AF67" i="53"/>
  <c r="AN67" i="53"/>
  <c r="S68" i="53"/>
  <c r="AL69" i="53"/>
  <c r="Q70" i="53"/>
  <c r="Y70" i="53"/>
  <c r="AG70" i="53"/>
  <c r="AA67" i="53"/>
  <c r="T70" i="53"/>
  <c r="AC70" i="53"/>
  <c r="AC67" i="53"/>
  <c r="V70" i="53"/>
  <c r="X64" i="53"/>
  <c r="AL67" i="53"/>
  <c r="Q68" i="53"/>
  <c r="AE70" i="53"/>
  <c r="Q35" i="52"/>
  <c r="AH50" i="52"/>
  <c r="X39" i="52"/>
  <c r="AG35" i="52"/>
  <c r="Z41" i="52"/>
  <c r="AN41" i="52"/>
  <c r="X56" i="52"/>
  <c r="AF59" i="52"/>
  <c r="R65" i="52"/>
  <c r="AC58" i="52"/>
  <c r="AE40" i="52"/>
  <c r="AN61" i="52"/>
  <c r="AE50" i="52"/>
  <c r="AE58" i="52"/>
  <c r="O39" i="52"/>
  <c r="AF50" i="52"/>
  <c r="AF58" i="52"/>
  <c r="Z39" i="52"/>
  <c r="AH44" i="52"/>
  <c r="X46" i="52"/>
  <c r="AH53" i="52"/>
  <c r="Y56" i="52"/>
  <c r="AG59" i="52"/>
  <c r="AA40" i="52"/>
  <c r="AH45" i="52"/>
  <c r="AA56" i="52"/>
  <c r="O56" i="52"/>
  <c r="AC61" i="52"/>
  <c r="AF31" i="52"/>
  <c r="Z34" i="52"/>
  <c r="AM40" i="52"/>
  <c r="Z49" i="52"/>
  <c r="AG50" i="52"/>
  <c r="Z56" i="52"/>
  <c r="AN58" i="52"/>
  <c r="O64" i="52"/>
  <c r="AH64" i="52"/>
  <c r="S65" i="52"/>
  <c r="Q56" i="52"/>
  <c r="AE61" i="52"/>
  <c r="AH41" i="52"/>
  <c r="M45" i="52"/>
  <c r="R56" i="52"/>
  <c r="AF61" i="52"/>
  <c r="R64" i="52"/>
  <c r="M33" i="52"/>
  <c r="T39" i="52"/>
  <c r="AA42" i="52"/>
  <c r="S56" i="52"/>
  <c r="O59" i="52"/>
  <c r="AL63" i="52"/>
  <c r="S64" i="52"/>
  <c r="AG41" i="52"/>
  <c r="X47" i="52"/>
  <c r="AC50" i="52"/>
  <c r="AM50" i="52"/>
  <c r="AF56" i="52"/>
  <c r="AM63" i="52"/>
  <c r="AL30" i="52"/>
  <c r="AH35" i="52"/>
  <c r="AF40" i="52"/>
  <c r="X41" i="52"/>
  <c r="AC44" i="52"/>
  <c r="M46" i="52"/>
  <c r="AG46" i="52"/>
  <c r="AN50" i="52"/>
  <c r="Q54" i="52"/>
  <c r="AG58" i="52"/>
  <c r="T59" i="52"/>
  <c r="AA61" i="52"/>
  <c r="AL61" i="52"/>
  <c r="AN63" i="52"/>
  <c r="Q41" i="52"/>
  <c r="X34" i="52"/>
  <c r="AE35" i="52"/>
  <c r="M40" i="52"/>
  <c r="M42" i="52"/>
  <c r="M51" i="52"/>
  <c r="O53" i="52"/>
  <c r="R39" i="52"/>
  <c r="AG40" i="52"/>
  <c r="T42" i="52"/>
  <c r="AE44" i="52"/>
  <c r="Y46" i="52"/>
  <c r="R51" i="52"/>
  <c r="R54" i="52"/>
  <c r="T33" i="52"/>
  <c r="AE34" i="52"/>
  <c r="AA35" i="52"/>
  <c r="AG37" i="52"/>
  <c r="S39" i="52"/>
  <c r="S44" i="52"/>
  <c r="AG44" i="52"/>
  <c r="T45" i="52"/>
  <c r="S51" i="52"/>
  <c r="AN51" i="52"/>
  <c r="AL53" i="52"/>
  <c r="T54" i="52"/>
  <c r="X61" i="52"/>
  <c r="Z64" i="52"/>
  <c r="AA65" i="52"/>
  <c r="AM53" i="52"/>
  <c r="AA59" i="52"/>
  <c r="Z61" i="52"/>
  <c r="AH61" i="52"/>
  <c r="AA64" i="52"/>
  <c r="AC35" i="52"/>
  <c r="AN53" i="52"/>
  <c r="V56" i="52"/>
  <c r="AC65" i="52"/>
  <c r="AM30" i="52"/>
  <c r="AA33" i="52"/>
  <c r="S37" i="52"/>
  <c r="V39" i="52"/>
  <c r="AA44" i="52"/>
  <c r="Z47" i="52"/>
  <c r="AA51" i="52"/>
  <c r="Y54" i="52"/>
  <c r="AG56" i="52"/>
  <c r="S60" i="52"/>
  <c r="Q64" i="52"/>
  <c r="AC64" i="52"/>
  <c r="AC53" i="52"/>
  <c r="AJ55" i="52"/>
  <c r="AA30" i="52"/>
  <c r="AN31" i="52"/>
  <c r="V34" i="52"/>
  <c r="AF34" i="52"/>
  <c r="M36" i="52"/>
  <c r="AH36" i="52"/>
  <c r="AF37" i="52"/>
  <c r="AL40" i="52"/>
  <c r="V41" i="52"/>
  <c r="AF41" i="52"/>
  <c r="R44" i="52"/>
  <c r="AF46" i="52"/>
  <c r="M47" i="52"/>
  <c r="M49" i="52"/>
  <c r="AL50" i="52"/>
  <c r="Q51" i="52"/>
  <c r="Z51" i="52"/>
  <c r="AA53" i="52"/>
  <c r="Z54" i="52"/>
  <c r="M55" i="52"/>
  <c r="AE56" i="52"/>
  <c r="AM58" i="52"/>
  <c r="S59" i="52"/>
  <c r="V61" i="52"/>
  <c r="AM61" i="52"/>
  <c r="O63" i="52"/>
  <c r="AJ63" i="52"/>
  <c r="Y64" i="52"/>
  <c r="AG64" i="52"/>
  <c r="AC30" i="52"/>
  <c r="AJ34" i="52"/>
  <c r="AH31" i="52"/>
  <c r="Y34" i="52"/>
  <c r="V35" i="52"/>
  <c r="T36" i="52"/>
  <c r="AJ37" i="52"/>
  <c r="AA39" i="52"/>
  <c r="Y41" i="52"/>
  <c r="O42" i="52"/>
  <c r="V44" i="52"/>
  <c r="AJ45" i="52"/>
  <c r="O46" i="52"/>
  <c r="AJ46" i="52"/>
  <c r="AA47" i="52"/>
  <c r="R49" i="52"/>
  <c r="T51" i="52"/>
  <c r="V53" i="52"/>
  <c r="S54" i="52"/>
  <c r="AH54" i="52"/>
  <c r="AH56" i="52"/>
  <c r="T60" i="52"/>
  <c r="Y61" i="52"/>
  <c r="AE30" i="52"/>
  <c r="AL34" i="52"/>
  <c r="AL36" i="52"/>
  <c r="R47" i="52"/>
  <c r="S49" i="52"/>
  <c r="AF51" i="52"/>
  <c r="AE53" i="52"/>
  <c r="AL55" i="52"/>
  <c r="X59" i="52"/>
  <c r="AM64" i="52"/>
  <c r="O47" i="52"/>
  <c r="AF30" i="52"/>
  <c r="AJ31" i="52"/>
  <c r="AM34" i="52"/>
  <c r="Y35" i="52"/>
  <c r="AM36" i="52"/>
  <c r="AC37" i="52"/>
  <c r="AM37" i="52"/>
  <c r="Q42" i="52"/>
  <c r="O44" i="52"/>
  <c r="Y44" i="52"/>
  <c r="AL45" i="52"/>
  <c r="Q46" i="52"/>
  <c r="AC46" i="52"/>
  <c r="AM46" i="52"/>
  <c r="S47" i="52"/>
  <c r="AG51" i="52"/>
  <c r="X53" i="52"/>
  <c r="AF53" i="52"/>
  <c r="AJ54" i="52"/>
  <c r="AM55" i="52"/>
  <c r="AJ58" i="52"/>
  <c r="Y59" i="52"/>
  <c r="V60" i="52"/>
  <c r="V64" i="52"/>
  <c r="AN64" i="52"/>
  <c r="O55" i="52"/>
  <c r="V31" i="52"/>
  <c r="AN34" i="52"/>
  <c r="Z35" i="52"/>
  <c r="AN36" i="52"/>
  <c r="AN37" i="52"/>
  <c r="AH39" i="52"/>
  <c r="R41" i="52"/>
  <c r="AC41" i="52"/>
  <c r="AL41" i="52"/>
  <c r="S42" i="52"/>
  <c r="Z44" i="52"/>
  <c r="AM45" i="52"/>
  <c r="R46" i="52"/>
  <c r="AN46" i="52"/>
  <c r="T47" i="52"/>
  <c r="AH47" i="52"/>
  <c r="X51" i="52"/>
  <c r="Y53" i="52"/>
  <c r="M54" i="52"/>
  <c r="AN55" i="52"/>
  <c r="AM56" i="52"/>
  <c r="Q59" i="52"/>
  <c r="Z59" i="52"/>
  <c r="AN59" i="52"/>
  <c r="M63" i="52"/>
  <c r="AE64" i="52"/>
  <c r="Z65" i="52"/>
  <c r="AL31" i="52"/>
  <c r="AE37" i="52"/>
  <c r="Q44" i="52"/>
  <c r="AE46" i="52"/>
  <c r="Y51" i="52"/>
  <c r="Z53" i="52"/>
  <c r="AN56" i="52"/>
  <c r="AL58" i="52"/>
  <c r="R59" i="52"/>
  <c r="X64" i="52"/>
  <c r="X37" i="52"/>
  <c r="Y37" i="52"/>
  <c r="M37" i="52"/>
  <c r="O37" i="52"/>
  <c r="Q37" i="52"/>
  <c r="R35" i="52"/>
  <c r="S35" i="52"/>
  <c r="O35" i="52"/>
  <c r="O33" i="52"/>
  <c r="Q33" i="52"/>
  <c r="S33" i="52"/>
  <c r="AG31" i="52"/>
  <c r="AC31" i="52"/>
  <c r="X31" i="52"/>
  <c r="Y31" i="52"/>
  <c r="Z31" i="52"/>
  <c r="Q31" i="52"/>
  <c r="R31" i="52"/>
  <c r="M30" i="52"/>
  <c r="O30" i="52"/>
  <c r="AC33" i="52"/>
  <c r="V36" i="52"/>
  <c r="AJ39" i="52"/>
  <c r="O40" i="52"/>
  <c r="AC42" i="52"/>
  <c r="V45" i="52"/>
  <c r="AJ47" i="52"/>
  <c r="AG49" i="52"/>
  <c r="AF49" i="52"/>
  <c r="AE49" i="52"/>
  <c r="AF54" i="52"/>
  <c r="AE54" i="52"/>
  <c r="AC54" i="52"/>
  <c r="AA54" i="52"/>
  <c r="M61" i="52"/>
  <c r="S61" i="52"/>
  <c r="R61" i="52"/>
  <c r="Q61" i="52"/>
  <c r="V40" i="52"/>
  <c r="AC45" i="52"/>
  <c r="AA55" i="52"/>
  <c r="AG55" i="52"/>
  <c r="AF55" i="52"/>
  <c r="AE55" i="52"/>
  <c r="Z63" i="52"/>
  <c r="Y63" i="52"/>
  <c r="X63" i="52"/>
  <c r="V63" i="52"/>
  <c r="X30" i="52"/>
  <c r="AN30" i="52"/>
  <c r="S31" i="52"/>
  <c r="AA31" i="52"/>
  <c r="V33" i="52"/>
  <c r="AL33" i="52"/>
  <c r="Q34" i="52"/>
  <c r="AG34" i="52"/>
  <c r="T35" i="52"/>
  <c r="AJ35" i="52"/>
  <c r="O36" i="52"/>
  <c r="AE36" i="52"/>
  <c r="Z37" i="52"/>
  <c r="AH37" i="52"/>
  <c r="M39" i="52"/>
  <c r="AC39" i="52"/>
  <c r="X40" i="52"/>
  <c r="AN40" i="52"/>
  <c r="S41" i="52"/>
  <c r="AA41" i="52"/>
  <c r="V42" i="52"/>
  <c r="AL42" i="52"/>
  <c r="T44" i="52"/>
  <c r="AJ44" i="52"/>
  <c r="O45" i="52"/>
  <c r="AE45" i="52"/>
  <c r="Z46" i="52"/>
  <c r="AH46" i="52"/>
  <c r="AC47" i="52"/>
  <c r="AC49" i="52"/>
  <c r="S50" i="52"/>
  <c r="R50" i="52"/>
  <c r="Q50" i="52"/>
  <c r="AM51" i="52"/>
  <c r="AL51" i="52"/>
  <c r="AJ51" i="52"/>
  <c r="O61" i="52"/>
  <c r="AA63" i="52"/>
  <c r="AG63" i="52"/>
  <c r="AF63" i="52"/>
  <c r="AE63" i="52"/>
  <c r="AN65" i="52"/>
  <c r="AM65" i="52"/>
  <c r="AL65" i="52"/>
  <c r="AJ65" i="52"/>
  <c r="V30" i="52"/>
  <c r="AJ42" i="52"/>
  <c r="Q30" i="52"/>
  <c r="Y30" i="52"/>
  <c r="AE33" i="52"/>
  <c r="AM33" i="52"/>
  <c r="R34" i="52"/>
  <c r="X36" i="52"/>
  <c r="AF36" i="52"/>
  <c r="AL39" i="52"/>
  <c r="Q40" i="52"/>
  <c r="Y40" i="52"/>
  <c r="AE42" i="52"/>
  <c r="AM42" i="52"/>
  <c r="X45" i="52"/>
  <c r="AF45" i="52"/>
  <c r="V47" i="52"/>
  <c r="AL47" i="52"/>
  <c r="O50" i="52"/>
  <c r="AG54" i="52"/>
  <c r="AG60" i="52"/>
  <c r="AF60" i="52"/>
  <c r="AE60" i="52"/>
  <c r="AC60" i="52"/>
  <c r="AC63" i="52"/>
  <c r="R30" i="52"/>
  <c r="Z30" i="52"/>
  <c r="AH30" i="52"/>
  <c r="M31" i="52"/>
  <c r="X33" i="52"/>
  <c r="AF33" i="52"/>
  <c r="AN33" i="52"/>
  <c r="S34" i="52"/>
  <c r="AA34" i="52"/>
  <c r="AL35" i="52"/>
  <c r="Q36" i="52"/>
  <c r="Y36" i="52"/>
  <c r="AG36" i="52"/>
  <c r="T37" i="52"/>
  <c r="AE39" i="52"/>
  <c r="AM39" i="52"/>
  <c r="R40" i="52"/>
  <c r="Z40" i="52"/>
  <c r="AH40" i="52"/>
  <c r="M41" i="52"/>
  <c r="X42" i="52"/>
  <c r="AF42" i="52"/>
  <c r="AN42" i="52"/>
  <c r="AL44" i="52"/>
  <c r="Q45" i="52"/>
  <c r="Y45" i="52"/>
  <c r="AG45" i="52"/>
  <c r="T46" i="52"/>
  <c r="AE47" i="52"/>
  <c r="AM47" i="52"/>
  <c r="S58" i="52"/>
  <c r="R58" i="52"/>
  <c r="Q58" i="52"/>
  <c r="O58" i="52"/>
  <c r="AJ33" i="52"/>
  <c r="AC36" i="52"/>
  <c r="Y33" i="52"/>
  <c r="AM35" i="52"/>
  <c r="R36" i="52"/>
  <c r="AF39" i="52"/>
  <c r="Y42" i="52"/>
  <c r="AM44" i="52"/>
  <c r="R45" i="52"/>
  <c r="AF47" i="52"/>
  <c r="Y49" i="52"/>
  <c r="X49" i="52"/>
  <c r="V49" i="52"/>
  <c r="AN49" i="52"/>
  <c r="AM49" i="52"/>
  <c r="AL49" i="52"/>
  <c r="T50" i="52"/>
  <c r="Z50" i="52"/>
  <c r="Y50" i="52"/>
  <c r="AH60" i="52"/>
  <c r="AN60" i="52"/>
  <c r="AM60" i="52"/>
  <c r="AL60" i="52"/>
  <c r="O34" i="52"/>
  <c r="AJ49" i="52"/>
  <c r="V50" i="52"/>
  <c r="M53" i="52"/>
  <c r="S53" i="52"/>
  <c r="R53" i="52"/>
  <c r="Z55" i="52"/>
  <c r="Y55" i="52"/>
  <c r="X55" i="52"/>
  <c r="V55" i="52"/>
  <c r="T58" i="52"/>
  <c r="Z58" i="52"/>
  <c r="Y58" i="52"/>
  <c r="X58" i="52"/>
  <c r="AJ60" i="52"/>
  <c r="AH59" i="52"/>
  <c r="M60" i="52"/>
  <c r="T65" i="52"/>
  <c r="AJ59" i="52"/>
  <c r="O60" i="52"/>
  <c r="V65" i="52"/>
  <c r="O49" i="52"/>
  <c r="AC51" i="52"/>
  <c r="V54" i="52"/>
  <c r="AL54" i="52"/>
  <c r="Q55" i="52"/>
  <c r="AJ56" i="52"/>
  <c r="AC59" i="52"/>
  <c r="X60" i="52"/>
  <c r="Q63" i="52"/>
  <c r="AJ64" i="52"/>
  <c r="O65" i="52"/>
  <c r="AE65" i="52"/>
  <c r="AM54" i="52"/>
  <c r="R55" i="52"/>
  <c r="AL59" i="52"/>
  <c r="Q60" i="52"/>
  <c r="Y60" i="52"/>
  <c r="R63" i="52"/>
  <c r="X65" i="52"/>
  <c r="AF65" i="52"/>
  <c r="AF52" i="51"/>
  <c r="AL43" i="51"/>
  <c r="AG52" i="51"/>
  <c r="AA49" i="51"/>
  <c r="AE52" i="51"/>
  <c r="AC49" i="51"/>
  <c r="Z54" i="51"/>
  <c r="X31" i="51"/>
  <c r="AF50" i="51"/>
  <c r="AG50" i="51"/>
  <c r="M54" i="51"/>
  <c r="AA40" i="51"/>
  <c r="V53" i="51"/>
  <c r="AL49" i="51"/>
  <c r="T51" i="51"/>
  <c r="AA54" i="51"/>
  <c r="AE49" i="51"/>
  <c r="AA51" i="51"/>
  <c r="AL52" i="51"/>
  <c r="Z53" i="51"/>
  <c r="AH54" i="51"/>
  <c r="AF49" i="51"/>
  <c r="AL50" i="51"/>
  <c r="AM52" i="51"/>
  <c r="AA53" i="51"/>
  <c r="T36" i="51"/>
  <c r="AH47" i="51"/>
  <c r="AN50" i="51"/>
  <c r="AN52" i="51"/>
  <c r="AC54" i="51"/>
  <c r="S54" i="51"/>
  <c r="Q51" i="51"/>
  <c r="Y53" i="51"/>
  <c r="Y50" i="51"/>
  <c r="Y52" i="51"/>
  <c r="Z50" i="51"/>
  <c r="Z52" i="51"/>
  <c r="S53" i="51"/>
  <c r="V50" i="51"/>
  <c r="V52" i="51"/>
  <c r="X50" i="51"/>
  <c r="S51" i="51"/>
  <c r="X52" i="51"/>
  <c r="Q53" i="51"/>
  <c r="AA50" i="51"/>
  <c r="AA52" i="51"/>
  <c r="T53" i="51"/>
  <c r="Q50" i="51"/>
  <c r="Y51" i="51"/>
  <c r="AG53" i="51"/>
  <c r="M37" i="51"/>
  <c r="AF37" i="51"/>
  <c r="AA38" i="51"/>
  <c r="T49" i="51"/>
  <c r="AJ49" i="51"/>
  <c r="O50" i="51"/>
  <c r="AM50" i="51"/>
  <c r="Z51" i="51"/>
  <c r="AH51" i="51"/>
  <c r="M52" i="51"/>
  <c r="AF53" i="51"/>
  <c r="AN53" i="51"/>
  <c r="Q54" i="51"/>
  <c r="Y54" i="51"/>
  <c r="AG54" i="51"/>
  <c r="M38" i="51"/>
  <c r="AH38" i="51"/>
  <c r="O49" i="51"/>
  <c r="AM49" i="51"/>
  <c r="AH50" i="51"/>
  <c r="M51" i="51"/>
  <c r="AC51" i="51"/>
  <c r="T54" i="51"/>
  <c r="AJ54" i="51"/>
  <c r="O52" i="51"/>
  <c r="Z47" i="51"/>
  <c r="X49" i="51"/>
  <c r="AN49" i="51"/>
  <c r="S50" i="51"/>
  <c r="V51" i="51"/>
  <c r="AL51" i="51"/>
  <c r="Q52" i="51"/>
  <c r="AJ53" i="51"/>
  <c r="Q49" i="51"/>
  <c r="Y49" i="51"/>
  <c r="AE51" i="51"/>
  <c r="AM51" i="51"/>
  <c r="AH52" i="51"/>
  <c r="M53" i="51"/>
  <c r="AC53" i="51"/>
  <c r="V54" i="51"/>
  <c r="AL54" i="51"/>
  <c r="V49" i="51"/>
  <c r="AJ51" i="51"/>
  <c r="AF51" i="51"/>
  <c r="AL53" i="51"/>
  <c r="AE54" i="51"/>
  <c r="AM54" i="51"/>
  <c r="Z33" i="51"/>
  <c r="AA39" i="51"/>
  <c r="M31" i="51"/>
  <c r="AH45" i="51"/>
  <c r="AG34" i="51"/>
  <c r="AM46" i="51"/>
  <c r="AN45" i="51"/>
  <c r="T33" i="51"/>
  <c r="AG44" i="51"/>
  <c r="X32" i="51"/>
  <c r="AM39" i="51"/>
  <c r="Z43" i="51"/>
  <c r="Q44" i="51"/>
  <c r="AN46" i="51"/>
  <c r="Q31" i="51"/>
  <c r="Q34" i="51"/>
  <c r="AL34" i="51"/>
  <c r="AH36" i="51"/>
  <c r="T37" i="51"/>
  <c r="AN39" i="51"/>
  <c r="T44" i="51"/>
  <c r="AH30" i="51"/>
  <c r="S31" i="51"/>
  <c r="AN31" i="51"/>
  <c r="AJ36" i="51"/>
  <c r="AN40" i="51"/>
  <c r="T45" i="51"/>
  <c r="AM45" i="51"/>
  <c r="AH46" i="51"/>
  <c r="AM36" i="51"/>
  <c r="M39" i="51"/>
  <c r="AH39" i="51"/>
  <c r="AJ46" i="51"/>
  <c r="AA32" i="51"/>
  <c r="AL33" i="51"/>
  <c r="AH37" i="51"/>
  <c r="M40" i="51"/>
  <c r="X40" i="51"/>
  <c r="M46" i="51"/>
  <c r="AE46" i="51"/>
  <c r="M47" i="51"/>
  <c r="AL44" i="51"/>
  <c r="AF46" i="51"/>
  <c r="AM30" i="51"/>
  <c r="AJ37" i="51"/>
  <c r="O47" i="51"/>
  <c r="AL30" i="51"/>
  <c r="AA30" i="51"/>
  <c r="AN30" i="51"/>
  <c r="AA33" i="51"/>
  <c r="AH34" i="51"/>
  <c r="AL36" i="51"/>
  <c r="Z38" i="51"/>
  <c r="Q40" i="51"/>
  <c r="X42" i="51"/>
  <c r="AM43" i="51"/>
  <c r="AJ45" i="51"/>
  <c r="T46" i="51"/>
  <c r="AM37" i="51"/>
  <c r="AJ44" i="51"/>
  <c r="AM33" i="51"/>
  <c r="AA31" i="51"/>
  <c r="T34" i="51"/>
  <c r="AJ34" i="51"/>
  <c r="AN37" i="51"/>
  <c r="AL39" i="51"/>
  <c r="S40" i="51"/>
  <c r="AA43" i="51"/>
  <c r="AH44" i="51"/>
  <c r="O36" i="51"/>
  <c r="Y31" i="51"/>
  <c r="V32" i="51"/>
  <c r="Y33" i="51"/>
  <c r="M36" i="51"/>
  <c r="S37" i="51"/>
  <c r="Y40" i="51"/>
  <c r="V42" i="51"/>
  <c r="Y43" i="51"/>
  <c r="M45" i="51"/>
  <c r="S46" i="51"/>
  <c r="AC31" i="51"/>
  <c r="V34" i="51"/>
  <c r="AC39" i="51"/>
  <c r="AC40" i="51"/>
  <c r="AA42" i="51"/>
  <c r="T43" i="51"/>
  <c r="V44" i="51"/>
  <c r="AA47" i="51"/>
  <c r="AC30" i="51"/>
  <c r="Q36" i="51"/>
  <c r="O37" i="51"/>
  <c r="X37" i="51"/>
  <c r="O38" i="51"/>
  <c r="Q45" i="51"/>
  <c r="O46" i="51"/>
  <c r="X46" i="51"/>
  <c r="AF31" i="51"/>
  <c r="S32" i="51"/>
  <c r="V33" i="51"/>
  <c r="AE33" i="51"/>
  <c r="Y34" i="51"/>
  <c r="Y37" i="51"/>
  <c r="AC38" i="51"/>
  <c r="AE39" i="51"/>
  <c r="AF40" i="51"/>
  <c r="S42" i="51"/>
  <c r="V43" i="51"/>
  <c r="AE43" i="51"/>
  <c r="Y44" i="51"/>
  <c r="Y46" i="51"/>
  <c r="AC47" i="51"/>
  <c r="O45" i="51"/>
  <c r="AE30" i="51"/>
  <c r="AG31" i="51"/>
  <c r="T32" i="51"/>
  <c r="AF33" i="51"/>
  <c r="Z34" i="51"/>
  <c r="Q37" i="51"/>
  <c r="Z37" i="51"/>
  <c r="AF39" i="51"/>
  <c r="AG40" i="51"/>
  <c r="T42" i="51"/>
  <c r="AF43" i="51"/>
  <c r="Z44" i="51"/>
  <c r="Q46" i="51"/>
  <c r="Z46" i="51"/>
  <c r="AF30" i="51"/>
  <c r="AG33" i="51"/>
  <c r="S38" i="51"/>
  <c r="AE38" i="51"/>
  <c r="AG43" i="51"/>
  <c r="S47" i="51"/>
  <c r="AE47" i="51"/>
  <c r="V39" i="51"/>
  <c r="O43" i="51"/>
  <c r="AC45" i="51"/>
  <c r="O30" i="51"/>
  <c r="Z31" i="51"/>
  <c r="AH31" i="51"/>
  <c r="M32" i="51"/>
  <c r="AC32" i="51"/>
  <c r="AN33" i="51"/>
  <c r="S34" i="51"/>
  <c r="AA34" i="51"/>
  <c r="V36" i="51"/>
  <c r="AG37" i="51"/>
  <c r="T38" i="51"/>
  <c r="AJ38" i="51"/>
  <c r="O39" i="51"/>
  <c r="Z40" i="51"/>
  <c r="AH40" i="51"/>
  <c r="M42" i="51"/>
  <c r="AC42" i="51"/>
  <c r="AN43" i="51"/>
  <c r="S44" i="51"/>
  <c r="AA44" i="51"/>
  <c r="V45" i="51"/>
  <c r="AG46" i="51"/>
  <c r="T47" i="51"/>
  <c r="AJ47" i="51"/>
  <c r="AL32" i="51"/>
  <c r="X39" i="51"/>
  <c r="AL42" i="51"/>
  <c r="AE45" i="51"/>
  <c r="Q30" i="51"/>
  <c r="Y30" i="51"/>
  <c r="T31" i="51"/>
  <c r="AJ31" i="51"/>
  <c r="O32" i="51"/>
  <c r="AE32" i="51"/>
  <c r="AM32" i="51"/>
  <c r="AH33" i="51"/>
  <c r="M34" i="51"/>
  <c r="AC34" i="51"/>
  <c r="X36" i="51"/>
  <c r="AF36" i="51"/>
  <c r="AA37" i="51"/>
  <c r="V38" i="51"/>
  <c r="AL38" i="51"/>
  <c r="Q39" i="51"/>
  <c r="Y39" i="51"/>
  <c r="T40" i="51"/>
  <c r="AJ40" i="51"/>
  <c r="O42" i="51"/>
  <c r="AE42" i="51"/>
  <c r="AM42" i="51"/>
  <c r="AH43" i="51"/>
  <c r="M44" i="51"/>
  <c r="AC44" i="51"/>
  <c r="X45" i="51"/>
  <c r="AF45" i="51"/>
  <c r="AA46" i="51"/>
  <c r="V47" i="51"/>
  <c r="AL47" i="51"/>
  <c r="Z30" i="51"/>
  <c r="AF32" i="51"/>
  <c r="AN32" i="51"/>
  <c r="S33" i="51"/>
  <c r="Y36" i="51"/>
  <c r="AG36" i="51"/>
  <c r="AM38" i="51"/>
  <c r="Z39" i="51"/>
  <c r="AF42" i="51"/>
  <c r="AN42" i="51"/>
  <c r="S43" i="51"/>
  <c r="Y45" i="51"/>
  <c r="AG45" i="51"/>
  <c r="AM47" i="51"/>
  <c r="AC36" i="51"/>
  <c r="Q43" i="51"/>
  <c r="AL31" i="51"/>
  <c r="Q32" i="51"/>
  <c r="Y32" i="51"/>
  <c r="AE34" i="51"/>
  <c r="AM34" i="51"/>
  <c r="X38" i="51"/>
  <c r="AF38" i="51"/>
  <c r="AL40" i="51"/>
  <c r="Q42" i="51"/>
  <c r="Y42" i="51"/>
  <c r="AE44" i="51"/>
  <c r="AM44" i="51"/>
  <c r="X47" i="51"/>
  <c r="AF47" i="51"/>
  <c r="V30" i="51"/>
  <c r="AJ32" i="51"/>
  <c r="O33" i="51"/>
  <c r="AJ42" i="51"/>
  <c r="X30" i="51"/>
  <c r="Q33" i="51"/>
  <c r="AE36" i="51"/>
  <c r="V69" i="50"/>
  <c r="AC72" i="50"/>
  <c r="X59" i="50"/>
  <c r="Y69" i="50"/>
  <c r="O71" i="50"/>
  <c r="Y71" i="50"/>
  <c r="AH71" i="50"/>
  <c r="R72" i="50"/>
  <c r="AH72" i="50"/>
  <c r="AJ60" i="50"/>
  <c r="Y59" i="50"/>
  <c r="Z69" i="50"/>
  <c r="Z71" i="50"/>
  <c r="S72" i="50"/>
  <c r="V71" i="50"/>
  <c r="X71" i="50"/>
  <c r="Z59" i="50"/>
  <c r="Q71" i="50"/>
  <c r="V70" i="50"/>
  <c r="AJ69" i="50"/>
  <c r="Y70" i="50"/>
  <c r="V61" i="50"/>
  <c r="S69" i="50"/>
  <c r="T70" i="50"/>
  <c r="AJ70" i="50"/>
  <c r="R71" i="50"/>
  <c r="AM71" i="50"/>
  <c r="AA61" i="50"/>
  <c r="R69" i="50"/>
  <c r="AH69" i="50"/>
  <c r="M70" i="50"/>
  <c r="AC70" i="50"/>
  <c r="AA72" i="50"/>
  <c r="AA51" i="50"/>
  <c r="AA59" i="50"/>
  <c r="AA69" i="50"/>
  <c r="T72" i="50"/>
  <c r="AJ72" i="50"/>
  <c r="AH61" i="50"/>
  <c r="M69" i="50"/>
  <c r="AC69" i="50"/>
  <c r="X70" i="50"/>
  <c r="AF70" i="50"/>
  <c r="AN70" i="50"/>
  <c r="S71" i="50"/>
  <c r="V72" i="50"/>
  <c r="AL72" i="50"/>
  <c r="AG59" i="50"/>
  <c r="AL69" i="50"/>
  <c r="Q70" i="50"/>
  <c r="AG70" i="50"/>
  <c r="AJ71" i="50"/>
  <c r="O72" i="50"/>
  <c r="AE72" i="50"/>
  <c r="AM72" i="50"/>
  <c r="AE70" i="50"/>
  <c r="AH59" i="50"/>
  <c r="AE69" i="50"/>
  <c r="AM69" i="50"/>
  <c r="R70" i="50"/>
  <c r="X72" i="50"/>
  <c r="AF72" i="50"/>
  <c r="Q59" i="50"/>
  <c r="Q61" i="50"/>
  <c r="AL61" i="50"/>
  <c r="AG62" i="50"/>
  <c r="R59" i="50"/>
  <c r="M60" i="50"/>
  <c r="AM61" i="50"/>
  <c r="AH62" i="50"/>
  <c r="S59" i="50"/>
  <c r="AE61" i="50"/>
  <c r="AN61" i="50"/>
  <c r="AF61" i="50"/>
  <c r="M62" i="50"/>
  <c r="Z62" i="50"/>
  <c r="O61" i="50"/>
  <c r="AC62" i="50"/>
  <c r="T60" i="50"/>
  <c r="AL60" i="50"/>
  <c r="X61" i="50"/>
  <c r="AG61" i="50"/>
  <c r="AA62" i="50"/>
  <c r="V60" i="50"/>
  <c r="T62" i="50"/>
  <c r="AJ62" i="50"/>
  <c r="Y51" i="50"/>
  <c r="AJ59" i="50"/>
  <c r="O60" i="50"/>
  <c r="AE60" i="50"/>
  <c r="AM60" i="50"/>
  <c r="R61" i="50"/>
  <c r="AC60" i="50"/>
  <c r="Z51" i="50"/>
  <c r="M59" i="50"/>
  <c r="AC59" i="50"/>
  <c r="X60" i="50"/>
  <c r="AF60" i="50"/>
  <c r="AN60" i="50"/>
  <c r="S61" i="50"/>
  <c r="V62" i="50"/>
  <c r="AL62" i="50"/>
  <c r="AL59" i="50"/>
  <c r="Q60" i="50"/>
  <c r="Y60" i="50"/>
  <c r="AG60" i="50"/>
  <c r="AE62" i="50"/>
  <c r="AM62" i="50"/>
  <c r="Y42" i="50"/>
  <c r="AN50" i="50"/>
  <c r="AE59" i="50"/>
  <c r="AM59" i="50"/>
  <c r="R60" i="50"/>
  <c r="X62" i="50"/>
  <c r="Q49" i="50"/>
  <c r="AF51" i="50"/>
  <c r="AG51" i="50"/>
  <c r="AA40" i="50"/>
  <c r="M49" i="50"/>
  <c r="X51" i="50"/>
  <c r="AH52" i="50"/>
  <c r="M50" i="50"/>
  <c r="AJ49" i="50"/>
  <c r="AC52" i="50"/>
  <c r="AA42" i="50"/>
  <c r="Y49" i="50"/>
  <c r="O51" i="50"/>
  <c r="AH51" i="50"/>
  <c r="R52" i="50"/>
  <c r="AG52" i="50"/>
  <c r="R51" i="50"/>
  <c r="S52" i="50"/>
  <c r="R49" i="50"/>
  <c r="O50" i="50"/>
  <c r="AJ50" i="50"/>
  <c r="S51" i="50"/>
  <c r="AM51" i="50"/>
  <c r="S49" i="50"/>
  <c r="AG49" i="50"/>
  <c r="AN51" i="50"/>
  <c r="Z52" i="50"/>
  <c r="Z49" i="50"/>
  <c r="AH35" i="50"/>
  <c r="T49" i="50"/>
  <c r="AH49" i="50"/>
  <c r="T50" i="50"/>
  <c r="AM50" i="50"/>
  <c r="V51" i="50"/>
  <c r="AE51" i="50"/>
  <c r="M52" i="50"/>
  <c r="AA52" i="50"/>
  <c r="AC50" i="50"/>
  <c r="AA49" i="50"/>
  <c r="V50" i="50"/>
  <c r="AL50" i="50"/>
  <c r="Q51" i="50"/>
  <c r="T52" i="50"/>
  <c r="AJ52" i="50"/>
  <c r="AC49" i="50"/>
  <c r="X50" i="50"/>
  <c r="AF50" i="50"/>
  <c r="V52" i="50"/>
  <c r="AL52" i="50"/>
  <c r="V49" i="50"/>
  <c r="AL49" i="50"/>
  <c r="Q50" i="50"/>
  <c r="Y50" i="50"/>
  <c r="AG50" i="50"/>
  <c r="AJ51" i="50"/>
  <c r="O52" i="50"/>
  <c r="AE52" i="50"/>
  <c r="AM52" i="50"/>
  <c r="AE50" i="50"/>
  <c r="AH46" i="50"/>
  <c r="AE49" i="50"/>
  <c r="AM49" i="50"/>
  <c r="R50" i="50"/>
  <c r="X52" i="50"/>
  <c r="O40" i="50"/>
  <c r="M40" i="50"/>
  <c r="S40" i="50"/>
  <c r="M41" i="50"/>
  <c r="AN64" i="50"/>
  <c r="V39" i="50"/>
  <c r="AL39" i="50"/>
  <c r="AJ39" i="50"/>
  <c r="AJ41" i="50"/>
  <c r="T32" i="50"/>
  <c r="M66" i="50"/>
  <c r="AM39" i="50"/>
  <c r="Z40" i="50"/>
  <c r="AN41" i="50"/>
  <c r="AJ64" i="50"/>
  <c r="Z39" i="50"/>
  <c r="M42" i="50"/>
  <c r="Q40" i="50"/>
  <c r="AN40" i="50"/>
  <c r="AN57" i="50"/>
  <c r="AN39" i="50"/>
  <c r="AE40" i="50"/>
  <c r="Q42" i="50"/>
  <c r="AC40" i="50"/>
  <c r="AH30" i="50"/>
  <c r="AA35" i="50"/>
  <c r="T37" i="50"/>
  <c r="AL45" i="50"/>
  <c r="AE39" i="50"/>
  <c r="AF40" i="50"/>
  <c r="S42" i="50"/>
  <c r="O42" i="50"/>
  <c r="AC39" i="50"/>
  <c r="Y40" i="50"/>
  <c r="S41" i="50"/>
  <c r="T42" i="50"/>
  <c r="AJ57" i="50"/>
  <c r="AH57" i="50"/>
  <c r="AH40" i="50"/>
  <c r="T41" i="50"/>
  <c r="AE56" i="50"/>
  <c r="AM64" i="50"/>
  <c r="AE65" i="50"/>
  <c r="M39" i="50"/>
  <c r="X40" i="50"/>
  <c r="AA41" i="50"/>
  <c r="Z42" i="50"/>
  <c r="AH42" i="50"/>
  <c r="X39" i="50"/>
  <c r="AF39" i="50"/>
  <c r="V41" i="50"/>
  <c r="AL41" i="50"/>
  <c r="AC42" i="50"/>
  <c r="AJ42" i="50"/>
  <c r="AH64" i="50"/>
  <c r="AL67" i="50"/>
  <c r="Q39" i="50"/>
  <c r="Y39" i="50"/>
  <c r="AG39" i="50"/>
  <c r="T40" i="50"/>
  <c r="AJ40" i="50"/>
  <c r="O41" i="50"/>
  <c r="AE41" i="50"/>
  <c r="AM41" i="50"/>
  <c r="V42" i="50"/>
  <c r="AL42" i="50"/>
  <c r="M30" i="50"/>
  <c r="AL47" i="50"/>
  <c r="AA55" i="50"/>
  <c r="AM67" i="50"/>
  <c r="R39" i="50"/>
  <c r="X41" i="50"/>
  <c r="AF41" i="50"/>
  <c r="AE42" i="50"/>
  <c r="AM42" i="50"/>
  <c r="T47" i="50"/>
  <c r="AM47" i="50"/>
  <c r="S39" i="50"/>
  <c r="AL40" i="50"/>
  <c r="Q41" i="50"/>
  <c r="Y41" i="50"/>
  <c r="AG41" i="50"/>
  <c r="AF42" i="50"/>
  <c r="Z57" i="50"/>
  <c r="AC46" i="50"/>
  <c r="M31" i="50"/>
  <c r="AF31" i="50"/>
  <c r="AA32" i="50"/>
  <c r="AF37" i="50"/>
  <c r="T44" i="50"/>
  <c r="AA46" i="50"/>
  <c r="AJ30" i="50"/>
  <c r="AG34" i="50"/>
  <c r="Y35" i="50"/>
  <c r="AA44" i="50"/>
  <c r="AA57" i="50"/>
  <c r="AA67" i="50"/>
  <c r="Z35" i="50"/>
  <c r="AL35" i="50"/>
  <c r="Q56" i="50"/>
  <c r="AL56" i="50"/>
  <c r="AL30" i="50"/>
  <c r="Y37" i="50"/>
  <c r="AN65" i="50"/>
  <c r="AM30" i="50"/>
  <c r="AC31" i="50"/>
  <c r="AL34" i="50"/>
  <c r="AL36" i="50"/>
  <c r="AG45" i="50"/>
  <c r="Y46" i="50"/>
  <c r="AC35" i="50"/>
  <c r="T36" i="50"/>
  <c r="AM36" i="50"/>
  <c r="Z46" i="50"/>
  <c r="AL46" i="50"/>
  <c r="AF55" i="50"/>
  <c r="T57" i="50"/>
  <c r="AC30" i="50"/>
  <c r="AJ31" i="50"/>
  <c r="AJ55" i="50"/>
  <c r="AA34" i="50"/>
  <c r="AN36" i="50"/>
  <c r="AJ37" i="50"/>
  <c r="AA45" i="50"/>
  <c r="AN47" i="50"/>
  <c r="M65" i="50"/>
  <c r="AN55" i="50"/>
  <c r="AF30" i="50"/>
  <c r="AC34" i="50"/>
  <c r="AM34" i="50"/>
  <c r="M36" i="50"/>
  <c r="Z37" i="50"/>
  <c r="AM37" i="50"/>
  <c r="AC45" i="50"/>
  <c r="AM45" i="50"/>
  <c r="M47" i="50"/>
  <c r="X57" i="50"/>
  <c r="AH65" i="50"/>
  <c r="S66" i="50"/>
  <c r="AN31" i="50"/>
  <c r="AG30" i="50"/>
  <c r="Q37" i="50"/>
  <c r="AN37" i="50"/>
  <c r="Q65" i="50"/>
  <c r="AG31" i="50"/>
  <c r="AE34" i="50"/>
  <c r="AJ36" i="50"/>
  <c r="R37" i="50"/>
  <c r="AE45" i="50"/>
  <c r="AJ47" i="50"/>
  <c r="V64" i="50"/>
  <c r="S65" i="50"/>
  <c r="AE30" i="50"/>
  <c r="AH31" i="50"/>
  <c r="AG35" i="50"/>
  <c r="Q36" i="50"/>
  <c r="S37" i="50"/>
  <c r="AE37" i="50"/>
  <c r="AG46" i="50"/>
  <c r="Q47" i="50"/>
  <c r="AH55" i="50"/>
  <c r="AM65" i="50"/>
  <c r="V56" i="50"/>
  <c r="AF56" i="50"/>
  <c r="AF65" i="50"/>
  <c r="X66" i="50"/>
  <c r="AC67" i="50"/>
  <c r="AG56" i="50"/>
  <c r="X65" i="50"/>
  <c r="AG65" i="50"/>
  <c r="Z66" i="50"/>
  <c r="O67" i="50"/>
  <c r="M55" i="50"/>
  <c r="V57" i="50"/>
  <c r="AF57" i="50"/>
  <c r="O65" i="50"/>
  <c r="Y65" i="50"/>
  <c r="AE67" i="50"/>
  <c r="M56" i="50"/>
  <c r="AA56" i="50"/>
  <c r="AA65" i="50"/>
  <c r="R66" i="50"/>
  <c r="AF67" i="50"/>
  <c r="T66" i="50"/>
  <c r="O31" i="50"/>
  <c r="S44" i="50"/>
  <c r="X45" i="50"/>
  <c r="Y34" i="50"/>
  <c r="Q35" i="50"/>
  <c r="Y45" i="50"/>
  <c r="Q46" i="50"/>
  <c r="O32" i="50"/>
  <c r="V34" i="50"/>
  <c r="O44" i="50"/>
  <c r="V45" i="50"/>
  <c r="X31" i="50"/>
  <c r="Y31" i="50"/>
  <c r="X34" i="50"/>
  <c r="Q31" i="50"/>
  <c r="Z34" i="50"/>
  <c r="R35" i="50"/>
  <c r="V37" i="50"/>
  <c r="Z45" i="50"/>
  <c r="R46" i="50"/>
  <c r="R31" i="50"/>
  <c r="O37" i="50"/>
  <c r="S32" i="50"/>
  <c r="M32" i="50"/>
  <c r="X32" i="50"/>
  <c r="V35" i="50"/>
  <c r="M44" i="50"/>
  <c r="X44" i="50"/>
  <c r="V46" i="50"/>
  <c r="V30" i="50"/>
  <c r="T30" i="50"/>
  <c r="AE31" i="50"/>
  <c r="AM31" i="50"/>
  <c r="R32" i="50"/>
  <c r="Z32" i="50"/>
  <c r="AH32" i="50"/>
  <c r="M34" i="50"/>
  <c r="X35" i="50"/>
  <c r="AF35" i="50"/>
  <c r="AN35" i="50"/>
  <c r="S36" i="50"/>
  <c r="AA36" i="50"/>
  <c r="AL37" i="50"/>
  <c r="R44" i="50"/>
  <c r="Z44" i="50"/>
  <c r="AH44" i="50"/>
  <c r="M45" i="50"/>
  <c r="X46" i="50"/>
  <c r="AF46" i="50"/>
  <c r="AN46" i="50"/>
  <c r="S47" i="50"/>
  <c r="AA47" i="50"/>
  <c r="T55" i="50"/>
  <c r="T56" i="50"/>
  <c r="Z56" i="50"/>
  <c r="AN66" i="50"/>
  <c r="AM66" i="50"/>
  <c r="AL66" i="50"/>
  <c r="T67" i="50"/>
  <c r="Z67" i="50"/>
  <c r="Y67" i="50"/>
  <c r="X67" i="50"/>
  <c r="O34" i="50"/>
  <c r="AJ44" i="50"/>
  <c r="AC47" i="50"/>
  <c r="O30" i="50"/>
  <c r="Z31" i="50"/>
  <c r="AC32" i="50"/>
  <c r="AN34" i="50"/>
  <c r="S35" i="50"/>
  <c r="V36" i="50"/>
  <c r="AG37" i="50"/>
  <c r="AC44" i="50"/>
  <c r="AN45" i="50"/>
  <c r="S46" i="50"/>
  <c r="V47" i="50"/>
  <c r="X30" i="50"/>
  <c r="V32" i="50"/>
  <c r="AL32" i="50"/>
  <c r="Q34" i="50"/>
  <c r="AJ35" i="50"/>
  <c r="O36" i="50"/>
  <c r="AE36" i="50"/>
  <c r="V44" i="50"/>
  <c r="AL44" i="50"/>
  <c r="Q45" i="50"/>
  <c r="AJ46" i="50"/>
  <c r="O47" i="50"/>
  <c r="AE47" i="50"/>
  <c r="Q55" i="50"/>
  <c r="O55" i="50"/>
  <c r="X55" i="50"/>
  <c r="O56" i="50"/>
  <c r="Y56" i="50"/>
  <c r="AJ56" i="50"/>
  <c r="AH56" i="50"/>
  <c r="Z64" i="50"/>
  <c r="Y64" i="50"/>
  <c r="X64" i="50"/>
  <c r="O57" i="50"/>
  <c r="M57" i="50"/>
  <c r="Q30" i="50"/>
  <c r="Y30" i="50"/>
  <c r="T31" i="50"/>
  <c r="AE32" i="50"/>
  <c r="AM32" i="50"/>
  <c r="R34" i="50"/>
  <c r="AH34" i="50"/>
  <c r="M35" i="50"/>
  <c r="X36" i="50"/>
  <c r="AF36" i="50"/>
  <c r="AA37" i="50"/>
  <c r="AE44" i="50"/>
  <c r="AM44" i="50"/>
  <c r="R45" i="50"/>
  <c r="AH45" i="50"/>
  <c r="M46" i="50"/>
  <c r="X47" i="50"/>
  <c r="AF47" i="50"/>
  <c r="Z55" i="50"/>
  <c r="R57" i="50"/>
  <c r="AG66" i="50"/>
  <c r="AF66" i="50"/>
  <c r="AE66" i="50"/>
  <c r="AC66" i="50"/>
  <c r="S67" i="50"/>
  <c r="R67" i="50"/>
  <c r="Q67" i="50"/>
  <c r="S64" i="50"/>
  <c r="R64" i="50"/>
  <c r="Q64" i="50"/>
  <c r="O64" i="50"/>
  <c r="R30" i="50"/>
  <c r="AF32" i="50"/>
  <c r="AN32" i="50"/>
  <c r="Y36" i="50"/>
  <c r="AG36" i="50"/>
  <c r="AF44" i="50"/>
  <c r="S45" i="50"/>
  <c r="Y47" i="50"/>
  <c r="S57" i="50"/>
  <c r="V55" i="50"/>
  <c r="S55" i="50"/>
  <c r="AG55" i="50"/>
  <c r="AE55" i="50"/>
  <c r="AL55" i="50"/>
  <c r="S56" i="50"/>
  <c r="AM56" i="50"/>
  <c r="AE57" i="50"/>
  <c r="AC57" i="50"/>
  <c r="AL57" i="50"/>
  <c r="AA64" i="50"/>
  <c r="AG64" i="50"/>
  <c r="AF64" i="50"/>
  <c r="AE64" i="50"/>
  <c r="AH66" i="50"/>
  <c r="Z65" i="50"/>
  <c r="AN67" i="50"/>
  <c r="V66" i="50"/>
  <c r="T65" i="50"/>
  <c r="AJ65" i="50"/>
  <c r="O66" i="50"/>
  <c r="AH67" i="50"/>
  <c r="AC74" i="49"/>
  <c r="S88" i="49"/>
  <c r="AE100" i="49"/>
  <c r="V99" i="49"/>
  <c r="AG100" i="49"/>
  <c r="AN72" i="49"/>
  <c r="AG84" i="49"/>
  <c r="X99" i="49"/>
  <c r="AJ86" i="49"/>
  <c r="AH71" i="49"/>
  <c r="AM86" i="49"/>
  <c r="AJ95" i="49"/>
  <c r="AN95" i="49"/>
  <c r="X97" i="49"/>
  <c r="AF98" i="49"/>
  <c r="AL99" i="49"/>
  <c r="AG87" i="49"/>
  <c r="Z88" i="49"/>
  <c r="V97" i="49"/>
  <c r="T69" i="49"/>
  <c r="AH88" i="49"/>
  <c r="M96" i="49"/>
  <c r="Y97" i="49"/>
  <c r="AG98" i="49"/>
  <c r="AN99" i="49"/>
  <c r="Z97" i="49"/>
  <c r="AA97" i="49"/>
  <c r="X82" i="49"/>
  <c r="AM84" i="49"/>
  <c r="AC95" i="49"/>
  <c r="AL97" i="49"/>
  <c r="Z101" i="49"/>
  <c r="Z58" i="49"/>
  <c r="S68" i="49"/>
  <c r="AF70" i="49"/>
  <c r="S74" i="49"/>
  <c r="AG85" i="49"/>
  <c r="AM87" i="49"/>
  <c r="AC88" i="49"/>
  <c r="AC96" i="49"/>
  <c r="AN97" i="49"/>
  <c r="Y98" i="49"/>
  <c r="Y100" i="49"/>
  <c r="AA87" i="49"/>
  <c r="S95" i="49"/>
  <c r="AF95" i="49"/>
  <c r="O96" i="49"/>
  <c r="AC97" i="49"/>
  <c r="AA98" i="49"/>
  <c r="O100" i="49"/>
  <c r="Z100" i="49"/>
  <c r="AM100" i="49"/>
  <c r="AE96" i="49"/>
  <c r="AH101" i="49"/>
  <c r="AA74" i="49"/>
  <c r="AF84" i="49"/>
  <c r="Q85" i="49"/>
  <c r="S96" i="49"/>
  <c r="AF96" i="49"/>
  <c r="AF97" i="49"/>
  <c r="AC98" i="49"/>
  <c r="Q100" i="49"/>
  <c r="V98" i="49"/>
  <c r="V100" i="49"/>
  <c r="M72" i="49"/>
  <c r="T82" i="49"/>
  <c r="AN82" i="49"/>
  <c r="AE87" i="49"/>
  <c r="X95" i="49"/>
  <c r="AG97" i="49"/>
  <c r="AJ99" i="49"/>
  <c r="S100" i="49"/>
  <c r="AH59" i="49"/>
  <c r="AH70" i="49"/>
  <c r="AA73" i="49"/>
  <c r="Q82" i="49"/>
  <c r="Z82" i="49"/>
  <c r="AL84" i="49"/>
  <c r="S85" i="49"/>
  <c r="T86" i="49"/>
  <c r="AL86" i="49"/>
  <c r="S87" i="49"/>
  <c r="O95" i="49"/>
  <c r="AE95" i="49"/>
  <c r="AM95" i="49"/>
  <c r="Z96" i="49"/>
  <c r="AH96" i="49"/>
  <c r="M97" i="49"/>
  <c r="X98" i="49"/>
  <c r="AN98" i="49"/>
  <c r="S99" i="49"/>
  <c r="AA99" i="49"/>
  <c r="AL100" i="49"/>
  <c r="Q101" i="49"/>
  <c r="Y101" i="49"/>
  <c r="AG101" i="49"/>
  <c r="AA64" i="49"/>
  <c r="AH60" i="49"/>
  <c r="T68" i="49"/>
  <c r="AN68" i="49"/>
  <c r="AA70" i="49"/>
  <c r="AA71" i="49"/>
  <c r="AM72" i="49"/>
  <c r="AH74" i="49"/>
  <c r="S82" i="49"/>
  <c r="M83" i="49"/>
  <c r="AA83" i="49"/>
  <c r="V84" i="49"/>
  <c r="AE84" i="49"/>
  <c r="AN84" i="49"/>
  <c r="AH85" i="49"/>
  <c r="AN86" i="49"/>
  <c r="AF87" i="49"/>
  <c r="Y95" i="49"/>
  <c r="AG95" i="49"/>
  <c r="T96" i="49"/>
  <c r="AJ96" i="49"/>
  <c r="O97" i="49"/>
  <c r="AM97" i="49"/>
  <c r="Z98" i="49"/>
  <c r="AH98" i="49"/>
  <c r="M99" i="49"/>
  <c r="AC99" i="49"/>
  <c r="X100" i="49"/>
  <c r="AF100" i="49"/>
  <c r="AN100" i="49"/>
  <c r="S101" i="49"/>
  <c r="AA101" i="49"/>
  <c r="AM70" i="49"/>
  <c r="AE73" i="49"/>
  <c r="AF82" i="49"/>
  <c r="Y85" i="49"/>
  <c r="X87" i="49"/>
  <c r="T101" i="49"/>
  <c r="AJ101" i="49"/>
  <c r="AN70" i="49"/>
  <c r="AF73" i="49"/>
  <c r="AG82" i="49"/>
  <c r="O83" i="49"/>
  <c r="X84" i="49"/>
  <c r="Z85" i="49"/>
  <c r="O87" i="49"/>
  <c r="Y87" i="49"/>
  <c r="V96" i="49"/>
  <c r="AL96" i="49"/>
  <c r="Q97" i="49"/>
  <c r="AJ98" i="49"/>
  <c r="O99" i="49"/>
  <c r="AE99" i="49"/>
  <c r="AM99" i="49"/>
  <c r="AH100" i="49"/>
  <c r="M101" i="49"/>
  <c r="AC101" i="49"/>
  <c r="AA58" i="49"/>
  <c r="M68" i="49"/>
  <c r="AE70" i="49"/>
  <c r="M71" i="49"/>
  <c r="AG71" i="49"/>
  <c r="AG73" i="49"/>
  <c r="M82" i="49"/>
  <c r="AH82" i="49"/>
  <c r="Y84" i="49"/>
  <c r="AH84" i="49"/>
  <c r="AA85" i="49"/>
  <c r="M86" i="49"/>
  <c r="Z87" i="49"/>
  <c r="T95" i="49"/>
  <c r="AM96" i="49"/>
  <c r="AH97" i="49"/>
  <c r="M98" i="49"/>
  <c r="AF99" i="49"/>
  <c r="V101" i="49"/>
  <c r="AL101" i="49"/>
  <c r="S83" i="49"/>
  <c r="Z84" i="49"/>
  <c r="Q87" i="49"/>
  <c r="X96" i="49"/>
  <c r="AL98" i="49"/>
  <c r="Q99" i="49"/>
  <c r="AE101" i="49"/>
  <c r="AM101" i="49"/>
  <c r="M56" i="49"/>
  <c r="AH68" i="49"/>
  <c r="AG70" i="49"/>
  <c r="Y82" i="49"/>
  <c r="AJ82" i="49"/>
  <c r="T83" i="49"/>
  <c r="AA84" i="49"/>
  <c r="AC85" i="49"/>
  <c r="AN87" i="49"/>
  <c r="AA88" i="49"/>
  <c r="V70" i="49"/>
  <c r="AE60" i="49"/>
  <c r="AA61" i="49"/>
  <c r="Q68" i="49"/>
  <c r="Z68" i="49"/>
  <c r="AL70" i="49"/>
  <c r="S71" i="49"/>
  <c r="T72" i="49"/>
  <c r="AL72" i="49"/>
  <c r="S73" i="49"/>
  <c r="AE82" i="49"/>
  <c r="AM82" i="49"/>
  <c r="Z83" i="49"/>
  <c r="AH83" i="49"/>
  <c r="M84" i="49"/>
  <c r="X85" i="49"/>
  <c r="AF85" i="49"/>
  <c r="AN85" i="49"/>
  <c r="S86" i="49"/>
  <c r="AA86" i="49"/>
  <c r="V87" i="49"/>
  <c r="AL87" i="49"/>
  <c r="Q88" i="49"/>
  <c r="Y88" i="49"/>
  <c r="AG88" i="49"/>
  <c r="O84" i="49"/>
  <c r="Q55" i="49"/>
  <c r="AF68" i="49"/>
  <c r="Y71" i="49"/>
  <c r="X73" i="49"/>
  <c r="AC83" i="49"/>
  <c r="V86" i="49"/>
  <c r="T88" i="49"/>
  <c r="AJ88" i="49"/>
  <c r="AA47" i="49"/>
  <c r="AN55" i="49"/>
  <c r="AG68" i="49"/>
  <c r="O69" i="49"/>
  <c r="X70" i="49"/>
  <c r="Z71" i="49"/>
  <c r="O73" i="49"/>
  <c r="Y73" i="49"/>
  <c r="AA82" i="49"/>
  <c r="V83" i="49"/>
  <c r="AL83" i="49"/>
  <c r="Q84" i="49"/>
  <c r="T85" i="49"/>
  <c r="AJ85" i="49"/>
  <c r="O86" i="49"/>
  <c r="AE86" i="49"/>
  <c r="AH87" i="49"/>
  <c r="M88" i="49"/>
  <c r="S55" i="49"/>
  <c r="Y70" i="49"/>
  <c r="Z73" i="49"/>
  <c r="AE83" i="49"/>
  <c r="AM83" i="49"/>
  <c r="X86" i="49"/>
  <c r="AF86" i="49"/>
  <c r="V88" i="49"/>
  <c r="AL88" i="49"/>
  <c r="AJ83" i="49"/>
  <c r="AC86" i="49"/>
  <c r="X68" i="49"/>
  <c r="S69" i="49"/>
  <c r="Z70" i="49"/>
  <c r="Q71" i="49"/>
  <c r="AJ72" i="49"/>
  <c r="Q73" i="49"/>
  <c r="AM73" i="49"/>
  <c r="Z74" i="49"/>
  <c r="X83" i="49"/>
  <c r="AF83" i="49"/>
  <c r="AL85" i="49"/>
  <c r="Q86" i="49"/>
  <c r="Y86" i="49"/>
  <c r="AE88" i="49"/>
  <c r="AM88" i="49"/>
  <c r="Y68" i="49"/>
  <c r="AJ68" i="49"/>
  <c r="AC71" i="49"/>
  <c r="AN73" i="49"/>
  <c r="O70" i="49"/>
  <c r="AN59" i="49"/>
  <c r="AE68" i="49"/>
  <c r="AM68" i="49"/>
  <c r="Z69" i="49"/>
  <c r="AH69" i="49"/>
  <c r="M70" i="49"/>
  <c r="X71" i="49"/>
  <c r="AF71" i="49"/>
  <c r="AN71" i="49"/>
  <c r="S72" i="49"/>
  <c r="AA72" i="49"/>
  <c r="V73" i="49"/>
  <c r="AL73" i="49"/>
  <c r="Q74" i="49"/>
  <c r="Y74" i="49"/>
  <c r="AG74" i="49"/>
  <c r="AC72" i="49"/>
  <c r="AC69" i="49"/>
  <c r="V72" i="49"/>
  <c r="T74" i="49"/>
  <c r="AJ74" i="49"/>
  <c r="T60" i="49"/>
  <c r="AA68" i="49"/>
  <c r="V69" i="49"/>
  <c r="AL69" i="49"/>
  <c r="Q70" i="49"/>
  <c r="T71" i="49"/>
  <c r="AJ71" i="49"/>
  <c r="O72" i="49"/>
  <c r="AE72" i="49"/>
  <c r="AH73" i="49"/>
  <c r="M74" i="49"/>
  <c r="AE69" i="49"/>
  <c r="AM69" i="49"/>
  <c r="X72" i="49"/>
  <c r="AF72" i="49"/>
  <c r="V74" i="49"/>
  <c r="AL74" i="49"/>
  <c r="AJ69" i="49"/>
  <c r="M55" i="49"/>
  <c r="T57" i="49"/>
  <c r="X69" i="49"/>
  <c r="AF69" i="49"/>
  <c r="AL71" i="49"/>
  <c r="Q72" i="49"/>
  <c r="Y72" i="49"/>
  <c r="AE74" i="49"/>
  <c r="AM74" i="49"/>
  <c r="AL45" i="49"/>
  <c r="AG46" i="49"/>
  <c r="V57" i="49"/>
  <c r="AE57" i="49"/>
  <c r="Q58" i="49"/>
  <c r="Q59" i="49"/>
  <c r="AC61" i="49"/>
  <c r="AC56" i="49"/>
  <c r="O61" i="49"/>
  <c r="AN45" i="49"/>
  <c r="AF55" i="49"/>
  <c r="AF56" i="49"/>
  <c r="AF57" i="49"/>
  <c r="T58" i="49"/>
  <c r="T59" i="49"/>
  <c r="O60" i="49"/>
  <c r="X60" i="49"/>
  <c r="AJ60" i="49"/>
  <c r="AC55" i="49"/>
  <c r="AG55" i="49"/>
  <c r="S56" i="49"/>
  <c r="X57" i="49"/>
  <c r="AG57" i="49"/>
  <c r="AG58" i="49"/>
  <c r="AJ59" i="49"/>
  <c r="Y60" i="49"/>
  <c r="S61" i="49"/>
  <c r="AE61" i="49"/>
  <c r="AA93" i="49"/>
  <c r="AH55" i="49"/>
  <c r="Y57" i="49"/>
  <c r="V58" i="49"/>
  <c r="V59" i="49"/>
  <c r="Q60" i="49"/>
  <c r="Z60" i="49"/>
  <c r="AM60" i="49"/>
  <c r="AH61" i="49"/>
  <c r="X55" i="49"/>
  <c r="AL59" i="49"/>
  <c r="AN60" i="49"/>
  <c r="AA55" i="49"/>
  <c r="AA56" i="49"/>
  <c r="AA57" i="49"/>
  <c r="AL57" i="49"/>
  <c r="Y58" i="49"/>
  <c r="AL58" i="49"/>
  <c r="Y59" i="49"/>
  <c r="M61" i="49"/>
  <c r="Z61" i="49"/>
  <c r="AM55" i="49"/>
  <c r="Z56" i="49"/>
  <c r="AH56" i="49"/>
  <c r="M57" i="49"/>
  <c r="AF58" i="49"/>
  <c r="AN58" i="49"/>
  <c r="S59" i="49"/>
  <c r="AA59" i="49"/>
  <c r="Y61" i="49"/>
  <c r="AG61" i="49"/>
  <c r="AA90" i="49"/>
  <c r="Y55" i="49"/>
  <c r="T56" i="49"/>
  <c r="AJ56" i="49"/>
  <c r="O57" i="49"/>
  <c r="AM57" i="49"/>
  <c r="AH58" i="49"/>
  <c r="M59" i="49"/>
  <c r="AC59" i="49"/>
  <c r="AF60" i="49"/>
  <c r="AA77" i="49"/>
  <c r="Z55" i="49"/>
  <c r="AN57" i="49"/>
  <c r="S58" i="49"/>
  <c r="AG60" i="49"/>
  <c r="T61" i="49"/>
  <c r="AJ61" i="49"/>
  <c r="V56" i="49"/>
  <c r="AL56" i="49"/>
  <c r="Q57" i="49"/>
  <c r="AJ58" i="49"/>
  <c r="O59" i="49"/>
  <c r="AE59" i="49"/>
  <c r="AM52" i="49"/>
  <c r="AF90" i="49"/>
  <c r="AA44" i="49"/>
  <c r="T55" i="49"/>
  <c r="AJ55" i="49"/>
  <c r="O56" i="49"/>
  <c r="AE56" i="49"/>
  <c r="AM56" i="49"/>
  <c r="AH57" i="49"/>
  <c r="M58" i="49"/>
  <c r="AC58" i="49"/>
  <c r="X59" i="49"/>
  <c r="AF59" i="49"/>
  <c r="AA60" i="49"/>
  <c r="V61" i="49"/>
  <c r="AL61" i="49"/>
  <c r="X56" i="49"/>
  <c r="AM61" i="49"/>
  <c r="S42" i="49"/>
  <c r="AC43" i="49"/>
  <c r="AM42" i="49"/>
  <c r="AL32" i="49"/>
  <c r="AH52" i="49"/>
  <c r="AC44" i="49"/>
  <c r="AG48" i="49"/>
  <c r="AM32" i="49"/>
  <c r="S92" i="49"/>
  <c r="AN43" i="49"/>
  <c r="AH48" i="49"/>
  <c r="AE45" i="49"/>
  <c r="AL52" i="49"/>
  <c r="M42" i="49"/>
  <c r="AA43" i="49"/>
  <c r="Q48" i="49"/>
  <c r="AE38" i="49"/>
  <c r="AN52" i="49"/>
  <c r="AJ42" i="49"/>
  <c r="AC45" i="49"/>
  <c r="AC48" i="49"/>
  <c r="AA33" i="49"/>
  <c r="AH39" i="49"/>
  <c r="AF91" i="49"/>
  <c r="T42" i="49"/>
  <c r="AM43" i="49"/>
  <c r="M45" i="49"/>
  <c r="AF46" i="49"/>
  <c r="AN32" i="49"/>
  <c r="AG35" i="49"/>
  <c r="AC90" i="49"/>
  <c r="AN91" i="49"/>
  <c r="AE43" i="49"/>
  <c r="AF44" i="49"/>
  <c r="AG45" i="49"/>
  <c r="AJ46" i="49"/>
  <c r="AF45" i="49"/>
  <c r="AF37" i="49"/>
  <c r="AA38" i="49"/>
  <c r="AA53" i="49"/>
  <c r="AE93" i="49"/>
  <c r="O42" i="49"/>
  <c r="AF43" i="49"/>
  <c r="AG44" i="49"/>
  <c r="X46" i="49"/>
  <c r="Y48" i="49"/>
  <c r="AJ48" i="49"/>
  <c r="AN42" i="49"/>
  <c r="AH37" i="49"/>
  <c r="AF80" i="49"/>
  <c r="AE90" i="49"/>
  <c r="Z91" i="49"/>
  <c r="AG93" i="49"/>
  <c r="AH42" i="49"/>
  <c r="AH44" i="49"/>
  <c r="Y46" i="49"/>
  <c r="AN46" i="49"/>
  <c r="Z48" i="49"/>
  <c r="S48" i="49"/>
  <c r="M48" i="49"/>
  <c r="M43" i="49"/>
  <c r="X43" i="49"/>
  <c r="S44" i="49"/>
  <c r="Q46" i="49"/>
  <c r="Z46" i="49"/>
  <c r="Z43" i="49"/>
  <c r="S46" i="49"/>
  <c r="Y47" i="49"/>
  <c r="O43" i="49"/>
  <c r="V44" i="49"/>
  <c r="T46" i="49"/>
  <c r="O47" i="49"/>
  <c r="Z44" i="49"/>
  <c r="S47" i="49"/>
  <c r="V47" i="49"/>
  <c r="S43" i="49"/>
  <c r="T47" i="49"/>
  <c r="V93" i="49"/>
  <c r="AC42" i="49"/>
  <c r="V45" i="49"/>
  <c r="AJ47" i="49"/>
  <c r="AG40" i="49"/>
  <c r="AF93" i="49"/>
  <c r="V42" i="49"/>
  <c r="Y43" i="49"/>
  <c r="T44" i="49"/>
  <c r="AJ44" i="49"/>
  <c r="O45" i="49"/>
  <c r="AM45" i="49"/>
  <c r="AH46" i="49"/>
  <c r="M47" i="49"/>
  <c r="AC47" i="49"/>
  <c r="AA48" i="49"/>
  <c r="AH34" i="49"/>
  <c r="AA35" i="49"/>
  <c r="AH50" i="49"/>
  <c r="AE64" i="49"/>
  <c r="AA65" i="49"/>
  <c r="AH78" i="49"/>
  <c r="AH90" i="49"/>
  <c r="X93" i="49"/>
  <c r="AE42" i="49"/>
  <c r="AH43" i="49"/>
  <c r="M44" i="49"/>
  <c r="X45" i="49"/>
  <c r="AA46" i="49"/>
  <c r="AL47" i="49"/>
  <c r="T48" i="49"/>
  <c r="X42" i="49"/>
  <c r="AF42" i="49"/>
  <c r="AL44" i="49"/>
  <c r="Q45" i="49"/>
  <c r="Y45" i="49"/>
  <c r="AE47" i="49"/>
  <c r="AM47" i="49"/>
  <c r="AF64" i="49"/>
  <c r="AF38" i="49"/>
  <c r="AJ78" i="49"/>
  <c r="AA80" i="49"/>
  <c r="AA91" i="49"/>
  <c r="Z93" i="49"/>
  <c r="Y42" i="49"/>
  <c r="AG42" i="49"/>
  <c r="T43" i="49"/>
  <c r="AJ43" i="49"/>
  <c r="O44" i="49"/>
  <c r="AM44" i="49"/>
  <c r="Z45" i="49"/>
  <c r="AH45" i="49"/>
  <c r="M46" i="49"/>
  <c r="AC46" i="49"/>
  <c r="X47" i="49"/>
  <c r="AF47" i="49"/>
  <c r="AN47" i="49"/>
  <c r="V48" i="49"/>
  <c r="AL48" i="49"/>
  <c r="AL30" i="49"/>
  <c r="AH32" i="49"/>
  <c r="AN34" i="49"/>
  <c r="AE35" i="49"/>
  <c r="AG38" i="49"/>
  <c r="AM90" i="49"/>
  <c r="X44" i="49"/>
  <c r="AL46" i="49"/>
  <c r="Q47" i="49"/>
  <c r="AE48" i="49"/>
  <c r="AM48" i="49"/>
  <c r="Y93" i="49"/>
  <c r="AN30" i="49"/>
  <c r="AF35" i="49"/>
  <c r="AF39" i="49"/>
  <c r="AA40" i="49"/>
  <c r="AN90" i="49"/>
  <c r="AC91" i="49"/>
  <c r="AA31" i="49"/>
  <c r="S40" i="49"/>
  <c r="AJ50" i="49"/>
  <c r="AA51" i="49"/>
  <c r="AG64" i="49"/>
  <c r="AL77" i="49"/>
  <c r="X80" i="49"/>
  <c r="AG80" i="49"/>
  <c r="AG53" i="49"/>
  <c r="Y80" i="49"/>
  <c r="AL50" i="49"/>
  <c r="Z80" i="49"/>
  <c r="Z50" i="49"/>
  <c r="AN50" i="49"/>
  <c r="AN80" i="49"/>
  <c r="AL93" i="49"/>
  <c r="AG33" i="49"/>
  <c r="Y30" i="49"/>
  <c r="X91" i="49"/>
  <c r="AG91" i="49"/>
  <c r="AM93" i="49"/>
  <c r="Z30" i="49"/>
  <c r="AM34" i="49"/>
  <c r="AJ37" i="49"/>
  <c r="AC80" i="49"/>
  <c r="AL90" i="49"/>
  <c r="Y91" i="49"/>
  <c r="AA92" i="49"/>
  <c r="AN93" i="49"/>
  <c r="M80" i="49"/>
  <c r="M91" i="49"/>
  <c r="T92" i="49"/>
  <c r="V92" i="49"/>
  <c r="Q80" i="49"/>
  <c r="Q91" i="49"/>
  <c r="S80" i="49"/>
  <c r="M90" i="49"/>
  <c r="S91" i="49"/>
  <c r="AJ79" i="49"/>
  <c r="V90" i="49"/>
  <c r="AJ92" i="49"/>
  <c r="O93" i="49"/>
  <c r="AC31" i="49"/>
  <c r="Y33" i="49"/>
  <c r="T37" i="49"/>
  <c r="V39" i="49"/>
  <c r="AJ39" i="49"/>
  <c r="M51" i="49"/>
  <c r="AC51" i="49"/>
  <c r="Y53" i="49"/>
  <c r="AA63" i="49"/>
  <c r="AL65" i="49"/>
  <c r="AF76" i="49"/>
  <c r="AH80" i="49"/>
  <c r="O90" i="49"/>
  <c r="AH91" i="49"/>
  <c r="M92" i="49"/>
  <c r="AC92" i="49"/>
  <c r="O38" i="49"/>
  <c r="AF50" i="49"/>
  <c r="Q93" i="49"/>
  <c r="Q78" i="49"/>
  <c r="T80" i="49"/>
  <c r="AJ80" i="49"/>
  <c r="Q90" i="49"/>
  <c r="Y90" i="49"/>
  <c r="T91" i="49"/>
  <c r="AJ91" i="49"/>
  <c r="O92" i="49"/>
  <c r="AE92" i="49"/>
  <c r="AM92" i="49"/>
  <c r="AH93" i="49"/>
  <c r="AM79" i="49"/>
  <c r="V37" i="49"/>
  <c r="Z39" i="49"/>
  <c r="AC63" i="49"/>
  <c r="V30" i="49"/>
  <c r="AH30" i="49"/>
  <c r="S31" i="49"/>
  <c r="AG31" i="49"/>
  <c r="M33" i="49"/>
  <c r="AC33" i="49"/>
  <c r="AJ34" i="49"/>
  <c r="AL37" i="49"/>
  <c r="AN39" i="49"/>
  <c r="AC40" i="49"/>
  <c r="S51" i="49"/>
  <c r="AG51" i="49"/>
  <c r="M53" i="49"/>
  <c r="AC53" i="49"/>
  <c r="AL78" i="49"/>
  <c r="Z90" i="49"/>
  <c r="X92" i="49"/>
  <c r="AF92" i="49"/>
  <c r="AN92" i="49"/>
  <c r="S93" i="49"/>
  <c r="S38" i="49"/>
  <c r="AM53" i="49"/>
  <c r="AG76" i="49"/>
  <c r="X90" i="49"/>
  <c r="AL92" i="49"/>
  <c r="AF30" i="49"/>
  <c r="AE31" i="49"/>
  <c r="AL39" i="49"/>
  <c r="AF63" i="49"/>
  <c r="AF65" i="49"/>
  <c r="Q66" i="49"/>
  <c r="AN76" i="49"/>
  <c r="AG77" i="49"/>
  <c r="AM78" i="49"/>
  <c r="AL80" i="49"/>
  <c r="AL91" i="49"/>
  <c r="Q92" i="49"/>
  <c r="Y92" i="49"/>
  <c r="AM33" i="49"/>
  <c r="AE51" i="49"/>
  <c r="AN37" i="49"/>
  <c r="X30" i="49"/>
  <c r="AJ30" i="49"/>
  <c r="AE33" i="49"/>
  <c r="AM35" i="49"/>
  <c r="M38" i="49"/>
  <c r="AE40" i="49"/>
  <c r="AE53" i="49"/>
  <c r="AG65" i="49"/>
  <c r="AA76" i="49"/>
  <c r="AH79" i="49"/>
  <c r="S77" i="49"/>
  <c r="T77" i="49"/>
  <c r="M79" i="49"/>
  <c r="X65" i="49"/>
  <c r="T66" i="49"/>
  <c r="X76" i="49"/>
  <c r="Y65" i="49"/>
  <c r="Y76" i="49"/>
  <c r="S63" i="49"/>
  <c r="Z65" i="49"/>
  <c r="Z76" i="49"/>
  <c r="T78" i="49"/>
  <c r="T79" i="49"/>
  <c r="V32" i="49"/>
  <c r="V52" i="49"/>
  <c r="Q31" i="49"/>
  <c r="T32" i="49"/>
  <c r="T34" i="49"/>
  <c r="M35" i="49"/>
  <c r="Y39" i="49"/>
  <c r="Q40" i="49"/>
  <c r="Y50" i="49"/>
  <c r="Q51" i="49"/>
  <c r="T52" i="49"/>
  <c r="M64" i="49"/>
  <c r="S79" i="49"/>
  <c r="O33" i="49"/>
  <c r="X37" i="49"/>
  <c r="Q38" i="49"/>
  <c r="T39" i="49"/>
  <c r="T50" i="49"/>
  <c r="O53" i="49"/>
  <c r="V66" i="49"/>
  <c r="V77" i="49"/>
  <c r="V78" i="49"/>
  <c r="M31" i="49"/>
  <c r="Y31" i="49"/>
  <c r="X32" i="49"/>
  <c r="X34" i="49"/>
  <c r="Q35" i="49"/>
  <c r="Z37" i="49"/>
  <c r="M40" i="49"/>
  <c r="Y40" i="49"/>
  <c r="Y51" i="49"/>
  <c r="X52" i="49"/>
  <c r="O79" i="49"/>
  <c r="Y79" i="49"/>
  <c r="Y32" i="49"/>
  <c r="Q33" i="49"/>
  <c r="Z34" i="49"/>
  <c r="V50" i="49"/>
  <c r="Y52" i="49"/>
  <c r="Q53" i="49"/>
  <c r="V64" i="49"/>
  <c r="T65" i="49"/>
  <c r="Y66" i="49"/>
  <c r="T76" i="49"/>
  <c r="Y77" i="49"/>
  <c r="X78" i="49"/>
  <c r="Z79" i="49"/>
  <c r="O31" i="49"/>
  <c r="S35" i="49"/>
  <c r="O40" i="49"/>
  <c r="O51" i="49"/>
  <c r="Z63" i="49"/>
  <c r="Y78" i="49"/>
  <c r="Q79" i="49"/>
  <c r="V34" i="49"/>
  <c r="M63" i="49"/>
  <c r="AF66" i="49"/>
  <c r="AE66" i="49"/>
  <c r="AC66" i="49"/>
  <c r="M76" i="49"/>
  <c r="Q76" i="49"/>
  <c r="O76" i="49"/>
  <c r="O30" i="49"/>
  <c r="AE30" i="49"/>
  <c r="Z31" i="49"/>
  <c r="AH31" i="49"/>
  <c r="M32" i="49"/>
  <c r="AC32" i="49"/>
  <c r="X33" i="49"/>
  <c r="AN33" i="49"/>
  <c r="S34" i="49"/>
  <c r="AA34" i="49"/>
  <c r="V35" i="49"/>
  <c r="AL35" i="49"/>
  <c r="Q37" i="49"/>
  <c r="AG37" i="49"/>
  <c r="T38" i="49"/>
  <c r="AJ38" i="49"/>
  <c r="O39" i="49"/>
  <c r="AE39" i="49"/>
  <c r="Z40" i="49"/>
  <c r="AH40" i="49"/>
  <c r="O50" i="49"/>
  <c r="AE50" i="49"/>
  <c r="Z51" i="49"/>
  <c r="AH51" i="49"/>
  <c r="M52" i="49"/>
  <c r="AC52" i="49"/>
  <c r="X53" i="49"/>
  <c r="AN53" i="49"/>
  <c r="X63" i="49"/>
  <c r="AM63" i="49"/>
  <c r="AL63" i="49"/>
  <c r="AJ63" i="49"/>
  <c r="Z64" i="49"/>
  <c r="Y64" i="49"/>
  <c r="T64" i="49"/>
  <c r="M65" i="49"/>
  <c r="O65" i="49"/>
  <c r="AJ65" i="49"/>
  <c r="AH65" i="49"/>
  <c r="AM65" i="49"/>
  <c r="AG66" i="49"/>
  <c r="S76" i="49"/>
  <c r="Q30" i="49"/>
  <c r="AG30" i="49"/>
  <c r="T31" i="49"/>
  <c r="AJ31" i="49"/>
  <c r="O32" i="49"/>
  <c r="AE32" i="49"/>
  <c r="Z33" i="49"/>
  <c r="AH33" i="49"/>
  <c r="M34" i="49"/>
  <c r="AC34" i="49"/>
  <c r="X35" i="49"/>
  <c r="AN35" i="49"/>
  <c r="S37" i="49"/>
  <c r="AA37" i="49"/>
  <c r="V38" i="49"/>
  <c r="AL38" i="49"/>
  <c r="Q39" i="49"/>
  <c r="AG39" i="49"/>
  <c r="T40" i="49"/>
  <c r="AJ40" i="49"/>
  <c r="Q50" i="49"/>
  <c r="AG50" i="49"/>
  <c r="T51" i="49"/>
  <c r="AJ51" i="49"/>
  <c r="O52" i="49"/>
  <c r="AE52" i="49"/>
  <c r="Z53" i="49"/>
  <c r="AH53" i="49"/>
  <c r="AN63" i="49"/>
  <c r="Q65" i="49"/>
  <c r="AN66" i="49"/>
  <c r="AM66" i="49"/>
  <c r="AH66" i="49"/>
  <c r="AF32" i="49"/>
  <c r="Y35" i="49"/>
  <c r="AM38" i="49"/>
  <c r="AF52" i="49"/>
  <c r="AH64" i="49"/>
  <c r="AM64" i="49"/>
  <c r="AJ64" i="49"/>
  <c r="O77" i="49"/>
  <c r="M77" i="49"/>
  <c r="S30" i="49"/>
  <c r="AA30" i="49"/>
  <c r="V31" i="49"/>
  <c r="AL31" i="49"/>
  <c r="Q32" i="49"/>
  <c r="AG32" i="49"/>
  <c r="T33" i="49"/>
  <c r="AJ33" i="49"/>
  <c r="O34" i="49"/>
  <c r="AE34" i="49"/>
  <c r="Z35" i="49"/>
  <c r="AH35" i="49"/>
  <c r="M37" i="49"/>
  <c r="AC37" i="49"/>
  <c r="X38" i="49"/>
  <c r="AN38" i="49"/>
  <c r="S39" i="49"/>
  <c r="AA39" i="49"/>
  <c r="V40" i="49"/>
  <c r="AL40" i="49"/>
  <c r="S50" i="49"/>
  <c r="AA50" i="49"/>
  <c r="V51" i="49"/>
  <c r="AL51" i="49"/>
  <c r="Q52" i="49"/>
  <c r="AG52" i="49"/>
  <c r="T53" i="49"/>
  <c r="AJ53" i="49"/>
  <c r="AM31" i="49"/>
  <c r="AF34" i="49"/>
  <c r="Y38" i="49"/>
  <c r="AM40" i="49"/>
  <c r="AM51" i="49"/>
  <c r="Q64" i="49"/>
  <c r="O64" i="49"/>
  <c r="AL64" i="49"/>
  <c r="O66" i="49"/>
  <c r="M66" i="49"/>
  <c r="AL66" i="49"/>
  <c r="AC79" i="49"/>
  <c r="AA79" i="49"/>
  <c r="AG79" i="49"/>
  <c r="AF79" i="49"/>
  <c r="V63" i="49"/>
  <c r="Y63" i="49"/>
  <c r="AN64" i="49"/>
  <c r="AA66" i="49"/>
  <c r="AJ76" i="49"/>
  <c r="AH76" i="49"/>
  <c r="AM76" i="49"/>
  <c r="AA78" i="49"/>
  <c r="AF78" i="49"/>
  <c r="AE78" i="49"/>
  <c r="AC78" i="49"/>
  <c r="Q63" i="49"/>
  <c r="AG63" i="49"/>
  <c r="AE65" i="49"/>
  <c r="Z66" i="49"/>
  <c r="AE76" i="49"/>
  <c r="Z77" i="49"/>
  <c r="AH77" i="49"/>
  <c r="M78" i="49"/>
  <c r="X79" i="49"/>
  <c r="AN79" i="49"/>
  <c r="AJ77" i="49"/>
  <c r="O78" i="49"/>
  <c r="AC77" i="49"/>
  <c r="AE77" i="49"/>
  <c r="AM77" i="49"/>
  <c r="AJ48" i="48"/>
  <c r="V53" i="48"/>
  <c r="Y53" i="48"/>
  <c r="AN48" i="48"/>
  <c r="AH49" i="48"/>
  <c r="AM48" i="48"/>
  <c r="Z43" i="48"/>
  <c r="AH50" i="48"/>
  <c r="T52" i="48"/>
  <c r="AA44" i="48"/>
  <c r="T47" i="48"/>
  <c r="AH48" i="48"/>
  <c r="AL32" i="48"/>
  <c r="AH35" i="48"/>
  <c r="Y43" i="48"/>
  <c r="AF48" i="48"/>
  <c r="AA50" i="48"/>
  <c r="AF51" i="48"/>
  <c r="Z53" i="48"/>
  <c r="AC50" i="48"/>
  <c r="S53" i="48"/>
  <c r="AN35" i="48"/>
  <c r="O47" i="48"/>
  <c r="AM50" i="48"/>
  <c r="X51" i="48"/>
  <c r="T53" i="48"/>
  <c r="AG53" i="48"/>
  <c r="AC30" i="48"/>
  <c r="AJ47" i="48"/>
  <c r="X48" i="48"/>
  <c r="Z49" i="48"/>
  <c r="AE50" i="48"/>
  <c r="AN50" i="48"/>
  <c r="AA51" i="48"/>
  <c r="AN51" i="48"/>
  <c r="AH53" i="48"/>
  <c r="AF50" i="48"/>
  <c r="V43" i="48"/>
  <c r="AC51" i="48"/>
  <c r="AJ53" i="48"/>
  <c r="AL44" i="48"/>
  <c r="AE48" i="48"/>
  <c r="AC49" i="48"/>
  <c r="Q53" i="48"/>
  <c r="M48" i="48"/>
  <c r="M49" i="48"/>
  <c r="M50" i="48"/>
  <c r="S52" i="48"/>
  <c r="O48" i="48"/>
  <c r="Y48" i="48"/>
  <c r="Y51" i="48"/>
  <c r="V52" i="48"/>
  <c r="Q48" i="48"/>
  <c r="Z48" i="48"/>
  <c r="Z51" i="48"/>
  <c r="S49" i="48"/>
  <c r="Q51" i="48"/>
  <c r="O49" i="48"/>
  <c r="T48" i="48"/>
  <c r="S51" i="48"/>
  <c r="V47" i="48"/>
  <c r="T49" i="48"/>
  <c r="AJ49" i="48"/>
  <c r="O50" i="48"/>
  <c r="AH51" i="48"/>
  <c r="M52" i="48"/>
  <c r="AC52" i="48"/>
  <c r="AA53" i="48"/>
  <c r="AC47" i="48"/>
  <c r="S33" i="48"/>
  <c r="AE47" i="48"/>
  <c r="X50" i="48"/>
  <c r="AL52" i="48"/>
  <c r="AN30" i="48"/>
  <c r="O35" i="48"/>
  <c r="AJ35" i="48"/>
  <c r="M40" i="48"/>
  <c r="X47" i="48"/>
  <c r="AF47" i="48"/>
  <c r="AA48" i="48"/>
  <c r="V49" i="48"/>
  <c r="AL49" i="48"/>
  <c r="Q50" i="48"/>
  <c r="Y50" i="48"/>
  <c r="T51" i="48"/>
  <c r="AJ51" i="48"/>
  <c r="O52" i="48"/>
  <c r="AE52" i="48"/>
  <c r="AM52" i="48"/>
  <c r="M53" i="48"/>
  <c r="AC53" i="48"/>
  <c r="Z37" i="48"/>
  <c r="Q47" i="48"/>
  <c r="Y47" i="48"/>
  <c r="AG47" i="48"/>
  <c r="AE49" i="48"/>
  <c r="AM49" i="48"/>
  <c r="Z50" i="48"/>
  <c r="X52" i="48"/>
  <c r="AF52" i="48"/>
  <c r="AN52" i="48"/>
  <c r="AL53" i="48"/>
  <c r="AJ52" i="48"/>
  <c r="Q33" i="48"/>
  <c r="AL35" i="48"/>
  <c r="X49" i="48"/>
  <c r="AF49" i="48"/>
  <c r="AL51" i="48"/>
  <c r="Q52" i="48"/>
  <c r="Y52" i="48"/>
  <c r="AE53" i="48"/>
  <c r="AM53" i="48"/>
  <c r="AJ33" i="48"/>
  <c r="V50" i="48"/>
  <c r="S31" i="48"/>
  <c r="AJ36" i="48"/>
  <c r="T33" i="48"/>
  <c r="AA37" i="48"/>
  <c r="AH38" i="48"/>
  <c r="AJ45" i="48"/>
  <c r="AM36" i="48"/>
  <c r="AA38" i="48"/>
  <c r="AC44" i="48"/>
  <c r="AC38" i="48"/>
  <c r="AL38" i="48"/>
  <c r="AA40" i="48"/>
  <c r="M42" i="48"/>
  <c r="AE44" i="48"/>
  <c r="V45" i="48"/>
  <c r="AN36" i="48"/>
  <c r="AG30" i="48"/>
  <c r="AE36" i="48"/>
  <c r="AM38" i="48"/>
  <c r="X43" i="48"/>
  <c r="AG44" i="48"/>
  <c r="AM45" i="48"/>
  <c r="AA32" i="48"/>
  <c r="AG36" i="48"/>
  <c r="AN38" i="48"/>
  <c r="AC42" i="48"/>
  <c r="Q30" i="48"/>
  <c r="AF30" i="48"/>
  <c r="T31" i="48"/>
  <c r="AM32" i="48"/>
  <c r="M36" i="48"/>
  <c r="AF36" i="48"/>
  <c r="M37" i="48"/>
  <c r="AC37" i="48"/>
  <c r="AC40" i="48"/>
  <c r="AH41" i="48"/>
  <c r="AL45" i="48"/>
  <c r="S30" i="48"/>
  <c r="AE42" i="48"/>
  <c r="V31" i="48"/>
  <c r="AE32" i="48"/>
  <c r="AH36" i="48"/>
  <c r="AE40" i="48"/>
  <c r="AJ41" i="48"/>
  <c r="S42" i="48"/>
  <c r="AF42" i="48"/>
  <c r="AM44" i="48"/>
  <c r="AF45" i="48"/>
  <c r="AN45" i="48"/>
  <c r="AF32" i="48"/>
  <c r="AG33" i="48"/>
  <c r="AF40" i="48"/>
  <c r="AG42" i="48"/>
  <c r="AA30" i="48"/>
  <c r="T32" i="48"/>
  <c r="AG32" i="48"/>
  <c r="AH33" i="48"/>
  <c r="AL41" i="48"/>
  <c r="M44" i="48"/>
  <c r="M30" i="48"/>
  <c r="AN41" i="48"/>
  <c r="O40" i="48"/>
  <c r="X45" i="48"/>
  <c r="Y45" i="48"/>
  <c r="Q40" i="48"/>
  <c r="X42" i="48"/>
  <c r="Q45" i="48"/>
  <c r="Z45" i="48"/>
  <c r="Y42" i="48"/>
  <c r="T41" i="48"/>
  <c r="O42" i="48"/>
  <c r="X30" i="48"/>
  <c r="V32" i="48"/>
  <c r="V33" i="48"/>
  <c r="O36" i="48"/>
  <c r="X36" i="48"/>
  <c r="Y30" i="48"/>
  <c r="Y36" i="48"/>
  <c r="O37" i="48"/>
  <c r="Z30" i="48"/>
  <c r="X32" i="48"/>
  <c r="Y33" i="48"/>
  <c r="Q36" i="48"/>
  <c r="Z36" i="48"/>
  <c r="Y32" i="48"/>
  <c r="Z33" i="48"/>
  <c r="M35" i="48"/>
  <c r="S37" i="48"/>
  <c r="T36" i="48"/>
  <c r="AH31" i="48"/>
  <c r="AL31" i="48"/>
  <c r="AN31" i="48"/>
  <c r="AM31" i="48"/>
  <c r="Z35" i="48"/>
  <c r="Y35" i="48"/>
  <c r="X35" i="48"/>
  <c r="V35" i="48"/>
  <c r="S38" i="48"/>
  <c r="Q38" i="48"/>
  <c r="O38" i="48"/>
  <c r="AF43" i="48"/>
  <c r="AE43" i="48"/>
  <c r="AC43" i="48"/>
  <c r="AG43" i="48"/>
  <c r="AA43" i="48"/>
  <c r="M32" i="48"/>
  <c r="S32" i="48"/>
  <c r="Q32" i="48"/>
  <c r="AA35" i="48"/>
  <c r="AE35" i="48"/>
  <c r="AG35" i="48"/>
  <c r="AF35" i="48"/>
  <c r="T38" i="48"/>
  <c r="X38" i="48"/>
  <c r="Z38" i="48"/>
  <c r="Y38" i="48"/>
  <c r="AG31" i="48"/>
  <c r="AF31" i="48"/>
  <c r="AE31" i="48"/>
  <c r="AC31" i="48"/>
  <c r="AN37" i="48"/>
  <c r="AM37" i="48"/>
  <c r="AL37" i="48"/>
  <c r="AJ37" i="48"/>
  <c r="AH30" i="48"/>
  <c r="M31" i="48"/>
  <c r="AA33" i="48"/>
  <c r="T37" i="48"/>
  <c r="Q41" i="48"/>
  <c r="O41" i="48"/>
  <c r="S41" i="48"/>
  <c r="AH43" i="48"/>
  <c r="S44" i="48"/>
  <c r="T30" i="48"/>
  <c r="AJ30" i="48"/>
  <c r="O31" i="48"/>
  <c r="AH32" i="48"/>
  <c r="M33" i="48"/>
  <c r="AC33" i="48"/>
  <c r="AA36" i="48"/>
  <c r="V37" i="48"/>
  <c r="O43" i="48"/>
  <c r="M43" i="48"/>
  <c r="Q43" i="48"/>
  <c r="AJ43" i="48"/>
  <c r="Q44" i="48"/>
  <c r="X31" i="48"/>
  <c r="AL33" i="48"/>
  <c r="Q35" i="48"/>
  <c r="AE37" i="48"/>
  <c r="AL40" i="48"/>
  <c r="AJ40" i="48"/>
  <c r="AN40" i="48"/>
  <c r="Z44" i="48"/>
  <c r="X44" i="48"/>
  <c r="T44" i="48"/>
  <c r="V40" i="48"/>
  <c r="T40" i="48"/>
  <c r="X40" i="48"/>
  <c r="Y40" i="48"/>
  <c r="AG41" i="48"/>
  <c r="AE41" i="48"/>
  <c r="AA41" i="48"/>
  <c r="AL30" i="48"/>
  <c r="Q31" i="48"/>
  <c r="Y31" i="48"/>
  <c r="AE33" i="48"/>
  <c r="AM33" i="48"/>
  <c r="X37" i="48"/>
  <c r="AF37" i="48"/>
  <c r="AF41" i="48"/>
  <c r="V44" i="48"/>
  <c r="AN43" i="48"/>
  <c r="AM43" i="48"/>
  <c r="AM40" i="48"/>
  <c r="V41" i="48"/>
  <c r="AJ42" i="48"/>
  <c r="AH42" i="48"/>
  <c r="AL42" i="48"/>
  <c r="S43" i="48"/>
  <c r="AC45" i="48"/>
  <c r="AA45" i="48"/>
  <c r="AE45" i="48"/>
  <c r="V42" i="48"/>
  <c r="AJ44" i="48"/>
  <c r="O45" i="48"/>
  <c r="Z42" i="48"/>
  <c r="AN44" i="48"/>
  <c r="S45" i="48"/>
  <c r="R30" i="47"/>
  <c r="Y32" i="47"/>
  <c r="AA30" i="47"/>
  <c r="X32" i="47"/>
  <c r="T33" i="47"/>
  <c r="M34" i="47"/>
  <c r="AH43" i="47"/>
  <c r="AC52" i="47"/>
  <c r="AC46" i="47"/>
  <c r="V30" i="47"/>
  <c r="AM51" i="47"/>
  <c r="AE47" i="47"/>
  <c r="Y30" i="47"/>
  <c r="AG47" i="47"/>
  <c r="AG53" i="47"/>
  <c r="Z30" i="47"/>
  <c r="AA39" i="47"/>
  <c r="AG51" i="47"/>
  <c r="AE53" i="47"/>
  <c r="AH51" i="47"/>
  <c r="X39" i="47"/>
  <c r="AE44" i="47"/>
  <c r="AC41" i="47"/>
  <c r="Q30" i="47"/>
  <c r="AF45" i="47"/>
  <c r="Q47" i="47"/>
  <c r="X51" i="47"/>
  <c r="AJ51" i="47"/>
  <c r="AA52" i="47"/>
  <c r="S43" i="47"/>
  <c r="AH45" i="47"/>
  <c r="Z51" i="47"/>
  <c r="AN53" i="47"/>
  <c r="S30" i="47"/>
  <c r="X35" i="47"/>
  <c r="AH42" i="47"/>
  <c r="S48" i="47"/>
  <c r="AN51" i="47"/>
  <c r="AA35" i="47"/>
  <c r="AE51" i="47"/>
  <c r="V32" i="47"/>
  <c r="AG32" i="47"/>
  <c r="AF34" i="47"/>
  <c r="Y35" i="47"/>
  <c r="AA38" i="47"/>
  <c r="O42" i="47"/>
  <c r="AG42" i="47"/>
  <c r="M44" i="47"/>
  <c r="AC44" i="47"/>
  <c r="AC45" i="47"/>
  <c r="AN45" i="47"/>
  <c r="T47" i="47"/>
  <c r="AF47" i="47"/>
  <c r="AA48" i="47"/>
  <c r="AH50" i="47"/>
  <c r="O51" i="47"/>
  <c r="AC51" i="47"/>
  <c r="AC53" i="47"/>
  <c r="AM53" i="47"/>
  <c r="AE41" i="47"/>
  <c r="AN32" i="47"/>
  <c r="AF44" i="47"/>
  <c r="V45" i="47"/>
  <c r="AG45" i="47"/>
  <c r="AJ47" i="47"/>
  <c r="T48" i="47"/>
  <c r="AF51" i="47"/>
  <c r="M52" i="47"/>
  <c r="AF53" i="47"/>
  <c r="AJ46" i="47"/>
  <c r="AJ50" i="47"/>
  <c r="AF35" i="47"/>
  <c r="AM42" i="47"/>
  <c r="X47" i="47"/>
  <c r="AL50" i="47"/>
  <c r="AG35" i="47"/>
  <c r="AN42" i="47"/>
  <c r="X45" i="47"/>
  <c r="AL47" i="47"/>
  <c r="V48" i="47"/>
  <c r="AC50" i="47"/>
  <c r="AM50" i="47"/>
  <c r="O52" i="47"/>
  <c r="AN41" i="47"/>
  <c r="V47" i="47"/>
  <c r="T32" i="47"/>
  <c r="AE32" i="47"/>
  <c r="S33" i="47"/>
  <c r="AC34" i="47"/>
  <c r="X38" i="47"/>
  <c r="AE42" i="47"/>
  <c r="M43" i="47"/>
  <c r="AA44" i="47"/>
  <c r="AL44" i="47"/>
  <c r="AA45" i="47"/>
  <c r="AM47" i="47"/>
  <c r="M51" i="47"/>
  <c r="AG30" i="47"/>
  <c r="AF32" i="47"/>
  <c r="Y38" i="47"/>
  <c r="AF42" i="47"/>
  <c r="AN47" i="47"/>
  <c r="Y48" i="47"/>
  <c r="AL53" i="47"/>
  <c r="V46" i="47"/>
  <c r="T50" i="47"/>
  <c r="Y51" i="47"/>
  <c r="Y46" i="47"/>
  <c r="M46" i="47"/>
  <c r="O48" i="47"/>
  <c r="Y45" i="47"/>
  <c r="Y47" i="47"/>
  <c r="Q48" i="47"/>
  <c r="Z48" i="47"/>
  <c r="S52" i="47"/>
  <c r="Z45" i="47"/>
  <c r="AM41" i="47"/>
  <c r="AL41" i="47"/>
  <c r="AJ41" i="47"/>
  <c r="AA41" i="47"/>
  <c r="S41" i="47"/>
  <c r="Z41" i="47"/>
  <c r="AG41" i="47"/>
  <c r="Y41" i="47"/>
  <c r="Q41" i="47"/>
  <c r="X41" i="47"/>
  <c r="O41" i="47"/>
  <c r="V41" i="47"/>
  <c r="Y39" i="47"/>
  <c r="Z39" i="47"/>
  <c r="AE38" i="47"/>
  <c r="AF38" i="47"/>
  <c r="AG38" i="47"/>
  <c r="V42" i="47"/>
  <c r="O32" i="47"/>
  <c r="AH32" i="47"/>
  <c r="M33" i="47"/>
  <c r="Z35" i="47"/>
  <c r="AH35" i="47"/>
  <c r="S37" i="47"/>
  <c r="Q39" i="47"/>
  <c r="T43" i="47"/>
  <c r="AL34" i="47"/>
  <c r="Q35" i="47"/>
  <c r="X42" i="47"/>
  <c r="O35" i="47"/>
  <c r="AJ31" i="47"/>
  <c r="Q32" i="47"/>
  <c r="AJ32" i="47"/>
  <c r="O33" i="47"/>
  <c r="Z33" i="47"/>
  <c r="AM34" i="47"/>
  <c r="AL38" i="47"/>
  <c r="S39" i="47"/>
  <c r="Y42" i="47"/>
  <c r="AE34" i="47"/>
  <c r="AN34" i="47"/>
  <c r="S35" i="47"/>
  <c r="AC35" i="47"/>
  <c r="AN35" i="47"/>
  <c r="AM38" i="47"/>
  <c r="T39" i="47"/>
  <c r="Q42" i="47"/>
  <c r="Z42" i="47"/>
  <c r="AJ42" i="47"/>
  <c r="O43" i="47"/>
  <c r="Z43" i="47"/>
  <c r="AL31" i="47"/>
  <c r="AL32" i="47"/>
  <c r="Q33" i="47"/>
  <c r="AN38" i="47"/>
  <c r="AJ34" i="47"/>
  <c r="AM31" i="47"/>
  <c r="M37" i="47"/>
  <c r="V38" i="47"/>
  <c r="AG39" i="47"/>
  <c r="AN33" i="47"/>
  <c r="AM33" i="47"/>
  <c r="AL33" i="47"/>
  <c r="AG37" i="47"/>
  <c r="AF37" i="47"/>
  <c r="AE37" i="47"/>
  <c r="S31" i="47"/>
  <c r="Q31" i="47"/>
  <c r="O31" i="47"/>
  <c r="AJ33" i="47"/>
  <c r="AC37" i="47"/>
  <c r="M38" i="47"/>
  <c r="S38" i="47"/>
  <c r="Q38" i="47"/>
  <c r="T34" i="47"/>
  <c r="Z34" i="47"/>
  <c r="Y34" i="47"/>
  <c r="X34" i="47"/>
  <c r="O38" i="47"/>
  <c r="AH37" i="47"/>
  <c r="AN37" i="47"/>
  <c r="AM37" i="47"/>
  <c r="AL37" i="47"/>
  <c r="AN43" i="47"/>
  <c r="AM43" i="47"/>
  <c r="AL43" i="47"/>
  <c r="Z31" i="47"/>
  <c r="Y31" i="47"/>
  <c r="X31" i="47"/>
  <c r="AJ37" i="47"/>
  <c r="AN52" i="47"/>
  <c r="AM52" i="47"/>
  <c r="AL52" i="47"/>
  <c r="AJ52" i="47"/>
  <c r="AH52" i="47"/>
  <c r="AN30" i="47"/>
  <c r="AM30" i="47"/>
  <c r="AL30" i="47"/>
  <c r="AJ30" i="47"/>
  <c r="V31" i="47"/>
  <c r="AG33" i="47"/>
  <c r="AF33" i="47"/>
  <c r="AE33" i="47"/>
  <c r="AC33" i="47"/>
  <c r="S34" i="47"/>
  <c r="Q34" i="47"/>
  <c r="Z37" i="47"/>
  <c r="Y37" i="47"/>
  <c r="X37" i="47"/>
  <c r="V37" i="47"/>
  <c r="AN39" i="47"/>
  <c r="AM39" i="47"/>
  <c r="AL39" i="47"/>
  <c r="AJ39" i="47"/>
  <c r="AG43" i="47"/>
  <c r="AF43" i="47"/>
  <c r="AE43" i="47"/>
  <c r="AC43" i="47"/>
  <c r="AA31" i="47"/>
  <c r="AG31" i="47"/>
  <c r="AF31" i="47"/>
  <c r="AE31" i="47"/>
  <c r="S50" i="47"/>
  <c r="Q50" i="47"/>
  <c r="M50" i="47"/>
  <c r="Y52" i="47"/>
  <c r="X52" i="47"/>
  <c r="V52" i="47"/>
  <c r="T52" i="47"/>
  <c r="Z52" i="47"/>
  <c r="AN48" i="47"/>
  <c r="AM48" i="47"/>
  <c r="AL48" i="47"/>
  <c r="T44" i="47"/>
  <c r="Z44" i="47"/>
  <c r="Y44" i="47"/>
  <c r="O45" i="47"/>
  <c r="M45" i="47"/>
  <c r="M30" i="47"/>
  <c r="AC30" i="47"/>
  <c r="AN31" i="47"/>
  <c r="S32" i="47"/>
  <c r="AA32" i="47"/>
  <c r="V33" i="47"/>
  <c r="AG34" i="47"/>
  <c r="T35" i="47"/>
  <c r="AJ35" i="47"/>
  <c r="O37" i="47"/>
  <c r="Z38" i="47"/>
  <c r="AH38" i="47"/>
  <c r="M39" i="47"/>
  <c r="AC39" i="47"/>
  <c r="S42" i="47"/>
  <c r="AA42" i="47"/>
  <c r="V43" i="47"/>
  <c r="AJ44" i="47"/>
  <c r="AH44" i="47"/>
  <c r="Q45" i="47"/>
  <c r="AM45" i="47"/>
  <c r="AJ45" i="47"/>
  <c r="AG46" i="47"/>
  <c r="AF46" i="47"/>
  <c r="AE46" i="47"/>
  <c r="M47" i="47"/>
  <c r="S47" i="47"/>
  <c r="AJ48" i="47"/>
  <c r="Z50" i="47"/>
  <c r="Y50" i="47"/>
  <c r="X50" i="47"/>
  <c r="S53" i="47"/>
  <c r="Q53" i="47"/>
  <c r="O53" i="47"/>
  <c r="O46" i="47"/>
  <c r="X44" i="47"/>
  <c r="S46" i="47"/>
  <c r="AE30" i="47"/>
  <c r="X33" i="47"/>
  <c r="AL35" i="47"/>
  <c r="Q37" i="47"/>
  <c r="AE39" i="47"/>
  <c r="X43" i="47"/>
  <c r="Q44" i="47"/>
  <c r="S45" i="47"/>
  <c r="T53" i="47"/>
  <c r="Z53" i="47"/>
  <c r="Y53" i="47"/>
  <c r="O44" i="47"/>
  <c r="AM44" i="47"/>
  <c r="Z46" i="47"/>
  <c r="X46" i="47"/>
  <c r="AH46" i="47"/>
  <c r="AN46" i="47"/>
  <c r="AM46" i="47"/>
  <c r="AF48" i="47"/>
  <c r="AE48" i="47"/>
  <c r="AC48" i="47"/>
  <c r="AA50" i="47"/>
  <c r="AG50" i="47"/>
  <c r="AF50" i="47"/>
  <c r="V53" i="47"/>
  <c r="AA47" i="47"/>
  <c r="T51" i="47"/>
  <c r="AE52" i="47"/>
  <c r="AH53" i="47"/>
  <c r="AF52" i="47"/>
  <c r="Y62" i="46"/>
  <c r="T63" i="46"/>
  <c r="AG63" i="46"/>
  <c r="AH63" i="46"/>
  <c r="V62" i="46"/>
  <c r="AL62" i="46"/>
  <c r="V63" i="46"/>
  <c r="AM62" i="46"/>
  <c r="AJ63" i="46"/>
  <c r="Y63" i="46"/>
  <c r="AJ61" i="46"/>
  <c r="O62" i="46"/>
  <c r="T53" i="46"/>
  <c r="M61" i="46"/>
  <c r="AC61" i="46"/>
  <c r="X62" i="46"/>
  <c r="AN62" i="46"/>
  <c r="S63" i="46"/>
  <c r="AA63" i="46"/>
  <c r="M52" i="46"/>
  <c r="AH52" i="46"/>
  <c r="O61" i="46"/>
  <c r="AE61" i="46"/>
  <c r="AM61" i="46"/>
  <c r="R62" i="46"/>
  <c r="Z62" i="46"/>
  <c r="AH62" i="46"/>
  <c r="M63" i="46"/>
  <c r="AC63" i="46"/>
  <c r="Q62" i="46"/>
  <c r="AA54" i="46"/>
  <c r="AF61" i="46"/>
  <c r="AN61" i="46"/>
  <c r="S62" i="46"/>
  <c r="AL63" i="46"/>
  <c r="AL61" i="46"/>
  <c r="Q61" i="46"/>
  <c r="AE63" i="46"/>
  <c r="AM63" i="46"/>
  <c r="T52" i="46"/>
  <c r="M53" i="46"/>
  <c r="Q53" i="46"/>
  <c r="AE53" i="46"/>
  <c r="R53" i="46"/>
  <c r="AL52" i="46"/>
  <c r="S53" i="46"/>
  <c r="AM52" i="46"/>
  <c r="AN53" i="46"/>
  <c r="AN52" i="46"/>
  <c r="AH45" i="46"/>
  <c r="AM53" i="46"/>
  <c r="Z54" i="46"/>
  <c r="AF53" i="46"/>
  <c r="AC54" i="46"/>
  <c r="X53" i="46"/>
  <c r="AG53" i="46"/>
  <c r="R54" i="46"/>
  <c r="Y53" i="46"/>
  <c r="AH53" i="46"/>
  <c r="S54" i="46"/>
  <c r="AH54" i="46"/>
  <c r="Z53" i="46"/>
  <c r="AA53" i="46"/>
  <c r="S52" i="46"/>
  <c r="AA52" i="46"/>
  <c r="AL53" i="46"/>
  <c r="Q54" i="46"/>
  <c r="Y54" i="46"/>
  <c r="AG54" i="46"/>
  <c r="Y45" i="46"/>
  <c r="V52" i="46"/>
  <c r="T54" i="46"/>
  <c r="AJ54" i="46"/>
  <c r="AC52" i="46"/>
  <c r="AN43" i="46"/>
  <c r="AE44" i="46"/>
  <c r="Z45" i="46"/>
  <c r="O52" i="46"/>
  <c r="AE52" i="46"/>
  <c r="M54" i="46"/>
  <c r="T43" i="46"/>
  <c r="M44" i="46"/>
  <c r="X52" i="46"/>
  <c r="AF52" i="46"/>
  <c r="V54" i="46"/>
  <c r="AL54" i="46"/>
  <c r="Q52" i="46"/>
  <c r="Y52" i="46"/>
  <c r="AE54" i="46"/>
  <c r="AM54" i="46"/>
  <c r="Q44" i="46"/>
  <c r="AG45" i="46"/>
  <c r="T46" i="46"/>
  <c r="AA44" i="46"/>
  <c r="M43" i="46"/>
  <c r="AH43" i="46"/>
  <c r="AC44" i="46"/>
  <c r="AM44" i="46"/>
  <c r="AN44" i="46"/>
  <c r="AJ43" i="46"/>
  <c r="R44" i="46"/>
  <c r="AF44" i="46"/>
  <c r="AH31" i="46"/>
  <c r="AL43" i="46"/>
  <c r="AH41" i="46"/>
  <c r="AH44" i="46"/>
  <c r="Q45" i="46"/>
  <c r="R45" i="46"/>
  <c r="S45" i="46"/>
  <c r="T45" i="46"/>
  <c r="M45" i="46"/>
  <c r="S44" i="46"/>
  <c r="X44" i="46"/>
  <c r="Y44" i="46"/>
  <c r="Z44" i="46"/>
  <c r="V43" i="46"/>
  <c r="AA45" i="46"/>
  <c r="T41" i="46"/>
  <c r="O43" i="46"/>
  <c r="AE43" i="46"/>
  <c r="AJ45" i="46"/>
  <c r="AG30" i="46"/>
  <c r="AL48" i="46"/>
  <c r="X43" i="46"/>
  <c r="AF43" i="46"/>
  <c r="AC45" i="46"/>
  <c r="AC43" i="46"/>
  <c r="Q43" i="46"/>
  <c r="Y43" i="46"/>
  <c r="AG43" i="46"/>
  <c r="T44" i="46"/>
  <c r="AJ44" i="46"/>
  <c r="V45" i="46"/>
  <c r="AL45" i="46"/>
  <c r="O32" i="46"/>
  <c r="R43" i="46"/>
  <c r="AE45" i="46"/>
  <c r="AM45" i="46"/>
  <c r="AJ33" i="46"/>
  <c r="AA39" i="46"/>
  <c r="AH36" i="46"/>
  <c r="AA40" i="46"/>
  <c r="AF50" i="46"/>
  <c r="M35" i="46"/>
  <c r="Q47" i="46"/>
  <c r="AA56" i="46"/>
  <c r="AC40" i="46"/>
  <c r="R47" i="46"/>
  <c r="AF38" i="46"/>
  <c r="AL49" i="46"/>
  <c r="T31" i="46"/>
  <c r="AE38" i="46"/>
  <c r="AF30" i="46"/>
  <c r="AN33" i="46"/>
  <c r="AH35" i="46"/>
  <c r="AA38" i="46"/>
  <c r="AN57" i="46"/>
  <c r="AF31" i="46"/>
  <c r="Q32" i="46"/>
  <c r="AM33" i="46"/>
  <c r="AF41" i="46"/>
  <c r="V46" i="46"/>
  <c r="AC57" i="46"/>
  <c r="AN38" i="46"/>
  <c r="AL46" i="46"/>
  <c r="X46" i="46"/>
  <c r="AN46" i="46"/>
  <c r="AJ50" i="46"/>
  <c r="AC30" i="46"/>
  <c r="AE40" i="46"/>
  <c r="M47" i="46"/>
  <c r="V57" i="46"/>
  <c r="AJ57" i="46"/>
  <c r="AA58" i="46"/>
  <c r="AJ46" i="46"/>
  <c r="AF57" i="46"/>
  <c r="M32" i="46"/>
  <c r="AM35" i="46"/>
  <c r="AG40" i="46"/>
  <c r="Y41" i="46"/>
  <c r="AN50" i="46"/>
  <c r="Z41" i="46"/>
  <c r="AH46" i="46"/>
  <c r="M56" i="46"/>
  <c r="AM57" i="46"/>
  <c r="AJ31" i="46"/>
  <c r="AE33" i="46"/>
  <c r="AC56" i="46"/>
  <c r="AA30" i="46"/>
  <c r="Z31" i="46"/>
  <c r="S32" i="46"/>
  <c r="AH33" i="46"/>
  <c r="AE35" i="46"/>
  <c r="AG38" i="46"/>
  <c r="T39" i="46"/>
  <c r="AF39" i="46"/>
  <c r="AL40" i="46"/>
  <c r="AA41" i="46"/>
  <c r="AL41" i="46"/>
  <c r="Z46" i="46"/>
  <c r="S47" i="46"/>
  <c r="AE47" i="46"/>
  <c r="AE49" i="46"/>
  <c r="AH50" i="46"/>
  <c r="O56" i="46"/>
  <c r="AH57" i="46"/>
  <c r="O58" i="46"/>
  <c r="AC58" i="46"/>
  <c r="AC35" i="46"/>
  <c r="AJ36" i="46"/>
  <c r="AL30" i="46"/>
  <c r="AL31" i="46"/>
  <c r="T32" i="46"/>
  <c r="AG35" i="46"/>
  <c r="AL36" i="46"/>
  <c r="X38" i="46"/>
  <c r="AH38" i="46"/>
  <c r="AN41" i="46"/>
  <c r="AF47" i="46"/>
  <c r="Q49" i="46"/>
  <c r="AF49" i="46"/>
  <c r="AE56" i="46"/>
  <c r="AC47" i="46"/>
  <c r="AN58" i="46"/>
  <c r="AN31" i="46"/>
  <c r="AM36" i="46"/>
  <c r="AG47" i="46"/>
  <c r="AG49" i="46"/>
  <c r="R56" i="46"/>
  <c r="AG56" i="46"/>
  <c r="Q58" i="46"/>
  <c r="AE58" i="46"/>
  <c r="AC49" i="46"/>
  <c r="AC36" i="46"/>
  <c r="X39" i="46"/>
  <c r="Y47" i="46"/>
  <c r="Z50" i="46"/>
  <c r="R58" i="46"/>
  <c r="AF58" i="46"/>
  <c r="AJ32" i="46"/>
  <c r="Q31" i="46"/>
  <c r="AG31" i="46"/>
  <c r="AA35" i="46"/>
  <c r="M38" i="46"/>
  <c r="AM38" i="46"/>
  <c r="Z39" i="46"/>
  <c r="AG41" i="46"/>
  <c r="AL50" i="46"/>
  <c r="T48" i="46"/>
  <c r="Y50" i="46"/>
  <c r="Q56" i="46"/>
  <c r="S58" i="46"/>
  <c r="Z59" i="46"/>
  <c r="V48" i="46"/>
  <c r="S49" i="46"/>
  <c r="S59" i="46"/>
  <c r="T50" i="46"/>
  <c r="X58" i="46"/>
  <c r="T59" i="46"/>
  <c r="X48" i="46"/>
  <c r="Y58" i="46"/>
  <c r="Z48" i="46"/>
  <c r="M49" i="46"/>
  <c r="V50" i="46"/>
  <c r="V59" i="46"/>
  <c r="R48" i="46"/>
  <c r="O49" i="46"/>
  <c r="X59" i="46"/>
  <c r="X33" i="46"/>
  <c r="O35" i="46"/>
  <c r="Z35" i="46"/>
  <c r="S39" i="46"/>
  <c r="V40" i="46"/>
  <c r="V33" i="46"/>
  <c r="Y35" i="46"/>
  <c r="O38" i="46"/>
  <c r="R39" i="46"/>
  <c r="Q41" i="46"/>
  <c r="V31" i="46"/>
  <c r="Y33" i="46"/>
  <c r="Q38" i="46"/>
  <c r="V30" i="46"/>
  <c r="R36" i="46"/>
  <c r="Y32" i="46"/>
  <c r="O33" i="46"/>
  <c r="Z33" i="46"/>
  <c r="Q35" i="46"/>
  <c r="R38" i="46"/>
  <c r="V41" i="46"/>
  <c r="X31" i="46"/>
  <c r="R35" i="46"/>
  <c r="M36" i="46"/>
  <c r="M39" i="46"/>
  <c r="Y38" i="46"/>
  <c r="AJ39" i="46"/>
  <c r="O40" i="46"/>
  <c r="AM40" i="46"/>
  <c r="R41" i="46"/>
  <c r="AL47" i="46"/>
  <c r="AJ47" i="46"/>
  <c r="AH47" i="46"/>
  <c r="AG48" i="46"/>
  <c r="AE48" i="46"/>
  <c r="AC48" i="46"/>
  <c r="AN48" i="46"/>
  <c r="T49" i="46"/>
  <c r="Z49" i="46"/>
  <c r="X49" i="46"/>
  <c r="O50" i="46"/>
  <c r="M50" i="46"/>
  <c r="S50" i="46"/>
  <c r="AN56" i="46"/>
  <c r="AM56" i="46"/>
  <c r="AL56" i="46"/>
  <c r="AJ56" i="46"/>
  <c r="AH59" i="46"/>
  <c r="AN59" i="46"/>
  <c r="AM59" i="46"/>
  <c r="AL59" i="46"/>
  <c r="X30" i="46"/>
  <c r="AN30" i="46"/>
  <c r="S31" i="46"/>
  <c r="AA31" i="46"/>
  <c r="V32" i="46"/>
  <c r="AL32" i="46"/>
  <c r="Q33" i="46"/>
  <c r="AG33" i="46"/>
  <c r="T35" i="46"/>
  <c r="AJ35" i="46"/>
  <c r="O36" i="46"/>
  <c r="AE36" i="46"/>
  <c r="Z38" i="46"/>
  <c r="AC39" i="46"/>
  <c r="X40" i="46"/>
  <c r="AN40" i="46"/>
  <c r="S41" i="46"/>
  <c r="S46" i="46"/>
  <c r="Q46" i="46"/>
  <c r="O46" i="46"/>
  <c r="V49" i="46"/>
  <c r="AJ59" i="46"/>
  <c r="R31" i="46"/>
  <c r="AC32" i="46"/>
  <c r="Q30" i="46"/>
  <c r="Y30" i="46"/>
  <c r="AE32" i="46"/>
  <c r="AM32" i="46"/>
  <c r="R33" i="46"/>
  <c r="X36" i="46"/>
  <c r="AF36" i="46"/>
  <c r="V39" i="46"/>
  <c r="AL39" i="46"/>
  <c r="Q40" i="46"/>
  <c r="Y40" i="46"/>
  <c r="AJ41" i="46"/>
  <c r="AA46" i="46"/>
  <c r="AG46" i="46"/>
  <c r="AE46" i="46"/>
  <c r="AM47" i="46"/>
  <c r="AF48" i="46"/>
  <c r="Q50" i="46"/>
  <c r="O30" i="46"/>
  <c r="AM30" i="46"/>
  <c r="AF33" i="46"/>
  <c r="V36" i="46"/>
  <c r="R30" i="46"/>
  <c r="Z30" i="46"/>
  <c r="AH30" i="46"/>
  <c r="M31" i="46"/>
  <c r="AC31" i="46"/>
  <c r="X32" i="46"/>
  <c r="AF32" i="46"/>
  <c r="AN32" i="46"/>
  <c r="S33" i="46"/>
  <c r="AA33" i="46"/>
  <c r="V35" i="46"/>
  <c r="AL35" i="46"/>
  <c r="Q36" i="46"/>
  <c r="Y36" i="46"/>
  <c r="AG36" i="46"/>
  <c r="T38" i="46"/>
  <c r="AJ38" i="46"/>
  <c r="O39" i="46"/>
  <c r="AE39" i="46"/>
  <c r="AM39" i="46"/>
  <c r="R40" i="46"/>
  <c r="Z40" i="46"/>
  <c r="AH40" i="46"/>
  <c r="M41" i="46"/>
  <c r="AC41" i="46"/>
  <c r="R46" i="46"/>
  <c r="AC46" i="46"/>
  <c r="AN47" i="46"/>
  <c r="AH48" i="46"/>
  <c r="Y49" i="46"/>
  <c r="AJ49" i="46"/>
  <c r="AH49" i="46"/>
  <c r="AN49" i="46"/>
  <c r="R50" i="46"/>
  <c r="AE50" i="46"/>
  <c r="AC50" i="46"/>
  <c r="AA50" i="46"/>
  <c r="S57" i="46"/>
  <c r="R57" i="46"/>
  <c r="Q57" i="46"/>
  <c r="O57" i="46"/>
  <c r="S30" i="46"/>
  <c r="AN39" i="46"/>
  <c r="AF46" i="46"/>
  <c r="V47" i="46"/>
  <c r="T47" i="46"/>
  <c r="Z47" i="46"/>
  <c r="Q48" i="46"/>
  <c r="O48" i="46"/>
  <c r="M48" i="46"/>
  <c r="AJ48" i="46"/>
  <c r="AG32" i="46"/>
  <c r="Z36" i="46"/>
  <c r="S40" i="46"/>
  <c r="Y56" i="46"/>
  <c r="X56" i="46"/>
  <c r="V56" i="46"/>
  <c r="T56" i="46"/>
  <c r="T57" i="46"/>
  <c r="Z57" i="46"/>
  <c r="Y57" i="46"/>
  <c r="AG59" i="46"/>
  <c r="AF59" i="46"/>
  <c r="AE59" i="46"/>
  <c r="AC59" i="46"/>
  <c r="AE57" i="46"/>
  <c r="Z58" i="46"/>
  <c r="AH58" i="46"/>
  <c r="M59" i="46"/>
  <c r="AG57" i="46"/>
  <c r="T58" i="46"/>
  <c r="AJ58" i="46"/>
  <c r="O59" i="46"/>
  <c r="AL58" i="46"/>
  <c r="Q59" i="46"/>
  <c r="AG61" i="45"/>
  <c r="AH42" i="45"/>
  <c r="T52" i="45"/>
  <c r="AH64" i="45"/>
  <c r="AF61" i="45"/>
  <c r="T62" i="45"/>
  <c r="AF62" i="45"/>
  <c r="AN64" i="45"/>
  <c r="AG62" i="45"/>
  <c r="AH65" i="45"/>
  <c r="AE61" i="45"/>
  <c r="M47" i="45"/>
  <c r="T61" i="45"/>
  <c r="AA63" i="45"/>
  <c r="AM63" i="45"/>
  <c r="AN63" i="45"/>
  <c r="O65" i="45"/>
  <c r="AJ61" i="45"/>
  <c r="AM62" i="45"/>
  <c r="AN62" i="45"/>
  <c r="AM61" i="45"/>
  <c r="Y65" i="45"/>
  <c r="Z64" i="45"/>
  <c r="S61" i="45"/>
  <c r="V62" i="45"/>
  <c r="AE65" i="45"/>
  <c r="V61" i="45"/>
  <c r="Y62" i="45"/>
  <c r="Z62" i="45"/>
  <c r="AF64" i="45"/>
  <c r="AG64" i="45"/>
  <c r="Y61" i="45"/>
  <c r="AE63" i="45"/>
  <c r="AJ63" i="45"/>
  <c r="AL63" i="45"/>
  <c r="AJ62" i="45"/>
  <c r="Q65" i="45"/>
  <c r="AL61" i="45"/>
  <c r="O64" i="45"/>
  <c r="O63" i="45"/>
  <c r="S64" i="45"/>
  <c r="O62" i="45"/>
  <c r="R63" i="45"/>
  <c r="V64" i="45"/>
  <c r="Z65" i="45"/>
  <c r="O61" i="45"/>
  <c r="R62" i="45"/>
  <c r="X64" i="45"/>
  <c r="R61" i="45"/>
  <c r="X63" i="45"/>
  <c r="Y63" i="45"/>
  <c r="AC64" i="45"/>
  <c r="AG65" i="45"/>
  <c r="AC63" i="45"/>
  <c r="Z61" i="45"/>
  <c r="AC62" i="45"/>
  <c r="AF63" i="45"/>
  <c r="AL65" i="45"/>
  <c r="AF65" i="45"/>
  <c r="R65" i="45"/>
  <c r="Q64" i="45"/>
  <c r="V65" i="45"/>
  <c r="Q63" i="45"/>
  <c r="Q62" i="45"/>
  <c r="V63" i="45"/>
  <c r="AJ65" i="45"/>
  <c r="AM65" i="45"/>
  <c r="AA48" i="45"/>
  <c r="M46" i="45"/>
  <c r="T30" i="45"/>
  <c r="M45" i="45"/>
  <c r="AA51" i="45"/>
  <c r="M59" i="45"/>
  <c r="AH37" i="45"/>
  <c r="T43" i="45"/>
  <c r="T49" i="45"/>
  <c r="M40" i="45"/>
  <c r="AA43" i="45"/>
  <c r="AA49" i="45"/>
  <c r="T54" i="45"/>
  <c r="M32" i="45"/>
  <c r="AE48" i="45"/>
  <c r="M41" i="45"/>
  <c r="M57" i="45"/>
  <c r="AF48" i="45"/>
  <c r="AC48" i="45"/>
  <c r="T37" i="45"/>
  <c r="AA46" i="45"/>
  <c r="M49" i="45"/>
  <c r="AH41" i="45"/>
  <c r="AA50" i="45"/>
  <c r="AA53" i="45"/>
  <c r="AH46" i="45"/>
  <c r="T45" i="45"/>
  <c r="AH30" i="45"/>
  <c r="M35" i="45"/>
  <c r="T58" i="45"/>
  <c r="AH49" i="45"/>
  <c r="AA38" i="45"/>
  <c r="AA47" i="45"/>
  <c r="Z47" i="45"/>
  <c r="X46" i="45"/>
  <c r="Y46" i="45"/>
  <c r="Z46" i="45"/>
  <c r="T48" i="45"/>
  <c r="AE47" i="45"/>
  <c r="AF47" i="45"/>
  <c r="O48" i="45"/>
  <c r="O45" i="45"/>
  <c r="X48" i="45"/>
  <c r="AJ49" i="45"/>
  <c r="S46" i="45"/>
  <c r="V47" i="45"/>
  <c r="Y48" i="45"/>
  <c r="AC46" i="45"/>
  <c r="AM48" i="45"/>
  <c r="R46" i="45"/>
  <c r="AH43" i="45"/>
  <c r="Q45" i="45"/>
  <c r="T46" i="45"/>
  <c r="Z48" i="45"/>
  <c r="AL49" i="45"/>
  <c r="AC47" i="45"/>
  <c r="AJ48" i="45"/>
  <c r="AL48" i="45"/>
  <c r="AN46" i="45"/>
  <c r="Z49" i="45"/>
  <c r="AL45" i="45"/>
  <c r="R45" i="45"/>
  <c r="X47" i="45"/>
  <c r="AM49" i="45"/>
  <c r="V45" i="45"/>
  <c r="X45" i="45"/>
  <c r="Y45" i="45"/>
  <c r="O49" i="45"/>
  <c r="AE46" i="45"/>
  <c r="Q49" i="45"/>
  <c r="AC45" i="45"/>
  <c r="AF46" i="45"/>
  <c r="R49" i="45"/>
  <c r="AJ47" i="45"/>
  <c r="AE45" i="45"/>
  <c r="AF45" i="45"/>
  <c r="AL47" i="45"/>
  <c r="AJ46" i="45"/>
  <c r="AM47" i="45"/>
  <c r="V49" i="45"/>
  <c r="AL46" i="45"/>
  <c r="X49" i="45"/>
  <c r="AJ45" i="45"/>
  <c r="AM45" i="45"/>
  <c r="Q48" i="45"/>
  <c r="AC49" i="45"/>
  <c r="O47" i="45"/>
  <c r="R48" i="45"/>
  <c r="AE49" i="45"/>
  <c r="Q47" i="45"/>
  <c r="AF49" i="45"/>
  <c r="O46" i="45"/>
  <c r="R47" i="45"/>
  <c r="AL31" i="45"/>
  <c r="M30" i="45"/>
  <c r="AA59" i="45"/>
  <c r="T42" i="45"/>
  <c r="AN50" i="45"/>
  <c r="AH31" i="45"/>
  <c r="AM41" i="45"/>
  <c r="T51" i="45"/>
  <c r="AG51" i="45"/>
  <c r="AL41" i="45"/>
  <c r="AN41" i="45"/>
  <c r="AH51" i="45"/>
  <c r="AN43" i="45"/>
  <c r="AA36" i="45"/>
  <c r="AA54" i="45"/>
  <c r="AA58" i="45"/>
  <c r="AH40" i="45"/>
  <c r="M52" i="45"/>
  <c r="AC35" i="45"/>
  <c r="O54" i="45"/>
  <c r="S54" i="45"/>
  <c r="R54" i="45"/>
  <c r="AL35" i="45"/>
  <c r="AN35" i="45"/>
  <c r="AF42" i="45"/>
  <c r="AG42" i="45"/>
  <c r="AF32" i="45"/>
  <c r="AE53" i="45"/>
  <c r="AF53" i="45"/>
  <c r="AE35" i="45"/>
  <c r="AF35" i="45"/>
  <c r="Q54" i="45"/>
  <c r="AM35" i="45"/>
  <c r="AG32" i="45"/>
  <c r="AJ56" i="45"/>
  <c r="AC53" i="45"/>
  <c r="AL56" i="45"/>
  <c r="AM56" i="45"/>
  <c r="AF41" i="45"/>
  <c r="AA41" i="45"/>
  <c r="AN56" i="45"/>
  <c r="AA35" i="45"/>
  <c r="AM30" i="45"/>
  <c r="AE57" i="45"/>
  <c r="AN30" i="45"/>
  <c r="AF57" i="45"/>
  <c r="AG54" i="45"/>
  <c r="AJ54" i="45"/>
  <c r="AM57" i="45"/>
  <c r="AF50" i="45"/>
  <c r="AN52" i="45"/>
  <c r="AN57" i="45"/>
  <c r="AC31" i="45"/>
  <c r="AG50" i="45"/>
  <c r="AL54" i="45"/>
  <c r="AM54" i="45"/>
  <c r="AE31" i="45"/>
  <c r="AN54" i="45"/>
  <c r="AF31" i="45"/>
  <c r="AG31" i="45"/>
  <c r="AM50" i="45"/>
  <c r="S57" i="45"/>
  <c r="X56" i="45"/>
  <c r="Y56" i="45"/>
  <c r="X51" i="45"/>
  <c r="Y51" i="45"/>
  <c r="Z51" i="45"/>
  <c r="Z56" i="45"/>
  <c r="T33" i="45"/>
  <c r="O32" i="45"/>
  <c r="Z30" i="45"/>
  <c r="Q32" i="45"/>
  <c r="R40" i="45"/>
  <c r="X42" i="45"/>
  <c r="R32" i="45"/>
  <c r="S40" i="45"/>
  <c r="Y42" i="45"/>
  <c r="Z42" i="45"/>
  <c r="O38" i="45"/>
  <c r="Q38" i="45"/>
  <c r="R38" i="45"/>
  <c r="S43" i="45"/>
  <c r="S38" i="45"/>
  <c r="V38" i="45"/>
  <c r="V33" i="45"/>
  <c r="X38" i="45"/>
  <c r="Y38" i="45"/>
  <c r="X33" i="45"/>
  <c r="Z38" i="45"/>
  <c r="Y33" i="45"/>
  <c r="C1" i="45"/>
  <c r="AC38" i="45"/>
  <c r="X57" i="45"/>
  <c r="V57" i="45"/>
  <c r="Z57" i="45"/>
  <c r="Y57" i="45"/>
  <c r="AH33" i="45"/>
  <c r="AN33" i="45"/>
  <c r="AM33" i="45"/>
  <c r="AL33" i="45"/>
  <c r="AG30" i="45"/>
  <c r="AF30" i="45"/>
  <c r="AJ33" i="45"/>
  <c r="AG52" i="45"/>
  <c r="AF52" i="45"/>
  <c r="AE52" i="45"/>
  <c r="AC30" i="45"/>
  <c r="AJ40" i="45"/>
  <c r="AC52" i="45"/>
  <c r="AE30" i="45"/>
  <c r="AL40" i="45"/>
  <c r="S51" i="45"/>
  <c r="R51" i="45"/>
  <c r="O51" i="45"/>
  <c r="Q59" i="45"/>
  <c r="Z32" i="45"/>
  <c r="Y32" i="45"/>
  <c r="AN40" i="45"/>
  <c r="R59" i="45"/>
  <c r="X32" i="45"/>
  <c r="Q37" i="45"/>
  <c r="Z59" i="45"/>
  <c r="Y59" i="45"/>
  <c r="R37" i="45"/>
  <c r="AE38" i="45"/>
  <c r="V59" i="45"/>
  <c r="S37" i="45"/>
  <c r="AF38" i="45"/>
  <c r="S31" i="45"/>
  <c r="R31" i="45"/>
  <c r="Q31" i="45"/>
  <c r="X59" i="45"/>
  <c r="O31" i="45"/>
  <c r="V37" i="45"/>
  <c r="AN38" i="45"/>
  <c r="AM38" i="45"/>
  <c r="AL38" i="45"/>
  <c r="AJ38" i="45"/>
  <c r="X37" i="45"/>
  <c r="Y37" i="45"/>
  <c r="Q56" i="45"/>
  <c r="S56" i="45"/>
  <c r="R56" i="45"/>
  <c r="O56" i="45"/>
  <c r="AC43" i="45"/>
  <c r="AG37" i="45"/>
  <c r="AF37" i="45"/>
  <c r="AE37" i="45"/>
  <c r="AC37" i="45"/>
  <c r="AE43" i="45"/>
  <c r="AF43" i="45"/>
  <c r="AN53" i="45"/>
  <c r="AM53" i="45"/>
  <c r="AL53" i="45"/>
  <c r="S36" i="45"/>
  <c r="R36" i="45"/>
  <c r="S42" i="45"/>
  <c r="R42" i="45"/>
  <c r="O52" i="45"/>
  <c r="AJ53" i="45"/>
  <c r="O36" i="45"/>
  <c r="O42" i="45"/>
  <c r="Q52" i="45"/>
  <c r="Q36" i="45"/>
  <c r="AC40" i="45"/>
  <c r="Q42" i="45"/>
  <c r="R52" i="45"/>
  <c r="AG33" i="45"/>
  <c r="AE33" i="45"/>
  <c r="AF33" i="45"/>
  <c r="AE40" i="45"/>
  <c r="AJ50" i="45"/>
  <c r="AC33" i="45"/>
  <c r="AF40" i="45"/>
  <c r="O59" i="45"/>
  <c r="V32" i="45"/>
  <c r="O37" i="45"/>
  <c r="Q51" i="45"/>
  <c r="AG40" i="45"/>
  <c r="AE56" i="45"/>
  <c r="AG56" i="45"/>
  <c r="AF56" i="45"/>
  <c r="R58" i="45"/>
  <c r="Z31" i="45"/>
  <c r="Y31" i="45"/>
  <c r="X31" i="45"/>
  <c r="AJ42" i="45"/>
  <c r="S58" i="45"/>
  <c r="V31" i="45"/>
  <c r="X36" i="45"/>
  <c r="V54" i="45"/>
  <c r="Y36" i="45"/>
  <c r="AC41" i="45"/>
  <c r="AL42" i="45"/>
  <c r="AF59" i="45"/>
  <c r="Q35" i="45"/>
  <c r="Z36" i="45"/>
  <c r="AM42" i="45"/>
  <c r="O53" i="45"/>
  <c r="X54" i="45"/>
  <c r="V58" i="45"/>
  <c r="AG59" i="45"/>
  <c r="O30" i="45"/>
  <c r="AJ32" i="45"/>
  <c r="R35" i="45"/>
  <c r="AE41" i="45"/>
  <c r="Y54" i="45"/>
  <c r="S35" i="45"/>
  <c r="Q30" i="45"/>
  <c r="AL32" i="45"/>
  <c r="V40" i="45"/>
  <c r="AG41" i="45"/>
  <c r="R53" i="45"/>
  <c r="Y58" i="45"/>
  <c r="R30" i="45"/>
  <c r="AM32" i="45"/>
  <c r="V35" i="45"/>
  <c r="Z35" i="45"/>
  <c r="Y35" i="45"/>
  <c r="X35" i="45"/>
  <c r="AJ51" i="45"/>
  <c r="S53" i="45"/>
  <c r="Z58" i="45"/>
  <c r="AN36" i="45"/>
  <c r="AM36" i="45"/>
  <c r="AL36" i="45"/>
  <c r="AJ36" i="45"/>
  <c r="X40" i="45"/>
  <c r="O43" i="45"/>
  <c r="O57" i="45"/>
  <c r="Y40" i="45"/>
  <c r="AC50" i="45"/>
  <c r="AL51" i="45"/>
  <c r="Z53" i="45"/>
  <c r="Y53" i="45"/>
  <c r="X53" i="45"/>
  <c r="AN31" i="45"/>
  <c r="AM31" i="45"/>
  <c r="Q43" i="45"/>
  <c r="AM51" i="45"/>
  <c r="V53" i="45"/>
  <c r="Q57" i="45"/>
  <c r="S41" i="45"/>
  <c r="R41" i="45"/>
  <c r="Q41" i="45"/>
  <c r="O58" i="45"/>
  <c r="AC56" i="45"/>
  <c r="AC59" i="45"/>
  <c r="O33" i="45"/>
  <c r="S33" i="45"/>
  <c r="R33" i="45"/>
  <c r="Q33" i="45"/>
  <c r="AC36" i="45"/>
  <c r="AJ37" i="45"/>
  <c r="V41" i="45"/>
  <c r="V50" i="45"/>
  <c r="AE58" i="45"/>
  <c r="AC42" i="45"/>
  <c r="AJ43" i="45"/>
  <c r="AC51" i="45"/>
  <c r="AJ52" i="45"/>
  <c r="AF58" i="45"/>
  <c r="AJ30" i="45"/>
  <c r="AE36" i="45"/>
  <c r="X41" i="45"/>
  <c r="X50" i="45"/>
  <c r="T56" i="45"/>
  <c r="AA57" i="45"/>
  <c r="AG58" i="45"/>
  <c r="AF36" i="45"/>
  <c r="Y41" i="45"/>
  <c r="AE42" i="45"/>
  <c r="AL43" i="45"/>
  <c r="Y50" i="45"/>
  <c r="AE51" i="45"/>
  <c r="AL52" i="45"/>
  <c r="S50" i="45"/>
  <c r="Q50" i="45"/>
  <c r="R50" i="45"/>
  <c r="O50" i="45"/>
  <c r="AN59" i="45"/>
  <c r="AM59" i="45"/>
  <c r="AJ59" i="45"/>
  <c r="AM37" i="45"/>
  <c r="AN37" i="45"/>
  <c r="Z41" i="45"/>
  <c r="Z50" i="45"/>
  <c r="AC57" i="45"/>
  <c r="AN58" i="45"/>
  <c r="AL58" i="45"/>
  <c r="AM58" i="45"/>
  <c r="AJ58" i="45"/>
  <c r="V52" i="45"/>
  <c r="V30" i="45"/>
  <c r="AC32" i="45"/>
  <c r="O40" i="45"/>
  <c r="X43" i="45"/>
  <c r="X52" i="45"/>
  <c r="AJ57" i="45"/>
  <c r="V43" i="45"/>
  <c r="AC54" i="45"/>
  <c r="X30" i="45"/>
  <c r="Y43" i="45"/>
  <c r="Y52" i="45"/>
  <c r="AE54" i="45"/>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C1" i="46" a="1"/>
  <c r="L48" i="56" l="1"/>
  <c r="L45" i="56"/>
  <c r="L30" i="56"/>
  <c r="L33" i="56"/>
  <c r="L37" i="56"/>
  <c r="L46" i="56"/>
  <c r="L41" i="56"/>
  <c r="L35" i="56"/>
  <c r="L43" i="56"/>
  <c r="L32" i="56"/>
  <c r="L47" i="56"/>
  <c r="L36" i="56"/>
  <c r="L38" i="56"/>
  <c r="L31" i="56"/>
  <c r="L42" i="56"/>
  <c r="L40" i="56"/>
  <c r="L63" i="55"/>
  <c r="L66" i="55"/>
  <c r="L65" i="55"/>
  <c r="L64" i="55"/>
  <c r="L55" i="55"/>
  <c r="L54" i="55"/>
  <c r="L53" i="55"/>
  <c r="L52" i="55"/>
  <c r="L44" i="55"/>
  <c r="L41" i="55"/>
  <c r="L43" i="55"/>
  <c r="L46" i="55"/>
  <c r="L49" i="55"/>
  <c r="L35" i="55"/>
  <c r="L42" i="55"/>
  <c r="L47" i="55"/>
  <c r="L32" i="55"/>
  <c r="L38" i="55"/>
  <c r="L33" i="55"/>
  <c r="L48" i="55"/>
  <c r="L37" i="55"/>
  <c r="L57" i="55"/>
  <c r="L36" i="55"/>
  <c r="L59" i="55"/>
  <c r="L58" i="55"/>
  <c r="L60" i="55"/>
  <c r="L31" i="55"/>
  <c r="L30" i="55"/>
  <c r="L42" i="54"/>
  <c r="L46" i="54"/>
  <c r="L30" i="54"/>
  <c r="L47" i="54"/>
  <c r="L31" i="54"/>
  <c r="L41" i="54"/>
  <c r="L44" i="54"/>
  <c r="L34" i="54"/>
  <c r="L36" i="54"/>
  <c r="L39" i="54"/>
  <c r="L38" i="54"/>
  <c r="L43" i="54"/>
  <c r="L32" i="54"/>
  <c r="L33" i="54"/>
  <c r="L48" i="54"/>
  <c r="L37" i="54"/>
  <c r="L49" i="54"/>
  <c r="L73" i="53"/>
  <c r="L75" i="53"/>
  <c r="L74" i="53"/>
  <c r="L68" i="53"/>
  <c r="L54" i="53"/>
  <c r="L46" i="53"/>
  <c r="L36" i="53"/>
  <c r="L30" i="53"/>
  <c r="L59" i="53"/>
  <c r="L34" i="53"/>
  <c r="L48" i="53"/>
  <c r="L31" i="53"/>
  <c r="L63" i="53"/>
  <c r="L65" i="53"/>
  <c r="L57" i="53"/>
  <c r="L42" i="53"/>
  <c r="L62" i="53"/>
  <c r="L44" i="53"/>
  <c r="L69" i="53"/>
  <c r="L58" i="53"/>
  <c r="L60" i="53"/>
  <c r="L55" i="53"/>
  <c r="L64" i="53"/>
  <c r="L67" i="53"/>
  <c r="L70" i="53"/>
  <c r="L39" i="53"/>
  <c r="L50" i="53"/>
  <c r="L47" i="53"/>
  <c r="L35" i="53"/>
  <c r="L43" i="53"/>
  <c r="L51" i="53"/>
  <c r="L40" i="53"/>
  <c r="L38" i="53"/>
  <c r="L32" i="53"/>
  <c r="L52" i="53"/>
  <c r="L64" i="52"/>
  <c r="L65" i="52"/>
  <c r="L61" i="52"/>
  <c r="L39" i="52"/>
  <c r="L60" i="52"/>
  <c r="L58" i="52"/>
  <c r="L59" i="52"/>
  <c r="L63" i="52"/>
  <c r="L56" i="52"/>
  <c r="L55" i="52"/>
  <c r="L54" i="52"/>
  <c r="L53" i="52"/>
  <c r="L51" i="52"/>
  <c r="L50" i="52"/>
  <c r="L49" i="52"/>
  <c r="L44" i="52"/>
  <c r="L40" i="52"/>
  <c r="L41" i="52"/>
  <c r="L46" i="52"/>
  <c r="L45" i="52"/>
  <c r="L47" i="52"/>
  <c r="L42" i="52"/>
  <c r="L37" i="52"/>
  <c r="L35" i="52"/>
  <c r="L36" i="52"/>
  <c r="L34" i="52"/>
  <c r="L33" i="52"/>
  <c r="L31" i="52"/>
  <c r="L30" i="52"/>
  <c r="L54" i="51"/>
  <c r="L50" i="51"/>
  <c r="L53" i="51"/>
  <c r="L52" i="51"/>
  <c r="L51" i="51"/>
  <c r="L40" i="51"/>
  <c r="L31" i="51"/>
  <c r="L33" i="51"/>
  <c r="L43" i="51"/>
  <c r="L39" i="51"/>
  <c r="L32" i="51"/>
  <c r="L44" i="51"/>
  <c r="L34" i="51"/>
  <c r="L30" i="51"/>
  <c r="L36" i="51"/>
  <c r="L37" i="51"/>
  <c r="L42" i="51"/>
  <c r="L46" i="51"/>
  <c r="L45" i="51"/>
  <c r="L47" i="51"/>
  <c r="L38" i="51"/>
  <c r="L72" i="50"/>
  <c r="L71" i="50"/>
  <c r="L70" i="50"/>
  <c r="L62" i="50"/>
  <c r="L61" i="50"/>
  <c r="L60" i="50"/>
  <c r="L51" i="50"/>
  <c r="L52" i="50"/>
  <c r="L50" i="50"/>
  <c r="L40" i="50"/>
  <c r="L42" i="50"/>
  <c r="L64" i="50"/>
  <c r="L41" i="50"/>
  <c r="L37" i="50"/>
  <c r="L46" i="50"/>
  <c r="L30" i="50"/>
  <c r="L55" i="50"/>
  <c r="L66" i="50"/>
  <c r="L65" i="50"/>
  <c r="L67" i="50"/>
  <c r="L56" i="50"/>
  <c r="L57" i="50"/>
  <c r="L45" i="50"/>
  <c r="L34" i="50"/>
  <c r="L35" i="50"/>
  <c r="L47" i="50"/>
  <c r="L36" i="50"/>
  <c r="L44" i="50"/>
  <c r="L32" i="50"/>
  <c r="L31" i="50"/>
  <c r="L96" i="49"/>
  <c r="L87" i="49"/>
  <c r="L85" i="49"/>
  <c r="L100" i="49"/>
  <c r="L101" i="49"/>
  <c r="L83" i="49"/>
  <c r="L97" i="49"/>
  <c r="L98" i="49"/>
  <c r="L99" i="49"/>
  <c r="L71" i="49"/>
  <c r="L69" i="49"/>
  <c r="L86" i="49"/>
  <c r="L84" i="49"/>
  <c r="L73" i="49"/>
  <c r="L88" i="49"/>
  <c r="L74" i="49"/>
  <c r="L57" i="49"/>
  <c r="L60" i="49"/>
  <c r="L70" i="49"/>
  <c r="L72" i="49"/>
  <c r="L61" i="49"/>
  <c r="L56" i="49"/>
  <c r="L59" i="49"/>
  <c r="L58" i="49"/>
  <c r="L48" i="49"/>
  <c r="L43" i="49"/>
  <c r="L44" i="49"/>
  <c r="L45" i="49"/>
  <c r="L47" i="49"/>
  <c r="L46" i="49"/>
  <c r="L92" i="49"/>
  <c r="L90" i="49"/>
  <c r="L65" i="49"/>
  <c r="L93" i="49"/>
  <c r="L91" i="49"/>
  <c r="L80" i="49"/>
  <c r="L38" i="49"/>
  <c r="L53" i="49"/>
  <c r="L51" i="49"/>
  <c r="L34" i="49"/>
  <c r="L50" i="49"/>
  <c r="L39" i="49"/>
  <c r="L30" i="49"/>
  <c r="L33" i="49"/>
  <c r="L78" i="49"/>
  <c r="L66" i="49"/>
  <c r="L63" i="49"/>
  <c r="L79" i="49"/>
  <c r="L77" i="49"/>
  <c r="L76" i="49"/>
  <c r="L64" i="49"/>
  <c r="L52" i="49"/>
  <c r="L32" i="49"/>
  <c r="L37" i="49"/>
  <c r="L31" i="49"/>
  <c r="L35" i="49"/>
  <c r="L40" i="49"/>
  <c r="L48" i="48"/>
  <c r="L50" i="48"/>
  <c r="L51" i="48"/>
  <c r="L49" i="48"/>
  <c r="L52" i="48"/>
  <c r="L53" i="48"/>
  <c r="L38" i="48"/>
  <c r="L40" i="48"/>
  <c r="L36" i="48"/>
  <c r="L41" i="48"/>
  <c r="L42" i="48"/>
  <c r="L45" i="48"/>
  <c r="L44" i="48"/>
  <c r="L43" i="48"/>
  <c r="L35" i="48"/>
  <c r="L32" i="48"/>
  <c r="L30" i="48"/>
  <c r="L31" i="48"/>
  <c r="L33" i="48"/>
  <c r="L37" i="48"/>
  <c r="L53" i="47"/>
  <c r="L43" i="47"/>
  <c r="L31" i="47"/>
  <c r="L48" i="47"/>
  <c r="L47" i="47"/>
  <c r="L35" i="47"/>
  <c r="L34" i="47"/>
  <c r="L50" i="47"/>
  <c r="L46" i="47"/>
  <c r="L52" i="47"/>
  <c r="L51" i="47"/>
  <c r="L45" i="47"/>
  <c r="L41" i="47"/>
  <c r="L30" i="47"/>
  <c r="L42" i="47"/>
  <c r="L32" i="47"/>
  <c r="L33" i="47"/>
  <c r="L39" i="47"/>
  <c r="L38" i="47"/>
  <c r="L37" i="47"/>
  <c r="L62" i="46"/>
  <c r="L63" i="46"/>
  <c r="L53" i="46"/>
  <c r="L54" i="46"/>
  <c r="L44" i="46"/>
  <c r="L45" i="46"/>
  <c r="L58" i="46"/>
  <c r="L38" i="46"/>
  <c r="L47" i="46"/>
  <c r="L32" i="46"/>
  <c r="L56" i="46"/>
  <c r="L31" i="46"/>
  <c r="L35" i="46"/>
  <c r="L40" i="46"/>
  <c r="L59" i="46"/>
  <c r="L49" i="46"/>
  <c r="L57" i="46"/>
  <c r="L48" i="46"/>
  <c r="L50" i="46"/>
  <c r="L33" i="46"/>
  <c r="L41" i="46"/>
  <c r="L39" i="46"/>
  <c r="L36" i="46"/>
  <c r="L30" i="46"/>
  <c r="C1" i="46"/>
  <c r="L62" i="45"/>
  <c r="L63" i="45"/>
  <c r="L64" i="45"/>
  <c r="L65" i="45"/>
  <c r="L49" i="45"/>
  <c r="L46" i="45"/>
  <c r="L47" i="45"/>
  <c r="L48" i="45"/>
  <c r="L52" i="45"/>
  <c r="L31" i="45"/>
  <c r="L54" i="45"/>
  <c r="L56" i="45"/>
  <c r="L57" i="45"/>
  <c r="L59" i="45"/>
  <c r="L51" i="45"/>
  <c r="L58" i="45"/>
  <c r="L53" i="45"/>
  <c r="L40" i="45"/>
  <c r="L43" i="45"/>
  <c r="L30" i="45"/>
  <c r="L37" i="45"/>
  <c r="L38" i="45"/>
  <c r="L33" i="45"/>
  <c r="L41" i="45"/>
  <c r="L42" i="45"/>
  <c r="L36" i="45"/>
  <c r="L35" i="45"/>
  <c r="L32" i="45"/>
  <c r="C11" i="45"/>
  <c r="L11" i="45" s="1"/>
  <c r="C10" i="45"/>
  <c r="L10" i="45" s="1"/>
  <c r="C16" i="45"/>
  <c r="L16" i="45" s="1"/>
  <c r="B27" i="45"/>
  <c r="C27" i="45" s="1"/>
  <c r="L27" i="45" s="1"/>
  <c r="B26" i="45"/>
  <c r="C26" i="45" s="1"/>
  <c r="L26" i="45" s="1"/>
  <c r="L1" i="45"/>
  <c r="C12" i="45"/>
  <c r="L12" i="45" s="1"/>
  <c r="L96" i="36"/>
  <c r="L86" i="36"/>
  <c r="L91" i="36"/>
  <c r="L99" i="36"/>
  <c r="L90" i="36"/>
  <c r="L100" i="36"/>
  <c r="C1" i="47" a="1"/>
  <c r="C1" i="47" l="1"/>
  <c r="C12" i="46"/>
  <c r="L12" i="46" s="1"/>
  <c r="B26" i="46"/>
  <c r="C26" i="46" s="1"/>
  <c r="L26" i="46" s="1"/>
  <c r="B27" i="46"/>
  <c r="C27" i="46" s="1"/>
  <c r="L27" i="46" s="1"/>
  <c r="C11" i="46"/>
  <c r="L11" i="46" s="1"/>
  <c r="C10" i="46"/>
  <c r="L10" i="46" s="1"/>
  <c r="C16" i="46"/>
  <c r="L16" i="46" s="1"/>
  <c r="L1" i="46"/>
  <c r="L66" i="45"/>
  <c r="C9" i="45"/>
  <c r="L9" i="45" s="1"/>
  <c r="L4" i="45"/>
  <c r="C8" i="45"/>
  <c r="L8" i="45" s="1"/>
  <c r="C7" i="45" a="1"/>
  <c r="C7" i="45" s="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C1" i="48" a="1"/>
  <c r="C1" i="48" l="1"/>
  <c r="C16" i="47"/>
  <c r="L16" i="47" s="1"/>
  <c r="C10" i="47"/>
  <c r="L10" i="47" s="1"/>
  <c r="B26" i="47"/>
  <c r="C26" i="47" s="1"/>
  <c r="L26" i="47" s="1"/>
  <c r="L1" i="47"/>
  <c r="B27" i="47"/>
  <c r="C27" i="47" s="1"/>
  <c r="L27" i="47" s="1"/>
  <c r="C11" i="47"/>
  <c r="L11" i="47" s="1"/>
  <c r="C12" i="47"/>
  <c r="L12" i="47" s="1"/>
  <c r="L64" i="46"/>
  <c r="C9" i="46"/>
  <c r="L9" i="46" s="1"/>
  <c r="C8" i="46"/>
  <c r="L8" i="46" s="1"/>
  <c r="C7" i="46" a="1"/>
  <c r="C7" i="46" s="1"/>
  <c r="L4" i="46"/>
  <c r="C19" i="45"/>
  <c r="L19" i="45" s="1"/>
  <c r="L7" i="45"/>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90" i="7"/>
  <c r="AI90" i="7"/>
  <c r="AN90" i="7" s="1"/>
  <c r="AD90" i="7"/>
  <c r="AB90" i="7"/>
  <c r="AG90" i="7" s="1"/>
  <c r="W90" i="7"/>
  <c r="U90" i="7"/>
  <c r="Y90" i="7" s="1"/>
  <c r="T90" i="7"/>
  <c r="P90" i="7"/>
  <c r="N90" i="7"/>
  <c r="Q90" i="7" s="1"/>
  <c r="AK89" i="7"/>
  <c r="AI89" i="7"/>
  <c r="AL89" i="7" s="1"/>
  <c r="AD89" i="7"/>
  <c r="AB89" i="7"/>
  <c r="AF89" i="7" s="1"/>
  <c r="AA89" i="7"/>
  <c r="W89" i="7"/>
  <c r="U89" i="7"/>
  <c r="V89" i="7" s="1"/>
  <c r="P89" i="7"/>
  <c r="N89" i="7"/>
  <c r="O89" i="7" s="1"/>
  <c r="M89" i="7"/>
  <c r="AK88" i="7"/>
  <c r="AI88" i="7"/>
  <c r="AJ88" i="7" s="1"/>
  <c r="AH88" i="7"/>
  <c r="AD88" i="7"/>
  <c r="AB88" i="7"/>
  <c r="W88" i="7"/>
  <c r="U88" i="7"/>
  <c r="V88" i="7" s="1"/>
  <c r="T88" i="7"/>
  <c r="P88" i="7"/>
  <c r="N88" i="7"/>
  <c r="S88" i="7" s="1"/>
  <c r="AK87" i="7"/>
  <c r="AI87" i="7"/>
  <c r="AN87" i="7" s="1"/>
  <c r="AD87" i="7"/>
  <c r="AB87" i="7"/>
  <c r="AF87" i="7" s="1"/>
  <c r="W87" i="7"/>
  <c r="U87" i="7"/>
  <c r="X87" i="7" s="1"/>
  <c r="T87" i="7"/>
  <c r="P87" i="7"/>
  <c r="N87" i="7"/>
  <c r="AK86" i="7"/>
  <c r="AI86" i="7"/>
  <c r="AM86" i="7" s="1"/>
  <c r="AD86" i="7"/>
  <c r="AB86" i="7"/>
  <c r="AC86" i="7" s="1"/>
  <c r="W86" i="7"/>
  <c r="U86" i="7"/>
  <c r="T86" i="7" s="1"/>
  <c r="P86" i="7"/>
  <c r="N86" i="7"/>
  <c r="AK85" i="7"/>
  <c r="AI85" i="7"/>
  <c r="AD85" i="7"/>
  <c r="AB85" i="7"/>
  <c r="AC85" i="7" s="1"/>
  <c r="W85" i="7"/>
  <c r="U85" i="7"/>
  <c r="Z85" i="7" s="1"/>
  <c r="P85" i="7"/>
  <c r="N85" i="7"/>
  <c r="M85" i="7"/>
  <c r="AK84" i="7"/>
  <c r="AI84" i="7"/>
  <c r="AM84" i="7" s="1"/>
  <c r="AD84" i="7"/>
  <c r="AB84" i="7"/>
  <c r="AE84" i="7" s="1"/>
  <c r="W84" i="7"/>
  <c r="U84" i="7"/>
  <c r="Y84" i="7" s="1"/>
  <c r="P84" i="7"/>
  <c r="N84" i="7"/>
  <c r="O84" i="7" s="1"/>
  <c r="AK83" i="7"/>
  <c r="AI83" i="7"/>
  <c r="AJ83" i="7" s="1"/>
  <c r="AD83" i="7"/>
  <c r="AB83" i="7"/>
  <c r="AG83" i="7" s="1"/>
  <c r="W83" i="7"/>
  <c r="U83" i="7"/>
  <c r="P83" i="7"/>
  <c r="N83" i="7"/>
  <c r="AK81" i="7"/>
  <c r="AI81" i="7"/>
  <c r="AN81" i="7" s="1"/>
  <c r="AD81" i="7"/>
  <c r="AB81" i="7"/>
  <c r="AF81" i="7" s="1"/>
  <c r="W81" i="7"/>
  <c r="U81" i="7"/>
  <c r="X81" i="7" s="1"/>
  <c r="P81" i="7"/>
  <c r="N81" i="7"/>
  <c r="L81" i="7"/>
  <c r="AK80" i="7"/>
  <c r="AI80" i="7"/>
  <c r="AM80" i="7" s="1"/>
  <c r="AD80" i="7"/>
  <c r="AB80" i="7"/>
  <c r="AF80" i="7" s="1"/>
  <c r="W80" i="7"/>
  <c r="U80" i="7"/>
  <c r="T80" i="7" s="1"/>
  <c r="P80" i="7"/>
  <c r="N80" i="7"/>
  <c r="L80" i="7"/>
  <c r="AK79" i="7"/>
  <c r="AI79" i="7"/>
  <c r="AD79" i="7"/>
  <c r="AB79" i="7"/>
  <c r="AF79" i="7" s="1"/>
  <c r="AA79" i="7"/>
  <c r="W79" i="7"/>
  <c r="U79" i="7"/>
  <c r="P79" i="7"/>
  <c r="N79" i="7"/>
  <c r="M79" i="7" s="1"/>
  <c r="L79" i="7"/>
  <c r="AK78" i="7"/>
  <c r="AI78" i="7"/>
  <c r="AH78" i="7" s="1"/>
  <c r="AD78" i="7"/>
  <c r="AB78" i="7"/>
  <c r="AE78" i="7" s="1"/>
  <c r="W78" i="7"/>
  <c r="U78" i="7"/>
  <c r="Y78" i="7" s="1"/>
  <c r="P78" i="7"/>
  <c r="N78" i="7"/>
  <c r="L78" i="7"/>
  <c r="AK77" i="7"/>
  <c r="AI77" i="7"/>
  <c r="AD77" i="7"/>
  <c r="AB77" i="7"/>
  <c r="AC77" i="7" s="1"/>
  <c r="W77" i="7"/>
  <c r="U77" i="7"/>
  <c r="P77" i="7"/>
  <c r="N77" i="7"/>
  <c r="M77" i="7"/>
  <c r="L77" i="7"/>
  <c r="AK76" i="7"/>
  <c r="AI76" i="7"/>
  <c r="AM76" i="7" s="1"/>
  <c r="AH76" i="7"/>
  <c r="AD76" i="7"/>
  <c r="AB76" i="7"/>
  <c r="AF76" i="7" s="1"/>
  <c r="W76" i="7"/>
  <c r="U76" i="7"/>
  <c r="Y76" i="7" s="1"/>
  <c r="P76" i="7"/>
  <c r="N76" i="7"/>
  <c r="M76" i="7" s="1"/>
  <c r="L76" i="7"/>
  <c r="AK75" i="7"/>
  <c r="AI75" i="7"/>
  <c r="AH75" i="7" s="1"/>
  <c r="AD75" i="7"/>
  <c r="AB75" i="7"/>
  <c r="AF75" i="7" s="1"/>
  <c r="W75" i="7"/>
  <c r="U75" i="7"/>
  <c r="Z75" i="7" s="1"/>
  <c r="P75" i="7"/>
  <c r="N75" i="7"/>
  <c r="M75" i="7" s="1"/>
  <c r="L75" i="7"/>
  <c r="AK74" i="7"/>
  <c r="AI74" i="7"/>
  <c r="AH74" i="7" s="1"/>
  <c r="AD74" i="7"/>
  <c r="AB74" i="7"/>
  <c r="AF74" i="7" s="1"/>
  <c r="W74" i="7"/>
  <c r="U74" i="7"/>
  <c r="Y74" i="7" s="1"/>
  <c r="P74" i="7"/>
  <c r="N74" i="7"/>
  <c r="O74" i="7" s="1"/>
  <c r="L74" i="7"/>
  <c r="AK73" i="7"/>
  <c r="AI73" i="7"/>
  <c r="AD73" i="7"/>
  <c r="AB73" i="7"/>
  <c r="AF73" i="7" s="1"/>
  <c r="W73" i="7"/>
  <c r="U73" i="7"/>
  <c r="T73" i="7" s="1"/>
  <c r="P73" i="7"/>
  <c r="N73" i="7"/>
  <c r="L73" i="7"/>
  <c r="AK72" i="7"/>
  <c r="AI72" i="7"/>
  <c r="AM72" i="7" s="1"/>
  <c r="AD72" i="7"/>
  <c r="AB72" i="7"/>
  <c r="AF72" i="7" s="1"/>
  <c r="W72" i="7"/>
  <c r="U72" i="7"/>
  <c r="T72" i="7" s="1"/>
  <c r="P72" i="7"/>
  <c r="N72" i="7"/>
  <c r="L72" i="7"/>
  <c r="AK71" i="7"/>
  <c r="AI71" i="7"/>
  <c r="AM71" i="7" s="1"/>
  <c r="AD71" i="7"/>
  <c r="AB71" i="7"/>
  <c r="AA71" i="7" s="1"/>
  <c r="W71" i="7"/>
  <c r="U71" i="7"/>
  <c r="Y71" i="7" s="1"/>
  <c r="P71" i="7"/>
  <c r="N71" i="7"/>
  <c r="L71" i="7"/>
  <c r="AK70" i="7"/>
  <c r="AI70" i="7"/>
  <c r="AM70" i="7" s="1"/>
  <c r="AD70" i="7"/>
  <c r="AB70" i="7"/>
  <c r="AA70" i="7" s="1"/>
  <c r="W70" i="7"/>
  <c r="U70" i="7"/>
  <c r="Y70" i="7" s="1"/>
  <c r="T70" i="7"/>
  <c r="P70" i="7"/>
  <c r="N70" i="7"/>
  <c r="S70" i="7" s="1"/>
  <c r="L70" i="7"/>
  <c r="AK69" i="7"/>
  <c r="AI69" i="7"/>
  <c r="AN69" i="7" s="1"/>
  <c r="AD69" i="7"/>
  <c r="AB69" i="7"/>
  <c r="AA69" i="7" s="1"/>
  <c r="W69" i="7"/>
  <c r="U69" i="7"/>
  <c r="Y69" i="7" s="1"/>
  <c r="P69" i="7"/>
  <c r="N69" i="7"/>
  <c r="S69" i="7" s="1"/>
  <c r="M69" i="7"/>
  <c r="L69" i="7"/>
  <c r="AK68" i="7"/>
  <c r="AI68" i="7"/>
  <c r="AN68" i="7" s="1"/>
  <c r="AH68" i="7"/>
  <c r="AD68" i="7"/>
  <c r="AB68" i="7"/>
  <c r="AF68" i="7" s="1"/>
  <c r="W68" i="7"/>
  <c r="U68" i="7"/>
  <c r="Y68" i="7" s="1"/>
  <c r="P68" i="7"/>
  <c r="N68" i="7"/>
  <c r="M68" i="7" s="1"/>
  <c r="L68" i="7"/>
  <c r="AK67" i="7"/>
  <c r="AI67" i="7"/>
  <c r="AH67" i="7" s="1"/>
  <c r="AD67" i="7"/>
  <c r="AB67" i="7"/>
  <c r="AF67" i="7" s="1"/>
  <c r="W67" i="7"/>
  <c r="U67" i="7"/>
  <c r="X67" i="7" s="1"/>
  <c r="P67" i="7"/>
  <c r="N67" i="7"/>
  <c r="Q67" i="7" s="1"/>
  <c r="L67" i="7"/>
  <c r="AK66" i="7"/>
  <c r="AI66" i="7"/>
  <c r="AL66" i="7" s="1"/>
  <c r="AD66" i="7"/>
  <c r="AB66" i="7"/>
  <c r="AA66" i="7" s="1"/>
  <c r="W66" i="7"/>
  <c r="U66" i="7"/>
  <c r="V66" i="7" s="1"/>
  <c r="P66" i="7"/>
  <c r="N66" i="7"/>
  <c r="M66" i="7" s="1"/>
  <c r="L66" i="7"/>
  <c r="AK65" i="7"/>
  <c r="AI65" i="7"/>
  <c r="AH65" i="7" s="1"/>
  <c r="AD65" i="7"/>
  <c r="AB65" i="7"/>
  <c r="W65" i="7"/>
  <c r="U65" i="7"/>
  <c r="Y65" i="7" s="1"/>
  <c r="P65" i="7"/>
  <c r="N65" i="7"/>
  <c r="S65" i="7" s="1"/>
  <c r="L65" i="7"/>
  <c r="AK64" i="7"/>
  <c r="AI64" i="7"/>
  <c r="AN64" i="7" s="1"/>
  <c r="AD64" i="7"/>
  <c r="AB64" i="7"/>
  <c r="AF64" i="7" s="1"/>
  <c r="W64" i="7"/>
  <c r="U64" i="7"/>
  <c r="X64" i="7" s="1"/>
  <c r="P64" i="7"/>
  <c r="N64" i="7"/>
  <c r="M64" i="7" s="1"/>
  <c r="L64" i="7"/>
  <c r="AK63" i="7"/>
  <c r="AI63" i="7"/>
  <c r="AH63" i="7" s="1"/>
  <c r="AD63" i="7"/>
  <c r="AB63" i="7"/>
  <c r="W63" i="7"/>
  <c r="U63" i="7"/>
  <c r="T63" i="7" s="1"/>
  <c r="P63" i="7"/>
  <c r="N63" i="7"/>
  <c r="L63" i="7"/>
  <c r="AK62" i="7"/>
  <c r="AI62" i="7"/>
  <c r="AD62" i="7"/>
  <c r="AB62" i="7"/>
  <c r="AF62" i="7" s="1"/>
  <c r="W62" i="7"/>
  <c r="U62" i="7"/>
  <c r="P62" i="7"/>
  <c r="N62" i="7"/>
  <c r="M62" i="7"/>
  <c r="L62" i="7"/>
  <c r="AK59" i="7"/>
  <c r="AI59" i="7"/>
  <c r="AN59" i="7" s="1"/>
  <c r="AD59" i="7"/>
  <c r="AB59" i="7"/>
  <c r="W59" i="7"/>
  <c r="U59" i="7"/>
  <c r="Y59" i="7" s="1"/>
  <c r="T59" i="7"/>
  <c r="P59" i="7"/>
  <c r="N59" i="7"/>
  <c r="L59" i="7"/>
  <c r="AK58" i="7"/>
  <c r="AI58" i="7"/>
  <c r="AD58" i="7"/>
  <c r="AB58" i="7"/>
  <c r="AF58" i="7" s="1"/>
  <c r="W58" i="7"/>
  <c r="U58" i="7"/>
  <c r="Y58" i="7" s="1"/>
  <c r="P58" i="7"/>
  <c r="N58" i="7"/>
  <c r="M58" i="7" s="1"/>
  <c r="L58" i="7"/>
  <c r="AK57" i="7"/>
  <c r="AI57" i="7"/>
  <c r="AH57" i="7" s="1"/>
  <c r="AD57" i="7"/>
  <c r="AB57" i="7"/>
  <c r="W57" i="7"/>
  <c r="U57" i="7"/>
  <c r="T57" i="7" s="1"/>
  <c r="P57" i="7"/>
  <c r="N57" i="7"/>
  <c r="L57" i="7"/>
  <c r="AK56" i="7"/>
  <c r="AI56" i="7"/>
  <c r="AM56" i="7" s="1"/>
  <c r="AD56" i="7"/>
  <c r="AB56" i="7"/>
  <c r="AF56" i="7" s="1"/>
  <c r="W56" i="7"/>
  <c r="U56" i="7"/>
  <c r="Y56" i="7" s="1"/>
  <c r="P56" i="7"/>
  <c r="N56" i="7"/>
  <c r="L56" i="7"/>
  <c r="AK55" i="7"/>
  <c r="AI55" i="7"/>
  <c r="AM55" i="7" s="1"/>
  <c r="AD55" i="7"/>
  <c r="AB55" i="7"/>
  <c r="AA55" i="7" s="1"/>
  <c r="W55" i="7"/>
  <c r="U55" i="7"/>
  <c r="Z55" i="7" s="1"/>
  <c r="T55" i="7"/>
  <c r="P55" i="7"/>
  <c r="N55" i="7"/>
  <c r="S55" i="7" s="1"/>
  <c r="L55" i="7"/>
  <c r="AK54" i="7"/>
  <c r="AI54" i="7"/>
  <c r="AN54" i="7" s="1"/>
  <c r="AD54" i="7"/>
  <c r="AB54" i="7"/>
  <c r="AA54" i="7" s="1"/>
  <c r="W54" i="7"/>
  <c r="U54" i="7"/>
  <c r="Y54" i="7" s="1"/>
  <c r="P54" i="7"/>
  <c r="N54" i="7"/>
  <c r="L54" i="7"/>
  <c r="AK53" i="7"/>
  <c r="AI53" i="7"/>
  <c r="AM53" i="7" s="1"/>
  <c r="AD53" i="7"/>
  <c r="AB53" i="7"/>
  <c r="AF53" i="7" s="1"/>
  <c r="W53" i="7"/>
  <c r="U53" i="7"/>
  <c r="Y53" i="7" s="1"/>
  <c r="P53" i="7"/>
  <c r="N53" i="7"/>
  <c r="L53" i="7"/>
  <c r="AK52" i="7"/>
  <c r="AI52" i="7"/>
  <c r="AH52" i="7" s="1"/>
  <c r="AD52" i="7"/>
  <c r="AB52" i="7"/>
  <c r="AG52" i="7" s="1"/>
  <c r="AA52" i="7"/>
  <c r="W52" i="7"/>
  <c r="U52" i="7"/>
  <c r="Z52" i="7" s="1"/>
  <c r="P52" i="7"/>
  <c r="N52" i="7"/>
  <c r="S52" i="7" s="1"/>
  <c r="L52" i="7"/>
  <c r="AK51" i="7"/>
  <c r="AI51" i="7"/>
  <c r="AN51" i="7" s="1"/>
  <c r="AD51" i="7"/>
  <c r="AB51" i="7"/>
  <c r="AE51" i="7" s="1"/>
  <c r="W51" i="7"/>
  <c r="U51" i="7"/>
  <c r="Y51" i="7" s="1"/>
  <c r="P51" i="7"/>
  <c r="N51" i="7"/>
  <c r="O51" i="7" s="1"/>
  <c r="L51" i="7"/>
  <c r="AK50" i="7"/>
  <c r="AI50" i="7"/>
  <c r="AM50" i="7" s="1"/>
  <c r="AD50" i="7"/>
  <c r="AB50" i="7"/>
  <c r="AF50" i="7" s="1"/>
  <c r="W50" i="7"/>
  <c r="U50" i="7"/>
  <c r="T50" i="7" s="1"/>
  <c r="P50" i="7"/>
  <c r="N50" i="7"/>
  <c r="L50" i="7"/>
  <c r="AK49" i="7"/>
  <c r="AI49" i="7"/>
  <c r="AM49" i="7" s="1"/>
  <c r="AD49" i="7"/>
  <c r="AB49" i="7"/>
  <c r="AF49" i="7" s="1"/>
  <c r="W49" i="7"/>
  <c r="U49" i="7"/>
  <c r="Z49" i="7" s="1"/>
  <c r="P49" i="7"/>
  <c r="N49" i="7"/>
  <c r="L49" i="7"/>
  <c r="AK48" i="7"/>
  <c r="AI48" i="7"/>
  <c r="AM48" i="7" s="1"/>
  <c r="AD48" i="7"/>
  <c r="AB48" i="7"/>
  <c r="AF48" i="7" s="1"/>
  <c r="W48" i="7"/>
  <c r="U48" i="7"/>
  <c r="Y48" i="7" s="1"/>
  <c r="P48" i="7"/>
  <c r="N48" i="7"/>
  <c r="L48" i="7"/>
  <c r="AK47" i="7"/>
  <c r="AI47" i="7"/>
  <c r="AM47" i="7" s="1"/>
  <c r="AD47" i="7"/>
  <c r="AB47" i="7"/>
  <c r="AF47" i="7" s="1"/>
  <c r="W47" i="7"/>
  <c r="U47" i="7"/>
  <c r="Y47" i="7" s="1"/>
  <c r="T47" i="7"/>
  <c r="P47" i="7"/>
  <c r="N47" i="7"/>
  <c r="S47" i="7" s="1"/>
  <c r="L47" i="7"/>
  <c r="AK46" i="7"/>
  <c r="AI46" i="7"/>
  <c r="AN46" i="7" s="1"/>
  <c r="AD46" i="7"/>
  <c r="AB46" i="7"/>
  <c r="AA46" i="7" s="1"/>
  <c r="W46" i="7"/>
  <c r="U46" i="7"/>
  <c r="Y46" i="7" s="1"/>
  <c r="P46" i="7"/>
  <c r="N46" i="7"/>
  <c r="L46" i="7"/>
  <c r="AK45" i="7"/>
  <c r="AI45" i="7"/>
  <c r="AM45" i="7" s="1"/>
  <c r="AD45" i="7"/>
  <c r="AB45" i="7"/>
  <c r="AF45" i="7" s="1"/>
  <c r="W45" i="7"/>
  <c r="U45" i="7"/>
  <c r="V45" i="7" s="1"/>
  <c r="P45" i="7"/>
  <c r="N45" i="7"/>
  <c r="L45" i="7"/>
  <c r="AK44" i="7"/>
  <c r="AI44" i="7"/>
  <c r="AL44" i="7" s="1"/>
  <c r="AD44" i="7"/>
  <c r="AB44" i="7"/>
  <c r="AF44" i="7" s="1"/>
  <c r="W44" i="7"/>
  <c r="U44" i="7"/>
  <c r="Z44" i="7" s="1"/>
  <c r="P44" i="7"/>
  <c r="N44" i="7"/>
  <c r="M44" i="7" s="1"/>
  <c r="L44" i="7"/>
  <c r="AK43" i="7"/>
  <c r="AI43" i="7"/>
  <c r="AH43" i="7" s="1"/>
  <c r="AD43" i="7"/>
  <c r="AB43" i="7"/>
  <c r="AA43" i="7" s="1"/>
  <c r="W43" i="7"/>
  <c r="U43" i="7"/>
  <c r="Y43" i="7" s="1"/>
  <c r="P43" i="7"/>
  <c r="N43" i="7"/>
  <c r="S43" i="7" s="1"/>
  <c r="L43" i="7"/>
  <c r="AK42" i="7"/>
  <c r="AI42" i="7"/>
  <c r="AN42" i="7" s="1"/>
  <c r="AD42" i="7"/>
  <c r="AB42" i="7"/>
  <c r="AA42" i="7" s="1"/>
  <c r="W42" i="7"/>
  <c r="U42" i="7"/>
  <c r="T42" i="7" s="1"/>
  <c r="P42" i="7"/>
  <c r="N42" i="7"/>
  <c r="L42" i="7"/>
  <c r="AK41" i="7"/>
  <c r="AI41" i="7"/>
  <c r="AM41" i="7" s="1"/>
  <c r="AD41" i="7"/>
  <c r="AB41" i="7"/>
  <c r="AG41" i="7" s="1"/>
  <c r="W41" i="7"/>
  <c r="U41" i="7"/>
  <c r="T41" i="7" s="1"/>
  <c r="P41" i="7"/>
  <c r="N41" i="7"/>
  <c r="L41" i="7"/>
  <c r="AK40" i="7"/>
  <c r="AI40" i="7"/>
  <c r="AM40" i="7" s="1"/>
  <c r="AH40" i="7"/>
  <c r="AD40" i="7"/>
  <c r="AB40" i="7"/>
  <c r="AF40" i="7" s="1"/>
  <c r="W40" i="7"/>
  <c r="U40" i="7"/>
  <c r="Z40" i="7" s="1"/>
  <c r="P40" i="7"/>
  <c r="N40" i="7"/>
  <c r="M40" i="7" s="1"/>
  <c r="L40" i="7"/>
  <c r="AK39" i="7"/>
  <c r="AI39" i="7"/>
  <c r="AH39" i="7" s="1"/>
  <c r="AD39" i="7"/>
  <c r="AB39" i="7"/>
  <c r="AA39" i="7" s="1"/>
  <c r="W39" i="7"/>
  <c r="U39" i="7"/>
  <c r="Y39" i="7" s="1"/>
  <c r="P39" i="7"/>
  <c r="N39" i="7"/>
  <c r="S39" i="7" s="1"/>
  <c r="L39" i="7"/>
  <c r="AK38" i="7"/>
  <c r="AI38" i="7"/>
  <c r="AN38" i="7" s="1"/>
  <c r="AD38" i="7"/>
  <c r="AB38" i="7"/>
  <c r="AA38" i="7" s="1"/>
  <c r="W38" i="7"/>
  <c r="U38" i="7"/>
  <c r="Z38" i="7" s="1"/>
  <c r="P38" i="7"/>
  <c r="N38" i="7"/>
  <c r="O38" i="7" s="1"/>
  <c r="L38" i="7"/>
  <c r="AK37" i="7"/>
  <c r="AI37" i="7"/>
  <c r="AJ37" i="7" s="1"/>
  <c r="AD37" i="7"/>
  <c r="AB37" i="7"/>
  <c r="AF37" i="7" s="1"/>
  <c r="AA37" i="7"/>
  <c r="W37" i="7"/>
  <c r="U37" i="7"/>
  <c r="T37" i="7" s="1"/>
  <c r="P37" i="7"/>
  <c r="N37" i="7"/>
  <c r="O37" i="7" s="1"/>
  <c r="L37" i="7"/>
  <c r="AK36" i="7"/>
  <c r="AI36" i="7"/>
  <c r="AJ36" i="7" s="1"/>
  <c r="AD36" i="7"/>
  <c r="AB36" i="7"/>
  <c r="AC36" i="7" s="1"/>
  <c r="W36" i="7"/>
  <c r="U36" i="7"/>
  <c r="T36" i="7" s="1"/>
  <c r="P36" i="7"/>
  <c r="N36" i="7"/>
  <c r="Q36" i="7" s="1"/>
  <c r="L36" i="7"/>
  <c r="AK35" i="7"/>
  <c r="AI35" i="7"/>
  <c r="AL35" i="7" s="1"/>
  <c r="AD35" i="7"/>
  <c r="AB35" i="7"/>
  <c r="AC35" i="7" s="1"/>
  <c r="W35" i="7"/>
  <c r="U35" i="7"/>
  <c r="V35" i="7" s="1"/>
  <c r="P35" i="7"/>
  <c r="N35" i="7"/>
  <c r="L35" i="7"/>
  <c r="AK34" i="7"/>
  <c r="AI34" i="7"/>
  <c r="AM34" i="7" s="1"/>
  <c r="AH34" i="7"/>
  <c r="AD34" i="7"/>
  <c r="AB34" i="7"/>
  <c r="AA34" i="7" s="1"/>
  <c r="W34" i="7"/>
  <c r="U34" i="7"/>
  <c r="V34" i="7" s="1"/>
  <c r="P34" i="7"/>
  <c r="N34" i="7"/>
  <c r="M34" i="7" s="1"/>
  <c r="L34" i="7"/>
  <c r="AK33" i="7"/>
  <c r="AI33" i="7"/>
  <c r="AH33" i="7" s="1"/>
  <c r="AD33" i="7"/>
  <c r="AB33" i="7"/>
  <c r="AA33" i="7" s="1"/>
  <c r="W33" i="7"/>
  <c r="U33" i="7"/>
  <c r="X33" i="7" s="1"/>
  <c r="P33" i="7"/>
  <c r="N33" i="7"/>
  <c r="O33" i="7" s="1"/>
  <c r="L33" i="7"/>
  <c r="AK32" i="7"/>
  <c r="AI32" i="7"/>
  <c r="AJ32" i="7" s="1"/>
  <c r="AD32" i="7"/>
  <c r="AB32" i="7"/>
  <c r="AC32" i="7" s="1"/>
  <c r="W32" i="7"/>
  <c r="U32" i="7"/>
  <c r="Y32" i="7" s="1"/>
  <c r="T32" i="7"/>
  <c r="P32" i="7"/>
  <c r="N32" i="7"/>
  <c r="M32" i="7" s="1"/>
  <c r="L32" i="7"/>
  <c r="AK31" i="7"/>
  <c r="AI31" i="7"/>
  <c r="AH31" i="7" s="1"/>
  <c r="AD31" i="7"/>
  <c r="AB31" i="7"/>
  <c r="AC31" i="7" s="1"/>
  <c r="W31" i="7"/>
  <c r="U31" i="7"/>
  <c r="T31" i="7" s="1"/>
  <c r="P31" i="7"/>
  <c r="N31" i="7"/>
  <c r="M31" i="7" s="1"/>
  <c r="L31" i="7"/>
  <c r="AK30" i="7"/>
  <c r="AI30" i="7"/>
  <c r="AH30" i="7" s="1"/>
  <c r="AD30" i="7"/>
  <c r="AB30" i="7"/>
  <c r="AE30" i="7" s="1"/>
  <c r="W30" i="7"/>
  <c r="U30" i="7"/>
  <c r="V30" i="7" s="1"/>
  <c r="P30" i="7"/>
  <c r="N30" i="7"/>
  <c r="O30" i="7" s="1"/>
  <c r="L30" i="7"/>
  <c r="L18" i="7"/>
  <c r="L17" i="7"/>
  <c r="L15" i="7"/>
  <c r="L14" i="7"/>
  <c r="L13" i="7"/>
  <c r="C1" i="49" a="1"/>
  <c r="C1" i="49" l="1"/>
  <c r="C10" i="48"/>
  <c r="L10" i="48" s="1"/>
  <c r="B26" i="48"/>
  <c r="C26" i="48" s="1"/>
  <c r="L26" i="48" s="1"/>
  <c r="L1" i="48"/>
  <c r="C12" i="48"/>
  <c r="L12" i="48" s="1"/>
  <c r="B27" i="48"/>
  <c r="C27" i="48" s="1"/>
  <c r="L27" i="48" s="1"/>
  <c r="C11" i="48"/>
  <c r="L11" i="48" s="1"/>
  <c r="C16" i="48"/>
  <c r="L16" i="48" s="1"/>
  <c r="L54" i="47"/>
  <c r="C7" i="47" a="1"/>
  <c r="C7" i="47" s="1"/>
  <c r="L4" i="47"/>
  <c r="C9" i="47"/>
  <c r="L9" i="47" s="1"/>
  <c r="C8" i="47"/>
  <c r="L8" i="47" s="1"/>
  <c r="C19" i="46"/>
  <c r="L19" i="46" s="1"/>
  <c r="L7" i="46"/>
  <c r="AF70" i="7"/>
  <c r="T49" i="7"/>
  <c r="AN84" i="7"/>
  <c r="AL84" i="7"/>
  <c r="V57" i="7"/>
  <c r="AG44" i="7"/>
  <c r="AG58" i="7"/>
  <c r="AG45" i="7"/>
  <c r="Q87" i="7"/>
  <c r="AM66" i="7"/>
  <c r="V84" i="7"/>
  <c r="O46" i="7"/>
  <c r="X84" i="7"/>
  <c r="V74" i="7"/>
  <c r="AM30" i="7"/>
  <c r="V65" i="7"/>
  <c r="O35" i="7"/>
  <c r="AL41" i="7"/>
  <c r="AC45" i="7"/>
  <c r="AA67" i="7"/>
  <c r="AL30" i="7"/>
  <c r="X74" i="7"/>
  <c r="AE44" i="7"/>
  <c r="AL74" i="7"/>
  <c r="AM74" i="7"/>
  <c r="S89" i="7"/>
  <c r="AE69" i="7"/>
  <c r="O87" i="7"/>
  <c r="Y63" i="7"/>
  <c r="AF69" i="7"/>
  <c r="S87" i="7"/>
  <c r="Z84" i="7"/>
  <c r="AE62" i="7"/>
  <c r="AL65" i="7"/>
  <c r="AM36" i="7"/>
  <c r="AC42" i="7"/>
  <c r="AM65" i="7"/>
  <c r="Q71" i="7"/>
  <c r="X34" i="7"/>
  <c r="AN36" i="7"/>
  <c r="Q54" i="7"/>
  <c r="Y34" i="7"/>
  <c r="AE42" i="7"/>
  <c r="S54" i="7"/>
  <c r="V63" i="7"/>
  <c r="AE31" i="7"/>
  <c r="M37" i="7"/>
  <c r="AF42" i="7"/>
  <c r="Q89" i="7"/>
  <c r="AG36" i="7"/>
  <c r="AC54" i="7"/>
  <c r="AE48" i="7"/>
  <c r="AN34" i="7"/>
  <c r="AC69" i="7"/>
  <c r="AJ74" i="7"/>
  <c r="AE89" i="7"/>
  <c r="AJ53" i="7"/>
  <c r="AJ65" i="7"/>
  <c r="AL88" i="7"/>
  <c r="Q31" i="7"/>
  <c r="O71" i="7"/>
  <c r="V80" i="7"/>
  <c r="AJ34" i="7"/>
  <c r="AL71" i="7"/>
  <c r="X80" i="7"/>
  <c r="AC66" i="7"/>
  <c r="AJ57" i="7"/>
  <c r="AG37" i="7"/>
  <c r="X43" i="7"/>
  <c r="O64" i="7"/>
  <c r="AH80" i="7"/>
  <c r="AG89" i="7"/>
  <c r="AL33" i="7"/>
  <c r="AM44" i="7"/>
  <c r="O42" i="7"/>
  <c r="AE36" i="7"/>
  <c r="S42" i="7"/>
  <c r="AN88" i="7"/>
  <c r="AM88" i="7"/>
  <c r="Y64" i="7"/>
  <c r="AM87" i="7"/>
  <c r="AC46" i="7"/>
  <c r="Y55" i="7"/>
  <c r="Z72" i="7"/>
  <c r="S85" i="7"/>
  <c r="Y67" i="7"/>
  <c r="X30" i="7"/>
  <c r="V33" i="7"/>
  <c r="X38" i="7"/>
  <c r="AF46" i="7"/>
  <c r="AF55" i="7"/>
  <c r="AG72" i="7"/>
  <c r="AF78" i="7"/>
  <c r="AA85" i="7"/>
  <c r="AF36" i="7"/>
  <c r="V86" i="7"/>
  <c r="V39" i="7"/>
  <c r="AC68" i="7"/>
  <c r="X86" i="7"/>
  <c r="AJ50" i="7"/>
  <c r="O58" i="7"/>
  <c r="V72" i="7"/>
  <c r="X72" i="7"/>
  <c r="V38" i="7"/>
  <c r="AE46" i="7"/>
  <c r="AA44" i="7"/>
  <c r="AL49" i="7"/>
  <c r="AC58" i="7"/>
  <c r="X88" i="7"/>
  <c r="S58" i="7"/>
  <c r="Q58" i="7"/>
  <c r="Y72" i="7"/>
  <c r="Y33" i="7"/>
  <c r="AN49" i="7"/>
  <c r="Y88" i="7"/>
  <c r="AC44" i="7"/>
  <c r="AE58" i="7"/>
  <c r="AM81" i="7"/>
  <c r="Z88" i="7"/>
  <c r="X55" i="7"/>
  <c r="M42" i="7"/>
  <c r="AA62" i="7"/>
  <c r="AM75" i="7"/>
  <c r="M83" i="7"/>
  <c r="V53" i="7"/>
  <c r="AF31" i="7"/>
  <c r="O34" i="7"/>
  <c r="Z34" i="7"/>
  <c r="V36" i="7"/>
  <c r="AM38" i="7"/>
  <c r="X39" i="7"/>
  <c r="X41" i="7"/>
  <c r="X42" i="7"/>
  <c r="AM42" i="7"/>
  <c r="Z43" i="7"/>
  <c r="X45" i="7"/>
  <c r="Q46" i="7"/>
  <c r="AG48" i="7"/>
  <c r="AL53" i="7"/>
  <c r="X57" i="7"/>
  <c r="AL57" i="7"/>
  <c r="Q64" i="7"/>
  <c r="X65" i="7"/>
  <c r="O68" i="7"/>
  <c r="AE68" i="7"/>
  <c r="AC71" i="7"/>
  <c r="AE77" i="7"/>
  <c r="S78" i="7"/>
  <c r="Y81" i="7"/>
  <c r="AF90" i="7"/>
  <c r="X31" i="7"/>
  <c r="AG31" i="7"/>
  <c r="V32" i="7"/>
  <c r="AH36" i="7"/>
  <c r="AL40" i="7"/>
  <c r="AL45" i="7"/>
  <c r="S46" i="7"/>
  <c r="AG46" i="7"/>
  <c r="Q48" i="7"/>
  <c r="O50" i="7"/>
  <c r="M52" i="7"/>
  <c r="Z53" i="7"/>
  <c r="AN53" i="7"/>
  <c r="Q56" i="7"/>
  <c r="Y57" i="7"/>
  <c r="AM57" i="7"/>
  <c r="AJ63" i="7"/>
  <c r="AM64" i="7"/>
  <c r="Z65" i="7"/>
  <c r="AG69" i="7"/>
  <c r="O73" i="7"/>
  <c r="Z74" i="7"/>
  <c r="Y75" i="7"/>
  <c r="AJ76" i="7"/>
  <c r="Q77" i="7"/>
  <c r="AF77" i="7"/>
  <c r="T78" i="7"/>
  <c r="AA81" i="7"/>
  <c r="AA84" i="7"/>
  <c r="Y87" i="7"/>
  <c r="AH90" i="7"/>
  <c r="AN45" i="7"/>
  <c r="S48" i="7"/>
  <c r="Z57" i="7"/>
  <c r="AN57" i="7"/>
  <c r="AE71" i="7"/>
  <c r="S77" i="7"/>
  <c r="AG77" i="7"/>
  <c r="AE79" i="7"/>
  <c r="AE85" i="7"/>
  <c r="V31" i="7"/>
  <c r="AJ45" i="7"/>
  <c r="X36" i="7"/>
  <c r="AJ30" i="7"/>
  <c r="Z31" i="7"/>
  <c r="Z32" i="7"/>
  <c r="AJ33" i="7"/>
  <c r="T34" i="7"/>
  <c r="AM35" i="7"/>
  <c r="Y36" i="7"/>
  <c r="Q37" i="7"/>
  <c r="AE39" i="7"/>
  <c r="Q50" i="7"/>
  <c r="Q62" i="7"/>
  <c r="AG62" i="7"/>
  <c r="AL63" i="7"/>
  <c r="O66" i="7"/>
  <c r="AJ67" i="7"/>
  <c r="AF71" i="7"/>
  <c r="Q73" i="7"/>
  <c r="O75" i="7"/>
  <c r="AL76" i="7"/>
  <c r="AG79" i="7"/>
  <c r="T84" i="7"/>
  <c r="Q85" i="7"/>
  <c r="AF85" i="7"/>
  <c r="Y31" i="7"/>
  <c r="Q34" i="7"/>
  <c r="S31" i="7"/>
  <c r="AA31" i="7"/>
  <c r="AA32" i="7"/>
  <c r="S35" i="7"/>
  <c r="AL36" i="7"/>
  <c r="S37" i="7"/>
  <c r="AF39" i="7"/>
  <c r="AJ41" i="7"/>
  <c r="Q42" i="7"/>
  <c r="M46" i="7"/>
  <c r="S50" i="7"/>
  <c r="AH53" i="7"/>
  <c r="AE54" i="7"/>
  <c r="V55" i="7"/>
  <c r="AH59" i="7"/>
  <c r="S62" i="7"/>
  <c r="X63" i="7"/>
  <c r="AA64" i="7"/>
  <c r="AE66" i="7"/>
  <c r="V67" i="7"/>
  <c r="Z76" i="7"/>
  <c r="AN76" i="7"/>
  <c r="Q79" i="7"/>
  <c r="AA83" i="7"/>
  <c r="AG85" i="7"/>
  <c r="O56" i="7"/>
  <c r="AH51" i="7"/>
  <c r="Q66" i="7"/>
  <c r="AM67" i="7"/>
  <c r="Q75" i="7"/>
  <c r="AA77" i="7"/>
  <c r="AH89" i="7"/>
  <c r="AC38" i="7"/>
  <c r="AC40" i="7"/>
  <c r="AC76" i="7"/>
  <c r="V47" i="7"/>
  <c r="O52" i="7"/>
  <c r="AJ80" i="7"/>
  <c r="Y85" i="7"/>
  <c r="AE87" i="7"/>
  <c r="AC30" i="7"/>
  <c r="AN30" i="7"/>
  <c r="Q33" i="7"/>
  <c r="AE33" i="7"/>
  <c r="AM33" i="7"/>
  <c r="M35" i="7"/>
  <c r="O36" i="7"/>
  <c r="Z36" i="7"/>
  <c r="AE38" i="7"/>
  <c r="Z39" i="7"/>
  <c r="AE40" i="7"/>
  <c r="AN41" i="7"/>
  <c r="AG42" i="7"/>
  <c r="AH44" i="7"/>
  <c r="AH45" i="7"/>
  <c r="AN47" i="7"/>
  <c r="V49" i="7"/>
  <c r="AG49" i="7"/>
  <c r="M50" i="7"/>
  <c r="Y50" i="7"/>
  <c r="X51" i="7"/>
  <c r="AC52" i="7"/>
  <c r="AF54" i="7"/>
  <c r="AL55" i="7"/>
  <c r="S56" i="7"/>
  <c r="AE56" i="7"/>
  <c r="V59" i="7"/>
  <c r="AJ59" i="7"/>
  <c r="Z63" i="7"/>
  <c r="AM63" i="7"/>
  <c r="AN65" i="7"/>
  <c r="S66" i="7"/>
  <c r="AF66" i="7"/>
  <c r="AC67" i="7"/>
  <c r="Z68" i="7"/>
  <c r="AJ68" i="7"/>
  <c r="O69" i="7"/>
  <c r="V70" i="7"/>
  <c r="AG71" i="7"/>
  <c r="Q72" i="7"/>
  <c r="AL72" i="7"/>
  <c r="S73" i="7"/>
  <c r="AE73" i="7"/>
  <c r="AN74" i="7"/>
  <c r="S75" i="7"/>
  <c r="AE75" i="7"/>
  <c r="Y80" i="7"/>
  <c r="Q81" i="7"/>
  <c r="O83" i="7"/>
  <c r="AC83" i="7"/>
  <c r="Y86" i="7"/>
  <c r="AL86" i="7"/>
  <c r="AG87" i="7"/>
  <c r="AJ90" i="7"/>
  <c r="AC33" i="7"/>
  <c r="AC75" i="7"/>
  <c r="AJ86" i="7"/>
  <c r="AC41" i="7"/>
  <c r="O43" i="7"/>
  <c r="M30" i="7"/>
  <c r="AF33" i="7"/>
  <c r="AN33" i="7"/>
  <c r="S34" i="7"/>
  <c r="AE35" i="7"/>
  <c r="AA36" i="7"/>
  <c r="AC37" i="7"/>
  <c r="AF38" i="7"/>
  <c r="O39" i="7"/>
  <c r="AG40" i="7"/>
  <c r="AF41" i="7"/>
  <c r="T43" i="7"/>
  <c r="AE43" i="7"/>
  <c r="X47" i="7"/>
  <c r="AA48" i="7"/>
  <c r="AL48" i="7"/>
  <c r="AH49" i="7"/>
  <c r="Z51" i="7"/>
  <c r="AL51" i="7"/>
  <c r="Q52" i="7"/>
  <c r="M54" i="7"/>
  <c r="X54" i="7"/>
  <c r="AG54" i="7"/>
  <c r="AN55" i="7"/>
  <c r="AG56" i="7"/>
  <c r="O62" i="7"/>
  <c r="AC62" i="7"/>
  <c r="AN63" i="7"/>
  <c r="S64" i="7"/>
  <c r="AE64" i="7"/>
  <c r="AG66" i="7"/>
  <c r="T67" i="7"/>
  <c r="AM69" i="7"/>
  <c r="AN70" i="7"/>
  <c r="AN72" i="7"/>
  <c r="AG73" i="7"/>
  <c r="T74" i="7"/>
  <c r="AG75" i="7"/>
  <c r="X78" i="7"/>
  <c r="AL78" i="7"/>
  <c r="Z80" i="7"/>
  <c r="AL80" i="7"/>
  <c r="S81" i="7"/>
  <c r="AE81" i="7"/>
  <c r="Z86" i="7"/>
  <c r="AN86" i="7"/>
  <c r="AM89" i="7"/>
  <c r="X90" i="7"/>
  <c r="AJ47" i="7"/>
  <c r="V51" i="7"/>
  <c r="AC56" i="7"/>
  <c r="AC73" i="7"/>
  <c r="AG33" i="7"/>
  <c r="AG38" i="7"/>
  <c r="AF43" i="7"/>
  <c r="AA58" i="7"/>
  <c r="X59" i="7"/>
  <c r="AL59" i="7"/>
  <c r="AG64" i="7"/>
  <c r="T65" i="7"/>
  <c r="AE67" i="7"/>
  <c r="AL68" i="7"/>
  <c r="Q69" i="7"/>
  <c r="X70" i="7"/>
  <c r="O77" i="7"/>
  <c r="Z78" i="7"/>
  <c r="AC79" i="7"/>
  <c r="AN80" i="7"/>
  <c r="T81" i="7"/>
  <c r="AG81" i="7"/>
  <c r="Q83" i="7"/>
  <c r="AE83" i="7"/>
  <c r="AF84" i="7"/>
  <c r="M87" i="7"/>
  <c r="AC89" i="7"/>
  <c r="M90" i="7"/>
  <c r="Z90" i="7"/>
  <c r="AL90" i="7"/>
  <c r="AJ55" i="7"/>
  <c r="O81" i="7"/>
  <c r="AJ51" i="7"/>
  <c r="AM52" i="7"/>
  <c r="X49" i="7"/>
  <c r="AM51" i="7"/>
  <c r="AE52" i="7"/>
  <c r="O31" i="7"/>
  <c r="AJ35" i="7"/>
  <c r="T39" i="7"/>
  <c r="V41" i="7"/>
  <c r="AH41" i="7"/>
  <c r="V43" i="7"/>
  <c r="O48" i="7"/>
  <c r="AC48" i="7"/>
  <c r="Y49" i="7"/>
  <c r="AJ49" i="7"/>
  <c r="AF52" i="7"/>
  <c r="O54" i="7"/>
  <c r="M56" i="7"/>
  <c r="Z59" i="7"/>
  <c r="AM59" i="7"/>
  <c r="AM68" i="7"/>
  <c r="Z70" i="7"/>
  <c r="M71" i="7"/>
  <c r="M73" i="7"/>
  <c r="AA78" i="7"/>
  <c r="S83" i="7"/>
  <c r="AF83" i="7"/>
  <c r="AH84" i="7"/>
  <c r="AM90" i="7"/>
  <c r="AJ72" i="7"/>
  <c r="AC64" i="7"/>
  <c r="V78" i="7"/>
  <c r="AF30" i="7"/>
  <c r="Z47" i="7"/>
  <c r="AL32" i="7"/>
  <c r="AA40" i="7"/>
  <c r="T51" i="7"/>
  <c r="AH55" i="7"/>
  <c r="AA56" i="7"/>
  <c r="AH72" i="7"/>
  <c r="AA73" i="7"/>
  <c r="AA75" i="7"/>
  <c r="M81" i="7"/>
  <c r="AH86" i="7"/>
  <c r="AA87"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Z62" i="7"/>
  <c r="X62" i="7"/>
  <c r="V62" i="7"/>
  <c r="T62" i="7"/>
  <c r="T83" i="7"/>
  <c r="Z83" i="7"/>
  <c r="Y83" i="7"/>
  <c r="X83" i="7"/>
  <c r="V83" i="7"/>
  <c r="AN58" i="7"/>
  <c r="AL58" i="7"/>
  <c r="AJ58" i="7"/>
  <c r="AH58" i="7"/>
  <c r="Z30" i="7"/>
  <c r="X32" i="7"/>
  <c r="AF32" i="7"/>
  <c r="AN32" i="7"/>
  <c r="S33" i="7"/>
  <c r="AL34" i="7"/>
  <c r="Q35" i="7"/>
  <c r="Y35" i="7"/>
  <c r="AG35" i="7"/>
  <c r="AE37" i="7"/>
  <c r="AM37" i="7"/>
  <c r="AJ38" i="7"/>
  <c r="AN40" i="7"/>
  <c r="AJ40" i="7"/>
  <c r="Q41" i="7"/>
  <c r="Z41" i="7"/>
  <c r="AJ42"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Y62" i="7"/>
  <c r="T77" i="7"/>
  <c r="Z77" i="7"/>
  <c r="Y77" i="7"/>
  <c r="V77" i="7"/>
  <c r="X77" i="7"/>
  <c r="Z79" i="7"/>
  <c r="X79" i="7"/>
  <c r="T79" i="7"/>
  <c r="Y79" i="7"/>
  <c r="V79" i="7"/>
  <c r="O45" i="7"/>
  <c r="S45" i="7"/>
  <c r="AJ46" i="7"/>
  <c r="AH46" i="7"/>
  <c r="AL46" i="7"/>
  <c r="AE47" i="7"/>
  <c r="AC47" i="7"/>
  <c r="AG47" i="7"/>
  <c r="Q53" i="7"/>
  <c r="O53" i="7"/>
  <c r="S53" i="7"/>
  <c r="T30" i="7"/>
  <c r="AM31" i="7"/>
  <c r="AH32" i="7"/>
  <c r="M33" i="7"/>
  <c r="AF34" i="7"/>
  <c r="AA35" i="7"/>
  <c r="Y37" i="7"/>
  <c r="T38" i="7"/>
  <c r="AM39" i="7"/>
  <c r="AM43"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AA47" i="7"/>
  <c r="AL47" i="7"/>
  <c r="M49" i="7"/>
  <c r="S49" i="7"/>
  <c r="O49" i="7"/>
  <c r="AA50" i="7"/>
  <c r="AF51" i="7"/>
  <c r="V52" i="7"/>
  <c r="T52" i="7"/>
  <c r="X52" i="7"/>
  <c r="M53" i="7"/>
  <c r="X53" i="7"/>
  <c r="AM54" i="7"/>
  <c r="AH56" i="7"/>
  <c r="AN56" i="7"/>
  <c r="AL56" i="7"/>
  <c r="AJ56" i="7"/>
  <c r="AF57" i="7"/>
  <c r="X58" i="7"/>
  <c r="V58" i="7"/>
  <c r="T58" i="7"/>
  <c r="Z58" i="7"/>
  <c r="AF59"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T64" i="7"/>
  <c r="AJ64" i="7"/>
  <c r="O65" i="7"/>
  <c r="Z66" i="7"/>
  <c r="AH66" i="7"/>
  <c r="M67" i="7"/>
  <c r="V68" i="7"/>
  <c r="T69" i="7"/>
  <c r="Z69" i="7"/>
  <c r="V69" i="7"/>
  <c r="O70" i="7"/>
  <c r="M70" i="7"/>
  <c r="Q70" i="7"/>
  <c r="AJ70" i="7"/>
  <c r="X73" i="7"/>
  <c r="V73" i="7"/>
  <c r="Z73" i="7"/>
  <c r="AA74" i="7"/>
  <c r="AG74" i="7"/>
  <c r="AC74" i="7"/>
  <c r="V76" i="7"/>
  <c r="AH85" i="7"/>
  <c r="AN85" i="7"/>
  <c r="AM85" i="7"/>
  <c r="AL85" i="7"/>
  <c r="AJ85" i="7"/>
  <c r="AA88" i="7"/>
  <c r="AG88" i="7"/>
  <c r="AF88" i="7"/>
  <c r="AE88" i="7"/>
  <c r="AC88" i="7"/>
  <c r="AN73" i="7"/>
  <c r="AL73" i="7"/>
  <c r="AH73" i="7"/>
  <c r="AM77" i="7"/>
  <c r="O79" i="7"/>
  <c r="V64" i="7"/>
  <c r="AL64" i="7"/>
  <c r="Q65" i="7"/>
  <c r="T66" i="7"/>
  <c r="AJ66" i="7"/>
  <c r="O67" i="7"/>
  <c r="AG67" i="7"/>
  <c r="Q68" i="7"/>
  <c r="S68" i="7"/>
  <c r="X68" i="7"/>
  <c r="X69" i="7"/>
  <c r="AL70" i="7"/>
  <c r="S71" i="7"/>
  <c r="Y73" i="7"/>
  <c r="AJ73" i="7"/>
  <c r="AE74" i="7"/>
  <c r="X76" i="7"/>
  <c r="AN77" i="7"/>
  <c r="M80" i="7"/>
  <c r="S80" i="7"/>
  <c r="Q80" i="7"/>
  <c r="O80" i="7"/>
  <c r="M86" i="7"/>
  <c r="S86" i="7"/>
  <c r="Q86" i="7"/>
  <c r="O86" i="7"/>
  <c r="AJ69" i="7"/>
  <c r="AH69" i="7"/>
  <c r="AL69" i="7"/>
  <c r="AE70" i="7"/>
  <c r="AC70" i="7"/>
  <c r="AG70" i="7"/>
  <c r="Z71" i="7"/>
  <c r="X71" i="7"/>
  <c r="T71" i="7"/>
  <c r="M72" i="7"/>
  <c r="S72" i="7"/>
  <c r="O72" i="7"/>
  <c r="V75" i="7"/>
  <c r="T75" i="7"/>
  <c r="X75" i="7"/>
  <c r="Q76" i="7"/>
  <c r="O76" i="7"/>
  <c r="S76" i="7"/>
  <c r="AM78" i="7"/>
  <c r="AJ78" i="7"/>
  <c r="AC80" i="7"/>
  <c r="AA80" i="7"/>
  <c r="AG80" i="7"/>
  <c r="AE80" i="7"/>
  <c r="Z67" i="7"/>
  <c r="AL67" i="7"/>
  <c r="AN67" i="7"/>
  <c r="AG68" i="7"/>
  <c r="AA68" i="7"/>
  <c r="V71" i="7"/>
  <c r="AM73" i="7"/>
  <c r="AG76" i="7"/>
  <c r="AE76" i="7"/>
  <c r="AA76" i="7"/>
  <c r="O78" i="7"/>
  <c r="M78" i="7"/>
  <c r="Q78" i="7"/>
  <c r="S79" i="7"/>
  <c r="AG78" i="7"/>
  <c r="Z81" i="7"/>
  <c r="AH81" i="7"/>
  <c r="AL83" i="7"/>
  <c r="Q84" i="7"/>
  <c r="AG84" i="7"/>
  <c r="T85" i="7"/>
  <c r="AE86" i="7"/>
  <c r="Z87" i="7"/>
  <c r="AH87" i="7"/>
  <c r="M88" i="7"/>
  <c r="X89" i="7"/>
  <c r="AN89" i="7"/>
  <c r="S90" i="7"/>
  <c r="AA90" i="7"/>
  <c r="AM83" i="7"/>
  <c r="AF86" i="7"/>
  <c r="Y89" i="7"/>
  <c r="AJ81" i="7"/>
  <c r="AN83" i="7"/>
  <c r="S84" i="7"/>
  <c r="V85" i="7"/>
  <c r="AG86" i="7"/>
  <c r="AJ87" i="7"/>
  <c r="O88" i="7"/>
  <c r="Z89" i="7"/>
  <c r="AC90" i="7"/>
  <c r="AC81" i="7"/>
  <c r="AJ84" i="7"/>
  <c r="O85" i="7"/>
  <c r="AC87" i="7"/>
  <c r="V90" i="7"/>
  <c r="AC78" i="7"/>
  <c r="V81" i="7"/>
  <c r="AL81" i="7"/>
  <c r="AH83" i="7"/>
  <c r="M84" i="7"/>
  <c r="AC84" i="7"/>
  <c r="X85" i="7"/>
  <c r="AA86" i="7"/>
  <c r="V87" i="7"/>
  <c r="AL87" i="7"/>
  <c r="Q88" i="7"/>
  <c r="T89" i="7"/>
  <c r="AJ89" i="7"/>
  <c r="O90" i="7"/>
  <c r="AE90" i="7"/>
  <c r="C1" i="50" a="1"/>
  <c r="C1" i="50" l="1"/>
  <c r="C12" i="49"/>
  <c r="L12" i="49" s="1"/>
  <c r="B27" i="49"/>
  <c r="C27" i="49" s="1"/>
  <c r="L27" i="49" s="1"/>
  <c r="C11" i="49"/>
  <c r="L11" i="49" s="1"/>
  <c r="C16" i="49"/>
  <c r="L16" i="49" s="1"/>
  <c r="C10" i="49"/>
  <c r="L10" i="49" s="1"/>
  <c r="B26" i="49"/>
  <c r="C26" i="49" s="1"/>
  <c r="L26" i="49" s="1"/>
  <c r="L1" i="49"/>
  <c r="L54" i="48"/>
  <c r="L4" i="48"/>
  <c r="C9" i="48"/>
  <c r="L9" i="48" s="1"/>
  <c r="C8" i="48"/>
  <c r="L8" i="48" s="1"/>
  <c r="C7" i="48" a="1"/>
  <c r="C7" i="48" s="1"/>
  <c r="C19" i="47"/>
  <c r="L19" i="47" s="1"/>
  <c r="L7" i="47"/>
  <c r="L87" i="7"/>
  <c r="L85" i="7"/>
  <c r="L88" i="7"/>
  <c r="L84" i="7"/>
  <c r="L89" i="7"/>
  <c r="L98" i="8"/>
  <c r="L94" i="8"/>
  <c r="L102" i="8"/>
  <c r="C9" i="8"/>
  <c r="L9" i="8" s="1"/>
  <c r="C8" i="8"/>
  <c r="L8" i="8" s="1"/>
  <c r="L4" i="8"/>
  <c r="C7" i="8" a="1"/>
  <c r="C7" i="8" s="1"/>
  <c r="L86" i="7"/>
  <c r="L90" i="7"/>
  <c r="C1" i="51" a="1"/>
  <c r="C1" i="51" l="1"/>
  <c r="C12" i="50"/>
  <c r="L12" i="50" s="1"/>
  <c r="B26" i="50"/>
  <c r="C26" i="50" s="1"/>
  <c r="L26" i="50" s="1"/>
  <c r="B27" i="50"/>
  <c r="C27" i="50" s="1"/>
  <c r="L27" i="50" s="1"/>
  <c r="C11" i="50"/>
  <c r="L11" i="50" s="1"/>
  <c r="C16" i="50"/>
  <c r="L16" i="50" s="1"/>
  <c r="C10" i="50"/>
  <c r="L10" i="50" s="1"/>
  <c r="L1" i="50"/>
  <c r="L102" i="49"/>
  <c r="C9" i="49"/>
  <c r="L9" i="49" s="1"/>
  <c r="C8" i="49"/>
  <c r="L8" i="49" s="1"/>
  <c r="C7" i="49" a="1"/>
  <c r="C7" i="49" s="1"/>
  <c r="L4" i="49"/>
  <c r="C19" i="48"/>
  <c r="L19" i="48" s="1"/>
  <c r="L7" i="48"/>
  <c r="C19" i="8"/>
  <c r="L19" i="8" s="1"/>
  <c r="L7" i="8"/>
  <c r="C1" i="52" a="1"/>
  <c r="C1" i="52" l="1"/>
  <c r="L1" i="51"/>
  <c r="C12" i="51"/>
  <c r="L12" i="51" s="1"/>
  <c r="B26" i="51"/>
  <c r="C26" i="51" s="1"/>
  <c r="L26" i="51" s="1"/>
  <c r="B27" i="51"/>
  <c r="C27" i="51" s="1"/>
  <c r="L27" i="51" s="1"/>
  <c r="C11" i="51"/>
  <c r="L11" i="51" s="1"/>
  <c r="C16" i="51"/>
  <c r="L16" i="51" s="1"/>
  <c r="C10" i="51"/>
  <c r="L10" i="51" s="1"/>
  <c r="L74" i="50"/>
  <c r="C8" i="50"/>
  <c r="L8" i="50" s="1"/>
  <c r="C7" i="50" a="1"/>
  <c r="C7" i="50" s="1"/>
  <c r="L4" i="50"/>
  <c r="C9" i="50"/>
  <c r="L9" i="50" s="1"/>
  <c r="C19" i="49"/>
  <c r="L19" i="49" s="1"/>
  <c r="L7" i="49"/>
  <c r="B1" i="6"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C1" i="53" a="1"/>
  <c r="C1" i="53" l="1"/>
  <c r="C12" i="52"/>
  <c r="L12" i="52" s="1"/>
  <c r="B27" i="52"/>
  <c r="C27" i="52" s="1"/>
  <c r="L27" i="52" s="1"/>
  <c r="C11" i="52"/>
  <c r="L11" i="52" s="1"/>
  <c r="L1" i="52"/>
  <c r="C16" i="52"/>
  <c r="L16" i="52" s="1"/>
  <c r="B26" i="52"/>
  <c r="C26" i="52" s="1"/>
  <c r="L26" i="52" s="1"/>
  <c r="C10" i="52"/>
  <c r="L10" i="52" s="1"/>
  <c r="L56" i="51"/>
  <c r="C8" i="51"/>
  <c r="L8" i="51" s="1"/>
  <c r="C7" i="51" a="1"/>
  <c r="C7" i="51" s="1"/>
  <c r="C9" i="51"/>
  <c r="L9" i="51" s="1"/>
  <c r="L4" i="51"/>
  <c r="L7" i="50"/>
  <c r="C19" i="50"/>
  <c r="L19" i="50" s="1"/>
  <c r="I181" i="5"/>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54" a="1"/>
  <c r="C1" i="54" l="1"/>
  <c r="C12" i="53"/>
  <c r="L12" i="53" s="1"/>
  <c r="B26" i="53"/>
  <c r="C26" i="53" s="1"/>
  <c r="L26" i="53" s="1"/>
  <c r="B27" i="53"/>
  <c r="C27" i="53" s="1"/>
  <c r="L27" i="53" s="1"/>
  <c r="C11" i="53"/>
  <c r="L11" i="53" s="1"/>
  <c r="L1" i="53"/>
  <c r="C16" i="53"/>
  <c r="L16" i="53" s="1"/>
  <c r="C10" i="53"/>
  <c r="L10" i="53" s="1"/>
  <c r="L66" i="52"/>
  <c r="C8" i="52"/>
  <c r="L8" i="52" s="1"/>
  <c r="C7" i="52" a="1"/>
  <c r="C7" i="52" s="1"/>
  <c r="C9" i="52"/>
  <c r="L9" i="52" s="1"/>
  <c r="L4" i="52"/>
  <c r="C19" i="51"/>
  <c r="L19" i="51" s="1"/>
  <c r="L7" i="51"/>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 i="55" a="1"/>
  <c r="C1" i="55" l="1"/>
  <c r="C12" i="54"/>
  <c r="L12" i="54" s="1"/>
  <c r="B27" i="54"/>
  <c r="C27" i="54" s="1"/>
  <c r="L27" i="54" s="1"/>
  <c r="C11" i="54"/>
  <c r="L11" i="54" s="1"/>
  <c r="C16" i="54"/>
  <c r="L16" i="54" s="1"/>
  <c r="C10" i="54"/>
  <c r="L10" i="54" s="1"/>
  <c r="B26" i="54"/>
  <c r="C26" i="54" s="1"/>
  <c r="L26" i="54" s="1"/>
  <c r="L1" i="54"/>
  <c r="L77" i="53"/>
  <c r="C8" i="53"/>
  <c r="L8" i="53" s="1"/>
  <c r="L4" i="53"/>
  <c r="C7" i="53" a="1"/>
  <c r="C7" i="53" s="1"/>
  <c r="C9" i="53"/>
  <c r="L9" i="53" s="1"/>
  <c r="C19" i="52"/>
  <c r="L19" i="52" s="1"/>
  <c r="L7" i="52"/>
  <c r="Q172" i="2"/>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56" a="1"/>
  <c r="C1" i="56" l="1"/>
  <c r="C12" i="55"/>
  <c r="L12" i="55" s="1"/>
  <c r="B27" i="55"/>
  <c r="C27" i="55" s="1"/>
  <c r="L27" i="55" s="1"/>
  <c r="C11" i="55"/>
  <c r="L11" i="55" s="1"/>
  <c r="L1" i="55"/>
  <c r="B26" i="55"/>
  <c r="C26" i="55" s="1"/>
  <c r="L26" i="55" s="1"/>
  <c r="C10" i="55"/>
  <c r="L10" i="55" s="1"/>
  <c r="C16" i="55"/>
  <c r="L16" i="55" s="1"/>
  <c r="L51" i="54"/>
  <c r="C8" i="54"/>
  <c r="L8" i="54" s="1"/>
  <c r="C9" i="54"/>
  <c r="L9" i="54" s="1"/>
  <c r="C7" i="54" a="1"/>
  <c r="C7" i="54" s="1"/>
  <c r="L4" i="54"/>
  <c r="C19" i="53"/>
  <c r="L19" i="53" s="1"/>
  <c r="L7" i="53"/>
  <c r="C1" i="7" a="1"/>
  <c r="C1" i="7" l="1"/>
  <c r="L1" i="7" s="1"/>
  <c r="C8" i="7" s="1"/>
  <c r="L8" i="7" s="1"/>
  <c r="B27" i="56"/>
  <c r="C27" i="56" s="1"/>
  <c r="L27" i="56" s="1"/>
  <c r="C11" i="56"/>
  <c r="L11" i="56" s="1"/>
  <c r="B26" i="56"/>
  <c r="C26" i="56" s="1"/>
  <c r="L26" i="56" s="1"/>
  <c r="L1" i="56"/>
  <c r="C12" i="56"/>
  <c r="L12" i="56" s="1"/>
  <c r="C16" i="56"/>
  <c r="L16" i="56" s="1"/>
  <c r="C10" i="56"/>
  <c r="L10" i="56" s="1"/>
  <c r="L68" i="55"/>
  <c r="C9" i="55"/>
  <c r="L9" i="55" s="1"/>
  <c r="C8" i="55"/>
  <c r="L8" i="55" s="1"/>
  <c r="C7" i="55" a="1"/>
  <c r="C7" i="55" s="1"/>
  <c r="L4" i="55"/>
  <c r="L7" i="54"/>
  <c r="C19" i="54"/>
  <c r="L19" i="54" s="1"/>
  <c r="C16" i="7"/>
  <c r="L16" i="7" s="1"/>
  <c r="B27" i="7"/>
  <c r="C27" i="7" s="1"/>
  <c r="L27" i="7" s="1"/>
  <c r="C1" i="36" a="1"/>
  <c r="C12" i="7" l="1"/>
  <c r="L12" i="7" s="1"/>
  <c r="B26" i="7"/>
  <c r="C26" i="7" s="1"/>
  <c r="L26" i="7" s="1"/>
  <c r="C11" i="7"/>
  <c r="L11" i="7" s="1"/>
  <c r="C1" i="36"/>
  <c r="C11" i="36" s="1"/>
  <c r="L11" i="36" s="1"/>
  <c r="L50" i="56"/>
  <c r="C7" i="56" a="1"/>
  <c r="C7" i="56" s="1"/>
  <c r="L4" i="56"/>
  <c r="C9" i="56"/>
  <c r="L9" i="56" s="1"/>
  <c r="C8" i="56"/>
  <c r="L8" i="56" s="1"/>
  <c r="C10" i="7"/>
  <c r="L10" i="7" s="1"/>
  <c r="C19" i="55"/>
  <c r="L19" i="55" s="1"/>
  <c r="L7" i="55"/>
  <c r="L4" i="7"/>
  <c r="L92" i="7"/>
  <c r="C9" i="7"/>
  <c r="L9" i="7" s="1"/>
  <c r="C7" i="7" a="1"/>
  <c r="C7" i="7" s="1"/>
  <c r="L7" i="7" s="1"/>
  <c r="L1" i="36" l="1"/>
  <c r="L102" i="36" s="1"/>
  <c r="C10" i="36"/>
  <c r="L10" i="36" s="1"/>
  <c r="C12" i="36"/>
  <c r="L12" i="36" s="1"/>
  <c r="C16" i="36"/>
  <c r="L16" i="36" s="1"/>
  <c r="B26" i="36"/>
  <c r="C26" i="36" s="1"/>
  <c r="L26" i="36" s="1"/>
  <c r="B27" i="36"/>
  <c r="C27" i="36" s="1"/>
  <c r="L27" i="36" s="1"/>
  <c r="L7" i="56"/>
  <c r="C19" i="56"/>
  <c r="L19" i="56" s="1"/>
  <c r="C7" i="36" a="1"/>
  <c r="C7" i="36" s="1"/>
  <c r="C19" i="36" s="1"/>
  <c r="L19" i="36" s="1"/>
  <c r="C19" i="7"/>
  <c r="L19" i="7" s="1"/>
  <c r="L4" i="36" l="1"/>
  <c r="C9" i="36"/>
  <c r="L9" i="36" s="1"/>
  <c r="C8" i="36"/>
  <c r="L8"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94248-50A0-4464-83EB-84F28DC2C514}">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6BD0B3B-3CC9-4F48-8DEB-18488C86E866}">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728E29-DBE8-4B34-94C7-BE293C0E9CD9}">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B5AC5E-FC98-4B21-9E22-7DBA504406F7}">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E0C62EE-4882-4047-A6AB-641EE04D1E04}">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891B996-F696-47DC-8A5C-CE68477173B0}">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A1B43E0-4E0F-4464-89CC-BCEA05121DCF}">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53A1F62-2D52-4C07-B165-D8A67D31E4A1}">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D1DB87-78A7-4921-84A0-6B024C9CC23E}">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AA688C8-023A-47C6-AED5-B1983DCBB232}">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8A7EB73-BC89-494D-8D69-B4572271EA89}">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6188C11-4210-4F51-83AB-2603562ED678}">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<sst xmlns="http://schemas.openxmlformats.org/spreadsheetml/2006/main" count="5944" uniqueCount="1291">
  <si>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</si>
  <si>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</si>
  <si>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</si>
  <si>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</si>
  <si>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</si>
  <si>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</si>
  <si>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</si>
  <si>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</si>
  <si>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</si>
  <si>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</si>
  <si>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</si>
  <si>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</si>
  <si>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</si>
  <si>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</si>
  <si>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</si>
  <si>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</si>
  <si>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</si>
  <si>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</si>
  <si>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</si>
  <si>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</si>
  <si>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</si>
  <si>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</si>
  <si>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</si>
  <si>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</si>
  <si>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</si>
  <si>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</si>
  <si>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</si>
  <si>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</si>
  <si>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</si>
  <si>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</si>
  <si>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</si>
  <si>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</si>
  <si>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</si>
  <si>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</si>
  <si>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</si>
  <si>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</si>
  <si>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</si>
  <si>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</si>
  <si>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</si>
  <si>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</si>
  <si>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</si>
  <si>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</si>
  <si>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</si>
  <si>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</si>
  <si>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</si>
  <si>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</si>
  <si>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</si>
  <si>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</si>
  <si>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</si>
  <si>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</si>
  <si>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</si>
  <si>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</si>
  <si>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</si>
  <si>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</si>
  <si>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</si>
  <si>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</si>
  <si>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</si>
  <si>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</si>
  <si>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</si>
  <si>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</si>
  <si>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</si>
  <si>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</si>
  <si>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</si>
  <si>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</si>
  <si>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</si>
  <si>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</si>
  <si>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</si>
  <si>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</si>
  <si>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</si>
  <si>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</si>
  <si>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</si>
  <si>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</si>
  <si>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</si>
  <si>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</si>
  <si>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</si>
  <si>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</si>
  <si>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</si>
  <si>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</si>
  <si>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</si>
  <si>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</si>
  <si>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</si>
  <si>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</si>
  <si>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</si>
  <si>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</si>
  <si>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</si>
  <si>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</si>
  <si>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</si>
  <si>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</si>
  <si>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</si>
  <si>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</si>
  <si>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</si>
  <si>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</si>
  <si>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</si>
  <si>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</si>
  <si>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</si>
  <si>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</si>
  <si>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</si>
  <si>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</si>
  <si>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</si>
  <si>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</si>
  <si>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</si>
  <si>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</si>
  <si>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</si>
  <si>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</si>
  <si>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</si>
  <si>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</si>
  <si>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</si>
  <si>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</si>
  <si>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</si>
  <si>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</si>
  <si>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</si>
  <si>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</si>
  <si>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</si>
  <si>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</si>
  <si>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</si>
  <si>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</si>
  <si>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</si>
  <si>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</si>
  <si>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</si>
  <si>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</si>
  <si>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</si>
  <si>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</si>
  <si>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</si>
  <si>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</si>
  <si>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</si>
  <si>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</si>
  <si>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</si>
  <si>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</si>
  <si>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</si>
  <si>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</si>
  <si>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</si>
  <si>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</si>
  <si>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</si>
  <si>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</si>
  <si>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</si>
  <si>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</si>
  <si>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</si>
  <si>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</si>
  <si>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</si>
  <si>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</si>
  <si>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</si>
  <si>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</si>
  <si>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</si>
  <si>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</si>
  <si>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</si>
  <si>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</si>
  <si>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</si>
  <si>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</si>
  <si>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</si>
  <si>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</si>
  <si>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</si>
  <si>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</si>
  <si>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</si>
  <si>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</si>
  <si>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</si>
  <si>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</si>
  <si>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</si>
  <si>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</si>
  <si>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</si>
  <si>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</si>
  <si>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</si>
  <si>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</si>
  <si>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</si>
  <si>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</si>
  <si>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</si>
  <si>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</si>
  <si>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</si>
  <si>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</si>
  <si>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</si>
  <si>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</si>
  <si>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</si>
  <si>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</si>
  <si>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</si>
  <si>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</si>
  <si>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</si>
  <si>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</si>
  <si>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</si>
  <si>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</si>
  <si>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</si>
  <si>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</si>
  <si>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</si>
  <si>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</si>
  <si>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</si>
  <si>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</si>
  <si>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</si>
  <si>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</si>
  <si>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</si>
  <si>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</si>
  <si>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</si>
  <si>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</si>
  <si>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</si>
  <si>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</si>
  <si>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</si>
  <si>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</si>
  <si>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</si>
  <si>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</si>
  <si>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</si>
  <si>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</si>
  <si>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</si>
  <si>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</si>
  <si>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</si>
  <si>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</si>
  <si>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</si>
  <si>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</si>
  <si>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</si>
  <si>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</si>
  <si>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</si>
  <si>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</si>
  <si>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</si>
  <si>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</si>
  <si>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</si>
  <si>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</si>
  <si>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</si>
  <si>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</si>
  <si>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</si>
  <si>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</si>
  <si>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</si>
  <si>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</si>
  <si>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</si>
  <si>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</si>
  <si>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</si>
  <si>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</si>
  <si>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</si>
  <si>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</si>
  <si>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</si>
  <si>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</si>
  <si>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</si>
  <si>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</si>
  <si>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</si>
  <si>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</si>
  <si>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</si>
  <si>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</si>
  <si>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</si>
  <si>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</si>
  <si>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</si>
  <si>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</si>
  <si>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</si>
  <si>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</si>
  <si>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</si>
  <si>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</si>
  <si>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</si>
  <si>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</si>
  <si>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</si>
  <si>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</si>
  <si>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</si>
  <si>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</si>
  <si>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</si>
  <si>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</si>
  <si>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</si>
  <si>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</si>
  <si>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</si>
  <si>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</si>
  <si>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</si>
  <si>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</si>
  <si>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</si>
  <si>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</si>
  <si>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</si>
  <si>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</si>
  <si>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</si>
  <si>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</si>
  <si>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</si>
  <si>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</si>
  <si>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</si>
  <si>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</si>
  <si>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</si>
  <si>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</si>
  <si>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</si>
  <si>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</si>
  <si>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</si>
  <si>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</si>
  <si>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</si>
  <si>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</si>
  <si>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</si>
  <si>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</si>
  <si>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</si>
  <si>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</si>
  <si>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</si>
  <si>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</si>
  <si>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</si>
  <si>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</si>
  <si>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</si>
  <si>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</si>
  <si>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</si>
  <si>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</si>
  <si>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</si>
  <si>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</si>
  <si>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</si>
  <si>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</si>
  <si>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</si>
  <si>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</si>
  <si>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</si>
  <si>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</si>
  <si>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</si>
  <si>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</si>
  <si>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</si>
  <si>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</si>
  <si>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</si>
  <si>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</si>
  <si>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</si>
  <si>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</si>
  <si>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</si>
  <si>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</si>
  <si>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</si>
  <si>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</si>
  <si>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</si>
  <si>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</si>
  <si>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</si>
  <si>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</si>
  <si>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</si>
  <si>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</si>
  <si>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</si>
  <si>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</si>
  <si>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</si>
  <si>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</si>
  <si>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</si>
  <si>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</si>
  <si>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</si>
  <si>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</si>
  <si>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</si>
  <si>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</si>
  <si>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</si>
  <si>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</si>
  <si>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</si>
  <si>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</si>
  <si>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</si>
  <si>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</si>
  <si>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</si>
  <si>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</si>
  <si>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</si>
  <si>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</si>
  <si>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</si>
  <si>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</si>
  <si>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</si>
  <si>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</si>
  <si>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</si>
  <si>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</si>
  <si>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</si>
  <si>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</si>
  <si>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</si>
  <si>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</si>
  <si>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</si>
  <si>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</si>
  <si>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</si>
  <si>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</si>
  <si>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</si>
  <si>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</si>
  <si>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</si>
  <si>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</si>
  <si>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</si>
  <si>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</si>
  <si>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</si>
  <si>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</si>
  <si>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</si>
  <si>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</si>
  <si>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</si>
  <si>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</si>
  <si>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</si>
  <si>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</si>
  <si>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</si>
  <si>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</si>
  <si>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</si>
  <si>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</si>
  <si>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</si>
  <si>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</si>
  <si>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</si>
  <si>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</si>
  <si>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</si>
  <si>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</si>
  <si>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</si>
  <si>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</si>
  <si>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</si>
  <si>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</si>
  <si>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</si>
  <si>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</si>
  <si>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</si>
  <si>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</si>
  <si>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</si>
  <si>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</si>
  <si>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</si>
  <si>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</si>
  <si>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</si>
  <si>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</si>
  <si>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</si>
  <si>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</si>
  <si>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</si>
  <si>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</si>
  <si>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</si>
  <si>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</si>
  <si>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</si>
  <si>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</si>
  <si>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</si>
  <si>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</si>
  <si>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</si>
  <si>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</si>
  <si>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</si>
  <si>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</si>
  <si>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</si>
  <si>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</si>
  <si>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</si>
  <si>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</si>
  <si>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</si>
  <si>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</si>
  <si>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</si>
  <si>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</si>
  <si>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</si>
  <si>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</si>
  <si>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</si>
  <si>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</si>
  <si>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</si>
  <si>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</si>
  <si>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</si>
  <si>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</si>
  <si>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</si>
  <si>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</si>
  <si>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</si>
  <si>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</si>
  <si>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</si>
  <si>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</si>
  <si>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</si>
  <si>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</si>
  <si>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</si>
  <si>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</si>
  <si>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</si>
  <si>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</si>
  <si>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</si>
  <si>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</si>
  <si>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</si>
  <si>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</si>
  <si>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</si>
  <si>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</si>
  <si>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</si>
  <si>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</si>
  <si>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</si>
  <si>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</si>
  <si>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</si>
  <si>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</si>
  <si>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</si>
  <si>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</si>
  <si>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</si>
  <si>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</si>
  <si>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</si>
  <si>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</si>
  <si>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</si>
  <si>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</si>
  <si>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</si>
  <si>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</si>
  <si>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</si>
  <si>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</si>
  <si>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</si>
  <si>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</si>
  <si>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</si>
  <si>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</si>
  <si>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</si>
  <si>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</si>
  <si>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</si>
  <si>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</si>
  <si>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</si>
  <si>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</si>
  <si>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</si>
  <si>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</si>
  <si>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</si>
  <si>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</si>
  <si>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</si>
  <si>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</si>
  <si>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</si>
  <si>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</si>
  <si>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</si>
  <si>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</si>
  <si>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</si>
  <si>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</si>
  <si>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</si>
  <si>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</si>
  <si>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</si>
  <si>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</si>
  <si>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</si>
  <si>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</si>
  <si>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</si>
  <si>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</si>
  <si>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</si>
  <si>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</si>
  <si>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</si>
  <si>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</si>
  <si>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</si>
  <si>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</si>
  <si>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</si>
  <si>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</si>
  <si>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</si>
  <si>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</si>
  <si>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</si>
  <si>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</si>
  <si>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</si>
  <si>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</si>
  <si>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</si>
  <si>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</si>
  <si>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</si>
  <si>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</si>
  <si>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</si>
  <si>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</si>
  <si>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</si>
  <si>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</si>
  <si>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</si>
  <si>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</si>
  <si>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</si>
  <si>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</si>
  <si>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</si>
  <si>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</si>
  <si>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</si>
  <si>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</si>
  <si>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</si>
  <si>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</si>
  <si>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</si>
  <si>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</si>
  <si>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</si>
  <si>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</si>
  <si>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</si>
  <si>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</si>
  <si>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</si>
  <si>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</si>
  <si>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</si>
  <si>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</si>
  <si>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</si>
  <si>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</si>
  <si>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</si>
  <si>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</si>
  <si>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</si>
  <si>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</si>
  <si>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</si>
  <si>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</si>
  <si>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</si>
  <si>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</si>
  <si>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</si>
  <si>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</si>
  <si>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</si>
  <si>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</si>
  <si>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</si>
  <si>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</si>
  <si>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</si>
  <si>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</si>
  <si>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</si>
  <si>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</si>
  <si>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</si>
  <si>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</si>
  <si>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</si>
  <si>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</si>
  <si>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</si>
  <si>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</si>
  <si>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</si>
  <si>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</si>
  <si>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</si>
  <si>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</si>
  <si>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</si>
  <si>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</si>
  <si>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</si>
  <si>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</si>
  <si>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</si>
  <si>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</si>
  <si>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</si>
  <si>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</si>
  <si>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</si>
  <si>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</si>
  <si>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</si>
  <si>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</si>
  <si>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</si>
  <si>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</si>
  <si>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</si>
  <si>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</si>
  <si>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</si>
  <si>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</si>
  <si>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</si>
  <si>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</si>
  <si>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</si>
  <si>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</si>
  <si>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</si>
  <si>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</si>
  <si>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</si>
  <si>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</si>
  <si>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</si>
  <si>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</si>
  <si>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</si>
  <si>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</si>
  <si>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</si>
  <si>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</si>
  <si>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</si>
  <si>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</si>
  <si>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</si>
  <si>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</si>
  <si>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</si>
  <si>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</si>
  <si>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</si>
  <si>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</si>
  <si>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</si>
  <si>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</si>
  <si>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</si>
  <si>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</si>
  <si>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</si>
  <si>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</si>
  <si>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</si>
  <si>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</si>
  <si>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</si>
  <si>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</si>
  <si>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</si>
  <si>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</si>
  <si>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</si>
  <si>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</si>
  <si>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</si>
  <si>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</si>
  <si>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</si>
  <si>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</si>
  <si>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</si>
  <si>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</si>
  <si>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</si>
  <si>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</si>
  <si>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</si>
  <si>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</si>
  <si>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</si>
  <si>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</si>
  <si>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</si>
  <si>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</si>
  <si>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</si>
  <si>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</si>
  <si>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</si>
  <si>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</si>
  <si>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</si>
  <si>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</si>
  <si>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</si>
  <si>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</si>
  <si>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</si>
  <si>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</si>
  <si>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</si>
  <si>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</si>
  <si>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</si>
  <si>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</si>
  <si>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</si>
  <si>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</si>
  <si>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</si>
  <si>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</si>
  <si>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</si>
  <si>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</si>
  <si>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</si>
  <si>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</si>
  <si>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</si>
  <si>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</si>
  <si>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</si>
  <si>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</si>
  <si>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</si>
  <si>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</si>
  <si>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</si>
  <si>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</si>
  <si>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</si>
  <si>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</si>
  <si>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</si>
  <si>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</si>
  <si>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</si>
  <si>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</si>
  <si>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</si>
  <si>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</si>
  <si>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</si>
  <si>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</si>
  <si>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</si>
  <si>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</si>
  <si>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</si>
  <si>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</si>
  <si>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</si>
  <si>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</si>
  <si>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</si>
  <si>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</si>
  <si>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</si>
  <si>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</si>
  <si>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</si>
  <si>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</si>
  <si>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</si>
  <si>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</si>
  <si>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</si>
  <si>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</si>
  <si>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</si>
  <si>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</si>
  <si>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</si>
  <si>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</si>
  <si>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</si>
  <si>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</si>
  <si>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</si>
  <si>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</si>
  <si>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</si>
  <si>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</si>
  <si>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</si>
  <si>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</si>
  <si>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</si>
  <si>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</si>
  <si>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</si>
  <si>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</si>
  <si>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</si>
  <si>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</si>
  <si>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</si>
  <si>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</si>
  <si>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</si>
  <si>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</si>
  <si>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</si>
  <si>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</si>
  <si>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</si>
  <si>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</si>
  <si>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</si>
  <si>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</si>
  <si>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</si>
  <si>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</si>
  <si>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</si>
  <si>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</si>
  <si>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</si>
  <si>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</si>
  <si>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</si>
  <si>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</si>
  <si>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</si>
  <si>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</si>
  <si>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</si>
  <si>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</si>
  <si>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</si>
  <si>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</si>
  <si>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</si>
  <si>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</si>
  <si>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</si>
  <si>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</si>
  <si>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</si>
  <si>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</si>
  <si>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</si>
  <si>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</si>
  <si>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</si>
  <si>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</si>
  <si>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</si>
  <si>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</si>
  <si>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</si>
  <si>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</si>
  <si>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</si>
  <si>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</si>
  <si>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</si>
  <si>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</si>
  <si>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</si>
  <si>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</si>
  <si>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</si>
  <si>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</si>
  <si>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</si>
  <si>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</si>
  <si>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</si>
  <si>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</si>
  <si>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</si>
  <si>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</si>
  <si>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</si>
  <si>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</si>
  <si>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</si>
  <si>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</si>
  <si>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</si>
  <si>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</si>
  <si>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</si>
  <si>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</si>
  <si>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</si>
  <si>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</si>
  <si>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</si>
  <si>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</si>
  <si>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</si>
  <si>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</si>
  <si>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</si>
  <si>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</si>
  <si>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</si>
  <si>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</si>
  <si>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</si>
  <si>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</si>
  <si>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</si>
  <si>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</si>
  <si>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</si>
  <si>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</si>
  <si>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</si>
  <si>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</si>
  <si>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</si>
  <si>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</si>
  <si>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</si>
  <si>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</si>
  <si>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</si>
  <si>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</si>
  <si>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</si>
  <si>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</si>
  <si>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</si>
  <si>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</si>
  <si>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</si>
  <si>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</si>
  <si>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</si>
  <si>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</si>
  <si>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</si>
  <si>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</si>
  <si>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</si>
  <si>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</si>
  <si>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</si>
  <si>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</si>
  <si>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</si>
  <si>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</si>
  <si>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</si>
  <si>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</si>
  <si>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</si>
  <si>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</si>
  <si>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</si>
  <si>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</si>
  <si>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</si>
  <si>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</si>
  <si>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</si>
  <si>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</si>
  <si>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</si>
  <si>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</si>
  <si>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</si>
  <si>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</si>
  <si>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</si>
  <si>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</si>
  <si>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</si>
  <si>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</si>
  <si>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</si>
  <si>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</si>
  <si>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</si>
  <si>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</si>
  <si>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</si>
  <si>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</si>
  <si>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</si>
  <si>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</si>
  <si>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</si>
  <si>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</si>
  <si>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</si>
  <si>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</si>
  <si>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</si>
  <si>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</si>
  <si>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</si>
  <si>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</si>
  <si>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</si>
  <si>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</si>
  <si>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</si>
  <si>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</si>
  <si>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</si>
  <si>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</si>
  <si>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</si>
  <si>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</si>
  <si>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</si>
  <si>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</si>
  <si>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</si>
  <si>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</si>
  <si>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</si>
  <si>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</si>
  <si>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</si>
  <si>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</si>
  <si>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</si>
  <si>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</si>
  <si>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</si>
  <si>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</si>
  <si>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</si>
  <si>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</si>
  <si>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</si>
  <si>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</si>
  <si>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</si>
  <si>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</si>
  <si>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</si>
  <si>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</si>
  <si>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</si>
  <si>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</si>
  <si>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</si>
  <si>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</si>
  <si>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</si>
  <si>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</si>
  <si>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</si>
  <si>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</si>
  <si>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</si>
  <si>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</si>
  <si>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</si>
  <si>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</si>
  <si>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</si>
  <si>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</si>
  <si>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</si>
  <si>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</si>
  <si>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</si>
  <si>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</si>
  <si>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</si>
  <si>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</si>
  <si>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</si>
  <si>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</si>
  <si>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</si>
  <si>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</si>
  <si>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</si>
  <si>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</si>
  <si>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</si>
  <si>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</si>
  <si>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</si>
  <si>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</si>
  <si>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</si>
  <si>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</si>
  <si>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</si>
  <si>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</si>
  <si>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</si>
  <si>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</si>
  <si>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</si>
  <si>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</si>
  <si>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</si>
  <si>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</si>
  <si>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</si>
  <si>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</si>
  <si>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</si>
  <si>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</si>
  <si>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</si>
  <si>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</si>
  <si>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</si>
  <si>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</si>
  <si>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</si>
  <si>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</si>
  <si>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</si>
  <si>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</si>
  <si>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</si>
  <si>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</si>
  <si>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</si>
  <si>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</si>
  <si>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</si>
  <si>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</si>
  <si>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</si>
  <si>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</si>
  <si>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</si>
  <si>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</si>
  <si>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</si>
  <si>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</si>
  <si>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</si>
  <si>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</si>
  <si>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</si>
  <si>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</si>
  <si>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</si>
  <si>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</si>
  <si>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</si>
  <si>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</si>
  <si>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</si>
  <si>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</si>
  <si>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</si>
  <si>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</si>
  <si>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</si>
  <si>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</si>
  <si>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</si>
  <si>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</si>
  <si>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</si>
  <si>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</si>
  <si>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</si>
  <si>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</si>
  <si>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</si>
  <si>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</si>
  <si>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</si>
  <si>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</si>
  <si>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</si>
  <si>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</si>
  <si>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</si>
  <si>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</si>
  <si>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</si>
  <si>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</si>
  <si>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</si>
  <si>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</si>
  <si>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</si>
  <si>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</si>
  <si>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</si>
  <si>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</si>
  <si>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</si>
  <si>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</si>
  <si>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</si>
  <si>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</si>
  <si>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</si>
  <si>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</si>
  <si>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</si>
  <si>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</si>
  <si>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</si>
  <si>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</si>
  <si>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</si>
  <si>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</si>
  <si>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</si>
  <si>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</si>
  <si>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</si>
  <si>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</si>
  <si>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</si>
  <si>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</si>
  <si>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</si>
  <si>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</si>
  <si>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</si>
  <si>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</si>
  <si>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</si>
  <si>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</si>
  <si>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</si>
  <si>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</si>
  <si>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</si>
  <si>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</si>
  <si>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</si>
  <si>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</si>
  <si>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</si>
  <si>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</si>
  <si>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</si>
  <si>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</si>
  <si>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</si>
  <si>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</si>
  <si>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</si>
  <si>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</si>
  <si>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</si>
  <si>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</si>
  <si>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</si>
  <si>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</si>
  <si>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</si>
  <si>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</si>
  <si>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</si>
  <si>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</si>
  <si>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</si>
  <si>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</si>
  <si>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</si>
  <si>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</si>
  <si>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</si>
  <si>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</si>
  <si>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</si>
  <si>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</si>
  <si>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</si>
  <si>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</si>
  <si>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</si>
  <si>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</si>
  <si>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</si>
  <si>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</si>
  <si>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</si>
  <si>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Fa</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</si>
  <si>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</si>
  <si>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</si>
  <si>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</si>
  <si>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</si>
  <si>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</si>
  <si>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</si>
  <si>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</si>
  <si>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</si>
  <si>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</si>
  <si>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</si>
  <si>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</si>
  <si>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</si>
  <si>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</si>
  <si>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</si>
  <si>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</si>
  <si>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</si>
  <si>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</si>
  <si>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</si>
  <si>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</si>
  <si>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</si>
  <si>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</si>
  <si>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</si>
  <si>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</si>
  <si>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</si>
  <si>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</si>
  <si>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</si>
  <si>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</si>
  <si>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</si>
  <si>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MARIA, MADRE MÍA (2)</t>
  </si>
  <si>
    <t>boceto</t>
  </si>
  <si>
    <t>Este es el día en que actuó el Señor</t>
  </si>
  <si>
    <t>esteeseldiaenqueactuoelsenor</t>
  </si>
  <si>
    <t>HACIA TI, MORADA SANTA,</t>
  </si>
  <si>
    <t>HACIA TI, TIERRA DEL SALVADOR,</t>
  </si>
  <si>
    <t>PEREGRINOS, CAMINANTES,</t>
  </si>
  <si>
    <t>VAMOS HACIA TI.</t>
  </si>
  <si>
    <t>Venimos a tu mesa,</t>
  </si>
  <si>
    <t>sellaremos tu pacto,</t>
  </si>
  <si>
    <t>comeremos tu carne,</t>
  </si>
  <si>
    <t>tu sangre nos limpiará.</t>
  </si>
  <si>
    <t>Reinaremos contigo</t>
  </si>
  <si>
    <t>en tu morada santa,</t>
  </si>
  <si>
    <t>beberemos tu sangre,</t>
  </si>
  <si>
    <t>tu Fe nos salvará.</t>
  </si>
  <si>
    <t>HACIA TI, MORADA SANTA,...</t>
  </si>
  <si>
    <t>Somos tu pueblo santo,</t>
  </si>
  <si>
    <t>que hoy camina unido,</t>
  </si>
  <si>
    <t>tú vas entre nosotros,</t>
  </si>
  <si>
    <t>tu amor nos guiará.</t>
  </si>
  <si>
    <t>Tú eres el Camino,</t>
  </si>
  <si>
    <t>tú eres la esperanza,</t>
  </si>
  <si>
    <t>hermano de los pobres.</t>
  </si>
  <si>
    <t>Amén. Aleluya.</t>
  </si>
  <si>
    <t>¿Hasta cuándo,</t>
  </si>
  <si>
    <t>por fin te acordarás, Yahveh, de mí,</t>
  </si>
  <si>
    <t>y tu rostro</t>
  </si>
  <si>
    <t>a mí lo volverás?</t>
  </si>
  <si>
    <t>CANTARÉ A YAHVEH,</t>
  </si>
  <si>
    <t>CANTARÉ AL QUE ES MI REDENTOR.</t>
  </si>
  <si>
    <t>Mírame,</t>
  </si>
  <si>
    <t>respóndeme, Yahveh, amor de mí,</t>
  </si>
  <si>
    <t>alumbra mis ojos,</t>
  </si>
  <si>
    <t>no me duerma yo en la muerte.</t>
  </si>
  <si>
    <t>CANTARÉ A YAHVEH,...</t>
  </si>
  <si>
    <t>Que no puedan,</t>
  </si>
  <si>
    <t>mis enemigos</t>
  </si>
  <si>
    <t>se alegrarán si yo cayera.</t>
  </si>
  <si>
    <t>espero en tu piedad,</t>
  </si>
  <si>
    <t>MI</t>
  </si>
  <si>
    <t>y mi corazón</t>
  </si>
  <si>
    <t>se alegrará en tu salvación.</t>
  </si>
  <si>
    <t>decir mis enemigos: «le vencí»,</t>
  </si>
  <si>
    <t>Pero yo</t>
  </si>
  <si>
    <t>He aquí mi siervo a quien elegí,</t>
  </si>
  <si>
    <t>Re</t>
  </si>
  <si>
    <t>he aquí mi siervo a quien elegí,</t>
  </si>
  <si>
    <t>mi amado,</t>
  </si>
  <si>
    <t>en quien mi alma se complace,</t>
  </si>
  <si>
    <t>mi amado</t>
  </si>
  <si>
    <t>a quien elegí.</t>
  </si>
  <si>
    <t>Haré descansar mi espíritu sobre Él,</t>
  </si>
  <si>
    <t>y anunciará el derecho a las naciones,</t>
  </si>
  <si>
    <t>y anunciará el derecho a las naciones.</t>
  </si>
  <si>
    <t>No disputará ni gritará,</t>
  </si>
  <si>
    <t>Do</t>
  </si>
  <si>
    <t>nadie oirá su voz</t>
  </si>
  <si>
    <t>en las plazas.</t>
  </si>
  <si>
    <t>LA CAÑA CASCADA NO LA QUEBRARÁ,</t>
  </si>
  <si>
    <t>LA MECHA HUMEANTE NO APAGARÁ,</t>
  </si>
  <si>
    <t>HASTA HACER TRIUNFAR EL DERECHO,</t>
  </si>
  <si>
    <t>HASTA HACER TRIUNFAR EL DERECHO.</t>
  </si>
  <si>
    <t>Y en su nombre,</t>
  </si>
  <si>
    <t>y en su nombre</t>
  </si>
  <si>
    <t>pondrán las naciones</t>
  </si>
  <si>
    <t>su esperanza.</t>
  </si>
  <si>
    <t>y conmigo mi recompensa</t>
  </si>
  <si>
    <t>para dar a cada uno</t>
  </si>
  <si>
    <t>según sus obras</t>
  </si>
  <si>
    <t>Yo soy el Alfa y la Omega,</t>
  </si>
  <si>
    <t>el Primero y el Último,</t>
  </si>
  <si>
    <t>el Primero y el Último</t>
  </si>
  <si>
    <t>el Principio y el Fin.</t>
  </si>
  <si>
    <t>BIENAVENTURADOS</t>
  </si>
  <si>
    <t>LOS QUE LAVAN SUS TÚNICAS</t>
  </si>
  <si>
    <t>PARA TENER DERECHO</t>
  </si>
  <si>
    <t>AL ÁRBOL DE LA VIDA.</t>
  </si>
  <si>
    <t>Yo soy la raíz y el linaje de David</t>
  </si>
  <si>
    <t>Do#</t>
  </si>
  <si>
    <t>Fa#</t>
  </si>
  <si>
    <t>la Estrella de la mañana.</t>
  </si>
  <si>
    <t>HE ESPERADO,</t>
  </si>
  <si>
    <t>HE ESPERADO EN EL SEÑOR,</t>
  </si>
  <si>
    <t>Y ÉL HACIA MÍ SE HA INCLINADO,</t>
  </si>
  <si>
    <t>HA ESCUCHADO MI GRITO,</t>
  </si>
  <si>
    <t>ME HA SACADO</t>
  </si>
  <si>
    <t>DE LA FOSA DE LA MUERTE.</t>
  </si>
  <si>
    <t>Me ha sacado del fango de la ciénaga,</t>
  </si>
  <si>
    <t>ha puesto mis pies sobre la roca,</t>
  </si>
  <si>
    <t>ha establecido mis pasos</t>
  </si>
  <si>
    <t>en un camino, en un camino de salvación.</t>
  </si>
  <si>
    <t>Ha puesto en mi boca un cantar nuevo,</t>
  </si>
  <si>
    <t>una alabanza, una alabanza a nuestro Dios.</t>
  </si>
  <si>
    <t>Muchos vendrán y lo verán,</t>
  </si>
  <si>
    <t>y tantos en Él confiarán.</t>
  </si>
  <si>
    <t>Dios mío, ¡cuántas maravillas,</t>
  </si>
  <si>
    <t>cuántos prodigios en nuestro favor!</t>
  </si>
  <si>
    <t>Si los quiero anunciar y proclamar,</t>
  </si>
  <si>
    <t>son tantos que me superan en número.</t>
  </si>
  <si>
    <t>No quisiste sacrificios ni oblación,</t>
  </si>
  <si>
    <t>por eso me has abierto el oído.</t>
  </si>
  <si>
    <t>No has querido víctima por la culpa,</t>
  </si>
  <si>
    <t>por eso he dicho: he aquí que vengo</t>
  </si>
  <si>
    <t>para hacer tu voluntad.</t>
  </si>
  <si>
    <t>De mí está escrito en tu libro</t>
  </si>
  <si>
    <t>que yo haga, Señor, tu voluntad.</t>
  </si>
  <si>
    <t>Dios mío, eso sólo quiero:</t>
  </si>
  <si>
    <t>tu palabra, tu palabra en mis entrañas.</t>
  </si>
  <si>
    <t>as r1</t>
  </si>
  <si>
    <t>tc r1</t>
  </si>
  <si>
    <t>HIJAS DE JERUSALÉN,</t>
  </si>
  <si>
    <t>NO LLORÉIS,</t>
  </si>
  <si>
    <t>NO LLORÉIS POR MÍ.</t>
  </si>
  <si>
    <t>Que si esto hacen con el leño verde,</t>
  </si>
  <si>
    <t>con el seco, ¿qué se hará?,</t>
  </si>
  <si>
    <t>con el seco, ¿qué se hará?</t>
  </si>
  <si>
    <t>¡Aaaay!</t>
  </si>
  <si>
    <t>Padre, perdónales,</t>
  </si>
  <si>
    <t>porque no saben qué es lo que hacen.</t>
  </si>
  <si>
    <t>Perdónales, perdónales.</t>
  </si>
  <si>
    <t>Yo te aseguro:</t>
  </si>
  <si>
    <t>hoy estarás conmigo</t>
  </si>
  <si>
    <t>en el Paraíso.</t>
  </si>
  <si>
    <t>e ¡Padre!, ¡Padre!,</t>
  </si>
  <si>
    <t>en tus manos</t>
  </si>
  <si>
    <t>encomiendo mi espíritu.</t>
  </si>
  <si>
    <t>¡Ah! ¡Ah! ¡Ah!</t>
  </si>
  <si>
    <t>TE BENDECIMOS EN ESTA HORA,</t>
  </si>
  <si>
    <t>¡OH CRISTO MÍO!, VERBO DE DIOS,</t>
  </si>
  <si>
    <t>LUZ DE LA LUZ SIN COMIENZO.</t>
  </si>
  <si>
    <t>TE BENDECIMOS, VERBO DE DIOS,</t>
  </si>
  <si>
    <t>TE BENDECIMOS, VERBO DE DIOS.</t>
  </si>
  <si>
    <t>Te bendecimos, ¡oh triple luz</t>
  </si>
  <si>
    <t>de una indivisa gloria!</t>
  </si>
  <si>
    <t>Has dominado las tinieblas,</t>
  </si>
  <si>
    <t>has hecho resurgir la luz</t>
  </si>
  <si>
    <t>resucitando de la noche.</t>
  </si>
  <si>
    <t>Tú eres la eterna luz</t>
  </si>
  <si>
    <t>que ilumina nuestras vidas.</t>
  </si>
  <si>
    <t>que alboreas sobre el mundo.</t>
  </si>
  <si>
    <t>Tú eres la eterna luz,</t>
  </si>
  <si>
    <t>te bendecimos, Señor.</t>
  </si>
  <si>
    <t>TE BENDECIMOS EN ESTA HORA,...</t>
  </si>
  <si>
    <t>Aunque hablara las lenguas de los ángeles</t>
  </si>
  <si>
    <t>si no tengo amor, nada</t>
  </si>
  <si>
    <t>Aunque tuviera el don de profecía,</t>
  </si>
  <si>
    <t>y conociera todos los misterios</t>
  </si>
  <si>
    <t>aunque tuviera plenitud de fe,</t>
  </si>
  <si>
    <t>y pudiera trasladar montañas,</t>
  </si>
  <si>
    <t>si no tengo amor, nada.</t>
  </si>
  <si>
    <t>Aunque repartiera,</t>
  </si>
  <si>
    <t>todos mis bienes a los pobres</t>
  </si>
  <si>
    <t>y entregara mi cuerpo a las llamas,</t>
  </si>
  <si>
    <t>PORQUE EL AMOR</t>
  </si>
  <si>
    <t>EL AMOR, EL AMOR,</t>
  </si>
  <si>
    <t>ES PACIENTE, ES SERVICIAL,</t>
  </si>
  <si>
    <t>NO ES ENVIDIOSO,</t>
  </si>
  <si>
    <t>NO SE JACTA, NO SE ENGRÍE,</t>
  </si>
  <si>
    <t>ES DECOROSO,</t>
  </si>
  <si>
    <t>NO BUSCA LO SUYO, NO SE IRRITA.</t>
  </si>
  <si>
    <t>NO TOMA EN CUENTA EL MAL,</t>
  </si>
  <si>
    <t>NO SE ALEGRA DE LA INJUSTICIA,</t>
  </si>
  <si>
    <t>SE ALEGRA CON LA VERDAD.</t>
  </si>
  <si>
    <t>TODO LO CREE,</t>
  </si>
  <si>
    <t>TODO LO EXCUSA,</t>
  </si>
  <si>
    <t>TODO LO ESPERA,</t>
  </si>
  <si>
    <t>SOPORTA TODO, SOPORTA TODO.</t>
  </si>
  <si>
    <t>PORQUE EL AMOR, EL AMOR,</t>
  </si>
  <si>
    <t>PORQUE EL AMOR ES DIOS,</t>
  </si>
  <si>
    <t>ES DIOS, ES DIOS.</t>
  </si>
  <si>
    <t>Con un mismo amor,</t>
  </si>
  <si>
    <t>con un mismo espíritu,</t>
  </si>
  <si>
    <t>con los mismos sentimientos.</t>
  </si>
  <si>
    <t>Nada por rivalidad,</t>
  </si>
  <si>
    <t>ni por vanagloria,</t>
  </si>
  <si>
    <t>mas todo con humildad.</t>
  </si>
  <si>
    <t>Considerando a los otros como superiores a ti,</t>
  </si>
  <si>
    <t>no buscando tu propio interés,</t>
  </si>
  <si>
    <t>teniendo los sentimientos de Jesús.</t>
  </si>
  <si>
    <t>El cual, siendo Dios,</t>
  </si>
  <si>
    <t>no retuvo ávidamente su dignidad,</t>
  </si>
  <si>
    <t>sino que se hizo hombre.</t>
  </si>
  <si>
    <t>Y hecho hombre, se humilló a sí mismo,</t>
  </si>
  <si>
    <t>tomando condición de esclavo,</t>
  </si>
  <si>
    <t>obedeciendo hasta la muerte.</t>
  </si>
  <si>
    <t>¡Y qué muerte!:</t>
  </si>
  <si>
    <t>muerte de pecador, muerte de malhechor,</t>
  </si>
  <si>
    <t>¡muerte de cruz!</t>
  </si>
  <si>
    <t>Por eso Dios lo resucitó, lo exaltó</t>
  </si>
  <si>
    <t>y le dio el Nombre más alto que existe:</t>
  </si>
  <si>
    <t>Cristo Jesús es el Señor,</t>
  </si>
  <si>
    <t>¡ALELUYA!</t>
  </si>
  <si>
    <t>ALELUYA,ALELUYA,ALELUYA.</t>
  </si>
  <si>
    <t>Cristo Jesús es mi Señor,</t>
  </si>
  <si>
    <t>Cristo Jesús es tu Señor,</t>
  </si>
  <si>
    <t>tc ta aleluya</t>
  </si>
  <si>
    <t>ta aleluya</t>
  </si>
  <si>
    <t>Una voz recia disipa con sus ecos la oscuridad,</t>
  </si>
  <si>
    <t>lejos el ensueño, Jesús brilla ya.</t>
  </si>
  <si>
    <t>Levántese el alma entorpecida</t>
  </si>
  <si>
    <t>y deje de arrastrarse por el suelo:</t>
  </si>
  <si>
    <t>amanece una nueva estrella.</t>
  </si>
  <si>
    <t>Ved, que se nos envía un Cordero</t>
  </si>
  <si>
    <t>para satisfacer gratuitamente nuestras deudas:</t>
  </si>
  <si>
    <t>vayamos a Él con lágrimas,</t>
  </si>
  <si>
    <t>pidámosle todos perdón.</t>
  </si>
  <si>
    <t>PARA QUE, CUANDO APAREZCA GLORIOSO</t>
  </si>
  <si>
    <t>EN SU SEGUNDA VENIDA,</t>
  </si>
  <si>
    <t>Y LLENE EL MUNDO DE ESPANTO,</t>
  </si>
  <si>
    <t>ÉL NOS PROTEJA PIADOSO.</t>
  </si>
  <si>
    <t>POR ESO</t>
  </si>
  <si>
    <t>YO LE CANTO ESTA BALADA</t>
  </si>
  <si>
    <t>AL PADRE, AL HIJO Y AL ESPÍRITU,</t>
  </si>
  <si>
    <t>QUE ELLOS VIVAN, AMÉN.</t>
  </si>
  <si>
    <t>EL BUEN PASTOR HA SUBIDO</t>
  </si>
  <si>
    <t>A LA DERECHA DEL PADRE,</t>
  </si>
  <si>
    <t>VELA EL PEQUEÑO REBAÑO</t>
  </si>
  <si>
    <t>CON MARÍA EN EL CENÁCULO.</t>
  </si>
  <si>
    <t>Del esplendor eterno</t>
  </si>
  <si>
    <t>desciende el crisma profético,</t>
  </si>
  <si>
    <t>que consagra a los apóstoles</t>
  </si>
  <si>
    <t>en heraldos del Evangelio.</t>
  </si>
  <si>
    <t>EL BUEN PASTOR HA SUBIDO...</t>
  </si>
  <si>
    <t>Ven, oh divino Espíritu,</t>
  </si>
  <si>
    <t>con tus santos dones</t>
  </si>
  <si>
    <t>y transforma nuestros cuerpos</t>
  </si>
  <si>
    <t>en el templo de tu santa gloria.</t>
  </si>
  <si>
    <t>Oh luz de eterna sabiduría,</t>
  </si>
  <si>
    <t>revélanos el gran misterio</t>
  </si>
  <si>
    <t>del Dios uno y trino</t>
  </si>
  <si>
    <t>fuente de eterno amor.</t>
  </si>
  <si>
    <t>La aurora tiñe de púrpura el cielo,</t>
  </si>
  <si>
    <t>resuena en los aires el eco de las alabanzas,</t>
  </si>
  <si>
    <t>el mundo triunfante se alegra,</t>
  </si>
  <si>
    <t>tenebroso el infierno brama.</t>
  </si>
  <si>
    <t>MIENTRAS EL REY, CRISTO,</t>
  </si>
  <si>
    <t>LIBRA A TODOS DE LA CÁRCEL</t>
  </si>
  <si>
    <t>TENEBROSA QUE ES LA MUERTE</t>
  </si>
  <si>
    <t>Y NOS CONDUCE A LA VIDA.</t>
  </si>
  <si>
    <t>Una piedra sellaba su sepulcro,</t>
  </si>
  <si>
    <t>muchos guardias lo custodiaban,</t>
  </si>
  <si>
    <t>pero Él triunfa glorioso</t>
  </si>
  <si>
    <t>y de la muerte se levanta.</t>
  </si>
  <si>
    <t>NO MÁS LUTOS, NI LLANTOS,</t>
  </si>
  <si>
    <t>NI PESARES,</t>
  </si>
  <si>
    <t>¡RESUCITÓ!</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</si>
</sst>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8EF8C4-71E4-479F-80F9-A5AA11438F9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3C0150C-A431-42B1-ACAB-97F97CB619B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700-00000110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5D6E01-0C9F-43A3-9D30-2AAFCA460F4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2048017-099C-43CC-A664-C0BB202EC6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72705" name="Button 1" hidden="1">
              <a:extLst>
                <a:ext uri="{63B3BB69-23CF-44E3-9099-C40C66FF867C}">
                  <a14:compatExt spid="_x0000_s72705"/>
                </a:ext>
                <a:ext uri="{FF2B5EF4-FFF2-40B4-BE49-F238E27FC236}">
                  <a16:creationId xmlns:a16="http://schemas.microsoft.com/office/drawing/2014/main" id="{00000000-0008-0000-0800-0000011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E5883C-6042-4DC9-8FBA-53B5E8F8EA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AF562E7-29E9-446C-A020-3A9D3587140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0900-0000012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5633181-7051-4F3C-96CE-46D2FA22614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07DE291-52C4-4BD2-B21B-F6FEDCDD255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0A00-0000012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A2EAF2E-4477-4FF8-8349-B953D0DE32C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9643D1C-9BC6-4F68-A578-D3CFA63E4CD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00000000-0008-0000-0B00-0000012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E11BD17-6415-4A1A-97D4-71FE8607B48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15ADF68-7DEB-45BF-952D-FE4A3DE4D93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77825" name="Button 1" hidden="1">
              <a:extLst>
                <a:ext uri="{63B3BB69-23CF-44E3-9099-C40C66FF867C}">
                  <a14:compatExt spid="_x0000_s77825"/>
                </a:ext>
                <a:ext uri="{FF2B5EF4-FFF2-40B4-BE49-F238E27FC236}">
                  <a16:creationId xmlns:a16="http://schemas.microsoft.com/office/drawing/2014/main" id="{00000000-0008-0000-0C00-00000130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5F657EE-BD61-4171-B1EB-46848E88253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65CF08F-B0B7-4EAD-B7FB-0AB2D4F41C1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D00-0000013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ECF6922-84CE-432A-AC47-DAF77EEE50C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263742A-4B77-4BCD-826B-8EB963A88A9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314325</xdr:colOff>
          <xdr:row>0</xdr:row>
          <xdr:rowOff>66675</xdr:rowOff>
        </xdr:from>
        <xdr:to>
          <xdr:col>8</xdr:col>
          <xdr:colOff>361950</xdr:colOff>
          <xdr:row>0</xdr:row>
          <xdr:rowOff>781050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E00-0000013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DD57129-B7A8-4C5F-A674-141EB5E2E72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9454FDD-B5C1-4296-B595-070FE1E2066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314325</xdr:colOff>
          <xdr:row>0</xdr:row>
          <xdr:rowOff>66675</xdr:rowOff>
        </xdr:from>
        <xdr:to>
          <xdr:col>8</xdr:col>
          <xdr:colOff>361950</xdr:colOff>
          <xdr:row>0</xdr:row>
          <xdr:rowOff>781050</xdr:rowOff>
        </xdr:to>
        <xdr:sp macro="" textlink="">
          <xdr:nvSpPr>
            <xdr:cNvPr id="80897" name="Button 1" hidden="1">
              <a:extLst>
                <a:ext uri="{63B3BB69-23CF-44E3-9099-C40C66FF867C}">
                  <a14:compatExt spid="_x0000_s80897"/>
                </a:ext>
                <a:ext uri="{FF2B5EF4-FFF2-40B4-BE49-F238E27FC236}">
                  <a16:creationId xmlns:a16="http://schemas.microsoft.com/office/drawing/2014/main" id="{00000000-0008-0000-0F00-0000013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3700C54-F2FD-4CFD-BB28-A155BFA205D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6686889-137E-448E-9B89-893E72177A2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314325</xdr:colOff>
          <xdr:row>0</xdr:row>
          <xdr:rowOff>66675</xdr:rowOff>
        </xdr:from>
        <xdr:to>
          <xdr:col>8</xdr:col>
          <xdr:colOff>361950</xdr:colOff>
          <xdr:row>0</xdr:row>
          <xdr:rowOff>781050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1000-00000140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EE975FF-4B11-458F-AAC8-41CA81F575F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D2636D-4F32-41B9-8452-B89EAB29BE7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314325</xdr:colOff>
          <xdr:row>0</xdr:row>
          <xdr:rowOff>66675</xdr:rowOff>
        </xdr:from>
        <xdr:to>
          <xdr:col>8</xdr:col>
          <xdr:colOff>361950</xdr:colOff>
          <xdr:row>0</xdr:row>
          <xdr:rowOff>781050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5CA881A4-CF3A-43E6-A78A-AF3F4F2425F5}"/>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B45A08D-FBCD-4649-8844-CFB44A8CF4C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D8A0B7F-8EC4-4FB5-90B0-07EC60E5C84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314325</xdr:colOff>
          <xdr:row>0</xdr:row>
          <xdr:rowOff>66675</xdr:rowOff>
        </xdr:from>
        <xdr:to>
          <xdr:col>8</xdr:col>
          <xdr:colOff>361950</xdr:colOff>
          <xdr:row>0</xdr:row>
          <xdr:rowOff>781050</xdr:rowOff>
        </xdr:to>
        <xdr:sp macro="" textlink="">
          <xdr:nvSpPr>
            <xdr:cNvPr id="87041" name="Button 1" hidden="1">
              <a:extLst>
                <a:ext uri="{63B3BB69-23CF-44E3-9099-C40C66FF867C}">
                  <a14:compatExt spid="_x0000_s87041"/>
                </a:ext>
                <a:ext uri="{FF2B5EF4-FFF2-40B4-BE49-F238E27FC236}">
                  <a16:creationId xmlns:a16="http://schemas.microsoft.com/office/drawing/2014/main" id="{2339E8A2-B1EF-42FE-88FF-54BBCE97E8E8}"/>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314325</xdr:colOff>
          <xdr:row>0</xdr:row>
          <xdr:rowOff>66675</xdr:rowOff>
        </xdr:from>
        <xdr:to>
          <xdr:col>8</xdr:col>
          <xdr:colOff>361950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1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12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1.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2.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3.xml"/><Relationship Id="rId4" Type="http://schemas.openxmlformats.org/officeDocument/2006/relationships/ctrlProp" Target="../ctrlProps/ctrlProp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4.xml"/><Relationship Id="rId4" Type="http://schemas.openxmlformats.org/officeDocument/2006/relationships/ctrlProp" Target="../ctrlProps/ctrlProp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2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6.xml"/><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1020</v>
      </c>
    </row>
    <row r="3" spans="1:1" ht="60" x14ac:dyDescent="0.25">
      <c r="A3" s="102" t="s">
        <v>1021</v>
      </c>
    </row>
    <row r="5" spans="1:1" x14ac:dyDescent="0.25">
      <c r="A5" t="s">
        <v>1022</v>
      </c>
    </row>
    <row r="6" spans="1:1" ht="75" x14ac:dyDescent="0.25">
      <c r="A6" s="102" t="s">
        <v>1023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14" t="str" cm="1">
        <f t="array" aca="1" ref="B1" ca="1">MID(CELL("filename", B1), FIND("]", CELL("filename", B1)) + 1, 255)</f>
        <v>Indice</v>
      </c>
      <c r="C1" s="114"/>
      <c r="D1" s="114"/>
      <c r="E1" s="114"/>
      <c r="F1" s="36"/>
      <c r="G1" s="115"/>
      <c r="H1" s="115"/>
    </row>
    <row r="2" spans="1:8" ht="26.1" customHeight="1" x14ac:dyDescent="0.45">
      <c r="A2" s="37" t="s">
        <v>1019</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978</v>
      </c>
      <c r="B6" s="37"/>
      <c r="C6" s="37"/>
      <c r="D6" s="37"/>
      <c r="E6" s="37"/>
      <c r="F6" s="38"/>
      <c r="G6" s="38"/>
      <c r="H6" s="38"/>
    </row>
    <row r="7" spans="1:8" ht="26.1" customHeight="1" x14ac:dyDescent="0.45">
      <c r="A7" s="37" t="s">
        <v>1017</v>
      </c>
      <c r="B7" s="37"/>
      <c r="C7" s="37"/>
      <c r="D7" s="37"/>
      <c r="E7" s="37"/>
      <c r="F7" s="38"/>
      <c r="G7" s="38"/>
      <c r="H7" s="38"/>
    </row>
    <row r="8" spans="1:8" ht="26.1" customHeight="1" x14ac:dyDescent="0.45">
      <c r="A8" s="37" t="s">
        <v>1025</v>
      </c>
      <c r="B8" s="37"/>
      <c r="C8" s="37"/>
      <c r="D8" s="37"/>
      <c r="E8" s="37"/>
      <c r="F8" s="38"/>
      <c r="G8" s="38"/>
      <c r="H8" s="38"/>
    </row>
    <row r="9" spans="1:8" ht="26.1" customHeight="1" x14ac:dyDescent="0.45">
      <c r="A9" s="37" t="s">
        <v>1026</v>
      </c>
      <c r="B9" s="37"/>
      <c r="C9" s="37"/>
      <c r="D9" s="37"/>
      <c r="E9" s="37"/>
      <c r="F9" s="38"/>
      <c r="G9" s="38"/>
      <c r="H9" s="38"/>
    </row>
    <row r="10" spans="1:8" ht="26.1" customHeight="1" x14ac:dyDescent="0.45">
      <c r="A10" s="37" t="s">
        <v>1027</v>
      </c>
      <c r="B10" s="37"/>
      <c r="C10" s="37"/>
      <c r="D10" s="37"/>
      <c r="E10" s="38"/>
      <c r="F10" s="38"/>
      <c r="G10" s="38"/>
      <c r="H10" s="38"/>
    </row>
    <row r="11" spans="1:8" ht="26.1" customHeight="1" x14ac:dyDescent="0.45">
      <c r="A11" s="37" t="s">
        <v>1028</v>
      </c>
      <c r="B11" s="37"/>
      <c r="C11" s="37"/>
      <c r="D11" s="37"/>
      <c r="E11" s="38"/>
      <c r="F11" s="38"/>
      <c r="G11" s="38"/>
      <c r="H11" s="38"/>
    </row>
    <row r="12" spans="1:8" ht="26.1" customHeight="1" x14ac:dyDescent="0.45">
      <c r="A12" s="37" t="s">
        <v>1029</v>
      </c>
      <c r="B12" s="37"/>
      <c r="C12" s="37"/>
      <c r="D12" s="37"/>
      <c r="E12" s="38"/>
      <c r="F12" s="38"/>
      <c r="G12" s="38"/>
      <c r="H12" s="38"/>
    </row>
    <row r="13" spans="1:8" ht="26.1" customHeight="1" x14ac:dyDescent="0.45">
      <c r="A13" s="37" t="s">
        <v>1030</v>
      </c>
      <c r="B13" s="37"/>
      <c r="C13" s="37"/>
      <c r="D13" s="37"/>
      <c r="E13" s="38"/>
      <c r="F13" s="38"/>
      <c r="G13" s="38"/>
      <c r="H13" s="38"/>
    </row>
    <row r="14" spans="1:8" ht="26.1" customHeight="1" x14ac:dyDescent="0.45">
      <c r="A14" s="37" t="s">
        <v>1031</v>
      </c>
      <c r="B14" s="37"/>
      <c r="C14" s="37"/>
      <c r="D14" s="37"/>
      <c r="E14" s="38"/>
      <c r="F14" s="38"/>
      <c r="G14" s="38"/>
      <c r="H14" s="38"/>
    </row>
    <row r="15" spans="1:8" ht="26.1" customHeight="1" x14ac:dyDescent="0.45">
      <c r="A15" s="37" t="s">
        <v>1032</v>
      </c>
      <c r="B15" s="37"/>
      <c r="C15" s="37"/>
      <c r="D15" s="37"/>
      <c r="E15" s="38"/>
      <c r="F15" s="38"/>
      <c r="G15" s="38"/>
      <c r="H15" s="38"/>
    </row>
    <row r="16" spans="1:8" ht="26.1" customHeight="1" x14ac:dyDescent="0.45">
      <c r="A16" s="37" t="s">
        <v>1033</v>
      </c>
      <c r="B16" s="37"/>
      <c r="C16" s="37"/>
      <c r="D16" s="37"/>
      <c r="E16" s="38"/>
      <c r="F16" s="38"/>
      <c r="G16" s="38"/>
      <c r="H16" s="38"/>
    </row>
    <row r="17" spans="1:8" ht="26.1" customHeight="1" x14ac:dyDescent="0.45">
      <c r="A17" s="37" t="s">
        <v>1034</v>
      </c>
      <c r="B17" s="37"/>
      <c r="C17" s="37"/>
      <c r="D17" s="37"/>
      <c r="E17" s="38"/>
      <c r="F17" s="38"/>
      <c r="G17" s="38"/>
      <c r="H17" s="38"/>
    </row>
    <row r="18" spans="1:8" ht="26.1" customHeight="1" x14ac:dyDescent="0.45">
      <c r="A18" s="37" t="s">
        <v>1035</v>
      </c>
      <c r="B18" s="37"/>
      <c r="C18" s="37"/>
      <c r="D18" s="37"/>
      <c r="E18" s="38"/>
      <c r="F18" s="38"/>
      <c r="G18" s="38"/>
      <c r="H18" s="38"/>
    </row>
    <row r="19" spans="1:8" ht="26.1" customHeight="1" x14ac:dyDescent="0.45">
      <c r="A19" s="37" t="s">
        <v>1036</v>
      </c>
      <c r="B19" s="37"/>
      <c r="C19" s="37"/>
      <c r="D19" s="37"/>
      <c r="E19" s="38"/>
      <c r="F19" s="38"/>
      <c r="G19" s="38"/>
      <c r="H19" s="38"/>
    </row>
    <row r="20" spans="1:8" ht="24" x14ac:dyDescent="0.45">
      <c r="A20" s="37" t="s">
        <v>1037</v>
      </c>
      <c r="B20" s="37"/>
      <c r="C20" s="37"/>
      <c r="D20" s="37"/>
      <c r="E20" s="37"/>
      <c r="F20" s="37"/>
      <c r="G20" s="37"/>
      <c r="H20" s="37"/>
    </row>
    <row r="21" spans="1:8" ht="24" x14ac:dyDescent="0.45">
      <c r="A21" s="37" t="s">
        <v>1038</v>
      </c>
      <c r="B21" s="37"/>
      <c r="C21" s="37"/>
      <c r="D21" s="37"/>
      <c r="E21" s="37"/>
      <c r="F21" s="37"/>
      <c r="G21" s="37"/>
      <c r="H21" s="37"/>
    </row>
    <row r="22" spans="1:8" ht="24" x14ac:dyDescent="0.45">
      <c r="A22" s="37" t="s">
        <v>1039</v>
      </c>
      <c r="B22" s="37"/>
      <c r="C22" s="37"/>
      <c r="D22" s="37"/>
      <c r="E22" s="37"/>
      <c r="F22" s="37"/>
      <c r="G22" s="37"/>
      <c r="H22" s="37"/>
    </row>
    <row r="23" spans="1:8" ht="24" x14ac:dyDescent="0.45">
      <c r="A23" s="37" t="s">
        <v>1040</v>
      </c>
      <c r="B23" s="37"/>
      <c r="C23" s="37"/>
      <c r="D23" s="37"/>
      <c r="E23" s="37"/>
      <c r="F23" s="37"/>
      <c r="G23" s="37"/>
      <c r="H23" s="37"/>
    </row>
    <row r="24" spans="1:8" ht="24" x14ac:dyDescent="0.45">
      <c r="A24" s="37" t="s">
        <v>1041</v>
      </c>
      <c r="B24" s="37"/>
      <c r="C24" s="37"/>
      <c r="D24" s="37"/>
      <c r="E24" s="37"/>
      <c r="F24" s="37"/>
      <c r="G24" s="37"/>
      <c r="H24" s="37"/>
    </row>
    <row r="25" spans="1:8" ht="24" x14ac:dyDescent="0.45">
      <c r="A25" s="37" t="s">
        <v>1044</v>
      </c>
      <c r="B25" s="37"/>
      <c r="C25" s="37"/>
      <c r="D25" s="37"/>
      <c r="E25" s="37"/>
      <c r="F25" s="37"/>
      <c r="G25" s="37"/>
      <c r="H25" s="37"/>
    </row>
    <row r="26" spans="1:8" ht="24" x14ac:dyDescent="0.45">
      <c r="A26" s="37" t="s">
        <v>1018</v>
      </c>
      <c r="B26" s="37"/>
      <c r="C26" s="37"/>
      <c r="D26" s="37"/>
      <c r="E26" s="37"/>
      <c r="F26" s="37"/>
      <c r="G26" s="37"/>
      <c r="H26" s="37"/>
    </row>
    <row r="27" spans="1:8" ht="24" x14ac:dyDescent="0.45">
      <c r="A27" s="37" t="s">
        <v>1045</v>
      </c>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1024</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1043</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1024</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1043</v>
      </c>
      <c r="D70" t="s">
        <v>326</v>
      </c>
      <c r="E70" t="s">
        <v>260</v>
      </c>
      <c r="F70" s="6" t="s">
        <v>18</v>
      </c>
      <c r="M70" t="s">
        <v>1042</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1046</v>
      </c>
      <c r="D72" t="s">
        <v>449</v>
      </c>
      <c r="E72" t="s">
        <v>260</v>
      </c>
      <c r="F72" s="6" t="s">
        <v>18</v>
      </c>
      <c r="M72" t="s">
        <v>1047</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16" t="s">
        <v>969</v>
      </c>
      <c r="E1" s="116"/>
      <c r="F1" s="116"/>
      <c r="G1" s="116"/>
      <c r="H1" s="116"/>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78</v>
      </c>
      <c r="E1" s="40"/>
      <c r="F1" s="40"/>
      <c r="G1" s="40"/>
      <c r="H1" s="40"/>
      <c r="I1" s="40"/>
      <c r="J1" s="40"/>
      <c r="K1" s="40"/>
      <c r="L1" s="41" t="str">
        <f>VLOOKUP(C1,'[1]Codigo Canto'!A3:AQ236,38,FALSE)</f>
        <v>GRITAD JUBILOSOS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GRITAD JUBILOSOS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gritadjubilosos</v>
      </c>
      <c r="L7" s="48" t="str">
        <f>_xlfn.CONCAT("        id: ","""",C7,"""",",")</f>
        <v xml:space="preserve">        id: "gritadjubilosos",</v>
      </c>
    </row>
    <row r="8" spans="2:32" ht="23.25" x14ac:dyDescent="0.25">
      <c r="C8" t="str">
        <f>PROPER(L1)</f>
        <v>Gritad Jubilosos</v>
      </c>
      <c r="L8" s="48" t="str">
        <f>_xlfn.CONCAT("        tt: ","""",C8,"""",",")</f>
        <v xml:space="preserve">        tt: "Gritad Jubilosos",</v>
      </c>
    </row>
    <row r="9" spans="2:32" ht="23.25" x14ac:dyDescent="0.25">
      <c r="C9" t="str">
        <f>PROPER(L1)</f>
        <v>Gritad Jubilosos</v>
      </c>
      <c r="L9" s="48" t="str">
        <f>_xlfn.CONCAT("        title: ","""",C9,"""",",")</f>
        <v xml:space="preserve">        title: "Gritad Jubilosos",</v>
      </c>
    </row>
    <row r="10" spans="2:32" ht="23.25" x14ac:dyDescent="0.25">
      <c r="C10" t="str">
        <f>VLOOKUP(C1,'[1]Codigo Canto'!A3:AQ236,12,FALSE)</f>
        <v>Isaías 12,1ss</v>
      </c>
      <c r="L10" s="48" t="str">
        <f>_xlfn.CONCAT("        ","subtitle: ","""",C10,"""",",")</f>
        <v xml:space="preserve">        subtitle: "Isaías 12,1ss",</v>
      </c>
    </row>
    <row r="11" spans="2:32" ht="23.25" x14ac:dyDescent="0.25">
      <c r="C11" t="str">
        <f>_xlfn.CONCAT("category: [",VLOOKUP(C1,Table223[],16,FALSE),"],")</f>
        <v>category: ["Precatecumenado","Pascua","Pentecostés","Comunión","Final","Antiguo Testamento"],</v>
      </c>
      <c r="L11" s="48" t="str">
        <f>_xlfn.CONCAT("        ",C11)</f>
        <v xml:space="preserve">        category: ["Precatecumenado","Pascua","Pentecostés","Comunión","Final","Antiguo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VLOOKUP(C1,'[1]Codigo Canto'!A3:AP240,1,FALSE)</f>
        <v>78</v>
      </c>
      <c r="L16" s="48" t="str">
        <f>_xlfn.CONCAT("        dbno: ","""",C16,"""",",")</f>
        <v xml:space="preserve">        dbno: "78",</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gritadjubilosos</v>
      </c>
      <c r="L19" s="48" t="str">
        <f>_xlfn.CONCAT("        audioSrc: ","""/audio/",C19,".mp3""",",")</f>
        <v xml:space="preserve">        audioSrc: "/audio/gritadjubilosos.mp3",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77</v>
      </c>
      <c r="C26" t="str">
        <f>VLOOKUP(B26,[1]Buscador!A3:AP240,31,FALSE)</f>
        <v>/resucito/src/index.html?canto=graciasayahveh</v>
      </c>
      <c r="L26" s="48" t="str">
        <f>_xlfn.CONCAT("        ant: ","""",C26,"""",",")</f>
        <v xml:space="preserve">        ant: "/resucito/src/index.html?canto=graciasayahveh",</v>
      </c>
    </row>
    <row r="27" spans="2:40" ht="23.25" x14ac:dyDescent="0.25">
      <c r="B27">
        <f>+C1+1</f>
        <v>79</v>
      </c>
      <c r="C27" t="str">
        <f>VLOOKUP(B27,[1]Buscador!A3:AP240,31,FALSE)</f>
        <v>/resucito/src/index.html?canto=haciatimoradasanta</v>
      </c>
      <c r="L27" s="48" t="str">
        <f>_xlfn.CONCAT("        sig: ","""",C27,"""",",")</f>
        <v xml:space="preserve">        sig: "/resucito/src/index.html?canto=haciatimoradasanta",</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GRITAD JUBILOSOS</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A44494-C98F-46FA-9ED1-7CDA48CB5EB5}">
  <sheetPr codeName="Sheet69">
    <tabColor rgb="FF00B0F0"/>
  </sheetPr>
  <dimension ref="A1:AN68"/>
  <sheetViews>
    <sheetView zoomScale="85" zoomScaleNormal="85" workbookViewId="0">
      <pane xSplit="2" ySplit="1" topLeftCell="C43" activePane="bottomRight" state="frozen"/>
      <selection pane="topRight" activeCell="C1" sqref="C1"/>
      <selection pane="bottomLeft" activeCell="A2" sqref="A2"/>
      <selection pane="bottomRight" activeCell="B52" sqref="B5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79</v>
      </c>
      <c r="E1" s="40"/>
      <c r="F1" s="40"/>
      <c r="G1" s="40"/>
      <c r="H1" s="40"/>
      <c r="I1" s="40"/>
      <c r="J1" s="40"/>
      <c r="K1" s="40"/>
      <c r="L1" s="41" t="str">
        <f ca="1">UPPER(VLOOKUP(C1,Table223[],3,FALSE))</f>
        <v>HACIA TI, MORADA SANTA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HACIA TI, MORADA SANTA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haciatimoradasanta</v>
      </c>
      <c r="L7" s="48" t="str">
        <f ca="1">_xlfn.CONCAT("        id: ","""",C7,"""",",")</f>
        <v xml:space="preserve">        id: "haciatimoradasanta",</v>
      </c>
    </row>
    <row r="8" spans="2:32" ht="23.25" x14ac:dyDescent="0.25">
      <c r="C8" t="str">
        <f ca="1">PROPER(L1)</f>
        <v>Hacia Ti, Morada Santa</v>
      </c>
      <c r="L8" s="48" t="str">
        <f ca="1">_xlfn.CONCAT("        tt: ","""",C8,"""",",")</f>
        <v xml:space="preserve">        tt: "Hacia Ti, Morada Santa",</v>
      </c>
    </row>
    <row r="9" spans="2:32" ht="23.25" x14ac:dyDescent="0.25">
      <c r="C9" t="str">
        <f ca="1">PROPER(L1)</f>
        <v>Hacia Ti, Morada Santa</v>
      </c>
      <c r="L9" s="48" t="str">
        <f ca="1">_xlfn.CONCAT("        title: ","""",C9,"""",",")</f>
        <v xml:space="preserve">        title: "Hacia Ti, Morada Santa",</v>
      </c>
    </row>
    <row r="10" spans="2:32" ht="23.25" x14ac:dyDescent="0.25">
      <c r="C10" t="str">
        <f ca="1">VLOOKUP(C1,Table223[],4,FALSE)</f>
        <v>Himno procesional eucarístico (Kiko Argüello)</v>
      </c>
      <c r="L10" s="48" t="str">
        <f ca="1">_xlfn.CONCAT("        ","subtitle: ","""",C10,"""",",")</f>
        <v xml:space="preserve">        subtitle: "Himno procesional eucarístico (Kiko Argüello)",</v>
      </c>
    </row>
    <row r="11" spans="2:32" ht="23.25" x14ac:dyDescent="0.25">
      <c r="C11" t="str">
        <f ca="1">_xlfn.CONCAT("category: [",VLOOKUP(C1,Table223[],16,FALSE),"],")</f>
        <v>category: ["Precatecumenado","Entrada"],</v>
      </c>
      <c r="L11" s="48" t="str">
        <f ca="1">_xlfn.CONCAT("        ",C11)</f>
        <v xml:space="preserve">        category: ["Precatecumenado","Entrada"],</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79</v>
      </c>
      <c r="L16" s="48" t="str">
        <f ca="1">_xlfn.CONCAT("        dbno: ","""",C16,"""",",")</f>
        <v xml:space="preserve">        dbno: "79",</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haciatimoradasanta</v>
      </c>
      <c r="L19" s="48" t="str">
        <f ca="1">_xlfn.CONCAT("        audioSrc: ","""/audio/",C19,".mp3""",",")</f>
        <v xml:space="preserve">        audioSrc: "/audio/haciatimoradasanta.mp3",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78</v>
      </c>
      <c r="C26" t="str">
        <f ca="1">VLOOKUP(B26,Table4[],13,FALSE)</f>
        <v>"/resucito/src/index.html?canto=gritadjubilosos"</v>
      </c>
      <c r="L26" s="48" t="str">
        <f ca="1">_xlfn.CONCAT("        ant: ",C26,",")</f>
        <v xml:space="preserve">        ant: "/resucito/src/index.html?canto=gritadjubilosos",</v>
      </c>
    </row>
    <row r="27" spans="1:40" ht="23.25" x14ac:dyDescent="0.25">
      <c r="B27">
        <f ca="1">+C1+1</f>
        <v>80</v>
      </c>
      <c r="C27" t="str">
        <f ca="1">VLOOKUP(B27,Table4[],13,FALSE)</f>
        <v>"/resucito/src/index.html?canto=hastacuando"</v>
      </c>
      <c r="L27" s="48" t="str">
        <f ca="1">_xlfn.CONCAT("        sig: ",C27,",")</f>
        <v xml:space="preserve">        sig: "/resucito/src/index.html?canto=hastacuando",</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997</v>
      </c>
      <c r="C30" s="51" t="s">
        <v>1048</v>
      </c>
      <c r="D30" s="52" t="s">
        <v>1013</v>
      </c>
      <c r="E30" s="52" t="s">
        <v>1012</v>
      </c>
      <c r="F30" s="53" t="s">
        <v>1011</v>
      </c>
      <c r="G30" s="53"/>
      <c r="H30" s="52"/>
      <c r="I30" s="52"/>
      <c r="J30" s="54"/>
      <c r="K30" s="54"/>
      <c r="L30" s="55" t="str">
        <f t="shared" ref="L30:L31" si="0">IF(C30="","",_xlfn.CONCAT("            { line: ","""",C30,", ",M30:AN30,""", sC: ","""",B30,"""},"))</f>
        <v xml:space="preserve">            { line: "HACIA TI, MORADA SANTA,, (La,m,15)(Mi,,250)", sC: "ta as"},</v>
      </c>
      <c r="M30" s="56" t="str">
        <f t="shared" ref="M30:M35" si="1">IF(N30="","","(")</f>
        <v>(</v>
      </c>
      <c r="N30" s="57" t="str">
        <f t="shared" ref="N30:N59" si="2">IF(D30="","",D30)</f>
        <v>La</v>
      </c>
      <c r="O30" s="58" t="str">
        <f t="shared" ref="O30:O35" si="3">IF(N30="","",",")</f>
        <v>,</v>
      </c>
      <c r="P30" s="59" t="str">
        <f t="shared" ref="P30:P59" si="4">IF(E30="","",E30)</f>
        <v>m</v>
      </c>
      <c r="Q30" s="60" t="str">
        <f t="shared" ref="Q30:Q35" si="5">IF(N30="","",",")</f>
        <v>,</v>
      </c>
      <c r="R30" s="61">
        <f t="shared" ref="R30:R35" si="6">IF(N30="","",15)</f>
        <v>15</v>
      </c>
      <c r="S30" s="56" t="str">
        <f t="shared" ref="S30:S35" si="7">IF(N30="","",")")</f>
        <v>)</v>
      </c>
      <c r="T30" s="62" t="str">
        <f t="shared" ref="T30:T35" si="8">IF(U30="","","(")</f>
        <v>(</v>
      </c>
      <c r="U30" s="63" t="str">
        <f t="shared" ref="U30:U59" si="9">IF(F30="","",F30)</f>
        <v>Mi</v>
      </c>
      <c r="V30" s="64" t="str">
        <f t="shared" ref="V30:V35" si="10">IF(U30="","",",")</f>
        <v>,</v>
      </c>
      <c r="W30" s="65" t="str">
        <f t="shared" ref="W30:W59" si="11">IF(G30="","",G30)</f>
        <v/>
      </c>
      <c r="X30" s="64" t="str">
        <f t="shared" ref="X30:X35" si="12">IF(U30="","",",")</f>
        <v>,</v>
      </c>
      <c r="Y30" s="64">
        <f t="shared" ref="Y30:Y35" si="13">IF(U30="","",250)</f>
        <v>250</v>
      </c>
      <c r="Z30" s="56" t="str">
        <f t="shared" ref="Z30:Z35" si="14">IF(U30="","",")")</f>
        <v>)</v>
      </c>
      <c r="AA30" s="66" t="str">
        <f t="shared" ref="AA30:AA35" si="15">IF(AB30="","","(")</f>
        <v/>
      </c>
      <c r="AB30" s="57" t="str">
        <f t="shared" ref="AB30:AB59"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59"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999</v>
      </c>
      <c r="C31" s="51" t="s">
        <v>1049</v>
      </c>
      <c r="D31" s="52" t="s">
        <v>1013</v>
      </c>
      <c r="E31" s="52" t="s">
        <v>1012</v>
      </c>
      <c r="F31" s="53"/>
      <c r="G31" s="53"/>
      <c r="H31" s="52"/>
      <c r="I31" s="52"/>
      <c r="J31" s="54"/>
      <c r="K31" s="54"/>
      <c r="L31" s="55" t="str">
        <f t="shared" si="0"/>
        <v xml:space="preserve">            { line: "HACIA TI, TIERRA DEL SALVADOR,, (La,m,15)", sC: "as"},</v>
      </c>
      <c r="M31" s="56" t="str">
        <f t="shared" si="1"/>
        <v>(</v>
      </c>
      <c r="N31" s="57" t="str">
        <f t="shared" si="2"/>
        <v>La</v>
      </c>
      <c r="O31" s="58" t="str">
        <f t="shared" si="3"/>
        <v>,</v>
      </c>
      <c r="P31" s="59" t="str">
        <f t="shared" si="4"/>
        <v>m</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51" t="s">
        <v>1050</v>
      </c>
      <c r="D32" s="52" t="s">
        <v>1016</v>
      </c>
      <c r="E32" s="52"/>
      <c r="F32" s="53" t="s">
        <v>1015</v>
      </c>
      <c r="G32" s="53"/>
      <c r="H32" s="52"/>
      <c r="I32" s="52"/>
      <c r="J32" s="54"/>
      <c r="K32" s="54"/>
      <c r="L32" s="55" t="str">
        <f>IF(C32="","",_xlfn.CONCAT("            { line: ","""",C32,", ",M32:AN32,""", sC: ","""",B32,"""},"))</f>
        <v xml:space="preserve">            { line: "PEREGRINOS, CAMINANTES,, (Sol,,15)(Fa,,250)", sC: "as"},</v>
      </c>
      <c r="M32" s="56" t="str">
        <f t="shared" si="1"/>
        <v>(</v>
      </c>
      <c r="N32" s="57" t="str">
        <f t="shared" si="2"/>
        <v>Sol</v>
      </c>
      <c r="O32" s="58" t="str">
        <f t="shared" si="3"/>
        <v>,</v>
      </c>
      <c r="P32" s="59" t="str">
        <f t="shared" si="4"/>
        <v/>
      </c>
      <c r="Q32" s="60" t="str">
        <f t="shared" si="5"/>
        <v>,</v>
      </c>
      <c r="R32" s="61">
        <f t="shared" si="6"/>
        <v>15</v>
      </c>
      <c r="S32" s="56" t="str">
        <f t="shared" si="7"/>
        <v>)</v>
      </c>
      <c r="T32" s="62" t="str">
        <f t="shared" si="8"/>
        <v>(</v>
      </c>
      <c r="U32" s="63" t="str">
        <f t="shared" si="9"/>
        <v>Fa</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51" t="s">
        <v>1051</v>
      </c>
      <c r="D33" s="52" t="s">
        <v>1011</v>
      </c>
      <c r="E33" s="52"/>
      <c r="F33" s="53"/>
      <c r="G33" s="53"/>
      <c r="H33" s="52"/>
      <c r="I33" s="52"/>
      <c r="J33" s="54"/>
      <c r="K33" s="54"/>
      <c r="L33" s="55" t="str">
        <f>IF(C33="","",_xlfn.CONCAT("            { line: ","""",C33,", ",M33:AN33,""", sC: ","""",B33,"""},"))</f>
        <v xml:space="preserve">            { line: "VAMOS HACIA TI., (Mi,,15)", sC: "as"},</v>
      </c>
      <c r="M33" s="56" t="str">
        <f t="shared" si="1"/>
        <v>(</v>
      </c>
      <c r="N33" s="57" t="str">
        <f t="shared" si="2"/>
        <v>Mi</v>
      </c>
      <c r="O33" s="58" t="str">
        <f t="shared" si="3"/>
        <v>,</v>
      </c>
      <c r="P33" s="59" t="str">
        <f t="shared" si="4"/>
        <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51" t="s">
        <v>1052</v>
      </c>
      <c r="D35" s="52" t="s">
        <v>1013</v>
      </c>
      <c r="E35" s="52" t="s">
        <v>1012</v>
      </c>
      <c r="F35" s="53"/>
      <c r="G35" s="53"/>
      <c r="H35" s="52"/>
      <c r="I35" s="52"/>
      <c r="J35" s="54"/>
      <c r="K35" s="54"/>
      <c r="L35" s="55" t="str">
        <f t="shared" ref="L35:L43" si="29">IF(C35="","",_xlfn.CONCAT("            { line: ","""",C35,", ",M35:AN35,""", sC: ","""",B35,"""},"))</f>
        <v xml:space="preserve">            { line: "Venimos a tu mesa,, (La,m,15)", sC: "tc"},</v>
      </c>
      <c r="M35" s="56" t="str">
        <f t="shared" si="1"/>
        <v>(</v>
      </c>
      <c r="N35" s="57" t="str">
        <f t="shared" si="2"/>
        <v>La</v>
      </c>
      <c r="O35" s="58" t="str">
        <f t="shared" si="3"/>
        <v>,</v>
      </c>
      <c r="P35" s="59" t="str">
        <f t="shared" si="4"/>
        <v>m</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51" t="s">
        <v>1053</v>
      </c>
      <c r="D36" s="52" t="s">
        <v>1016</v>
      </c>
      <c r="E36" s="52"/>
      <c r="F36" s="53"/>
      <c r="G36" s="53"/>
      <c r="H36" s="52"/>
      <c r="I36" s="52"/>
      <c r="J36" s="54"/>
      <c r="K36" s="54"/>
      <c r="L36" s="55" t="str">
        <f t="shared" si="29"/>
        <v xml:space="preserve">            { line: "sellaremos tu pacto,, (Sol,,15)", sC: ""},</v>
      </c>
      <c r="M36" s="56" t="str">
        <f>IF(N36="","","(")</f>
        <v>(</v>
      </c>
      <c r="N36" s="57" t="str">
        <f>IF(D36="","",D36)</f>
        <v>Sol</v>
      </c>
      <c r="O36" s="58" t="str">
        <f>IF(N36="","",",")</f>
        <v>,</v>
      </c>
      <c r="P36" s="59" t="str">
        <f>IF(E36="","",E36)</f>
        <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51" t="s">
        <v>1054</v>
      </c>
      <c r="D37" s="52" t="s">
        <v>1015</v>
      </c>
      <c r="E37" s="52"/>
      <c r="F37" s="53"/>
      <c r="G37" s="53"/>
      <c r="H37" s="52"/>
      <c r="I37" s="52"/>
      <c r="J37" s="54"/>
      <c r="K37" s="54"/>
      <c r="L37" s="55" t="str">
        <f t="shared" si="29"/>
        <v xml:space="preserve">            { line: "comeremos tu carne,, (Fa,,15)", sC: ""},</v>
      </c>
      <c r="M37" s="56" t="str">
        <f>IF(N37="","","(")</f>
        <v>(</v>
      </c>
      <c r="N37" s="57" t="str">
        <f>IF(D37="","",D37)</f>
        <v>Fa</v>
      </c>
      <c r="O37" s="58" t="str">
        <f>IF(N37="","",",")</f>
        <v>,</v>
      </c>
      <c r="P37" s="59" t="str">
        <f>IF(E37="","",E37)</f>
        <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51" t="s">
        <v>1055</v>
      </c>
      <c r="D38" s="52" t="s">
        <v>1011</v>
      </c>
      <c r="E38" s="52"/>
      <c r="F38" s="53"/>
      <c r="G38" s="53"/>
      <c r="H38" s="52"/>
      <c r="I38" s="52"/>
      <c r="J38" s="54"/>
      <c r="K38" s="54"/>
      <c r="L38" s="55" t="str">
        <f t="shared" si="29"/>
        <v xml:space="preserve">            { line: "tu sangre nos limpiará., (Mi,,15)", sC: ""},</v>
      </c>
      <c r="M38" s="56" t="str">
        <f>IF(N38="","","(")</f>
        <v>(</v>
      </c>
      <c r="N38" s="57" t="str">
        <f>IF(D38="","",D38)</f>
        <v>Mi</v>
      </c>
      <c r="O38" s="58" t="str">
        <f>IF(N38="","",",")</f>
        <v>,</v>
      </c>
      <c r="P38" s="59" t="str">
        <f>IF(E38="","",E38)</f>
        <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51" t="s">
        <v>1056</v>
      </c>
      <c r="D40" s="52" t="s">
        <v>1013</v>
      </c>
      <c r="E40" s="52" t="s">
        <v>1012</v>
      </c>
      <c r="F40" s="53"/>
      <c r="G40" s="53"/>
      <c r="H40" s="52"/>
      <c r="I40" s="52"/>
      <c r="J40" s="54"/>
      <c r="K40" s="54"/>
      <c r="L40" s="55" t="str">
        <f t="shared" si="29"/>
        <v xml:space="preserve">            { line: "Reinaremos contigo, (La,m,15)", sC: ""},</v>
      </c>
      <c r="M40" s="56" t="str">
        <f>IF(N40="","","(")</f>
        <v>(</v>
      </c>
      <c r="N40" s="57" t="str">
        <f>IF(D40="","",D40)</f>
        <v>La</v>
      </c>
      <c r="O40" s="58" t="str">
        <f>IF(N40="","",",")</f>
        <v>,</v>
      </c>
      <c r="P40" s="59" t="str">
        <f>IF(E40="","",E40)</f>
        <v>m</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51" t="s">
        <v>1057</v>
      </c>
      <c r="D41" s="52" t="s">
        <v>1016</v>
      </c>
      <c r="E41" s="52"/>
      <c r="F41" s="53"/>
      <c r="G41" s="53"/>
      <c r="H41" s="52"/>
      <c r="I41" s="52"/>
      <c r="J41" s="54"/>
      <c r="K41" s="54"/>
      <c r="L41" s="55" t="str">
        <f t="shared" si="29"/>
        <v xml:space="preserve">            { line: "en tu morada santa,, (Sol,,15)", sC: ""},</v>
      </c>
      <c r="M41" s="56" t="str">
        <f>IF(N41="","","(")</f>
        <v>(</v>
      </c>
      <c r="N41" s="57" t="str">
        <f>IF(D41="","",D41)</f>
        <v>Sol</v>
      </c>
      <c r="O41" s="58" t="str">
        <f>IF(N41="","",",")</f>
        <v>,</v>
      </c>
      <c r="P41" s="59" t="str">
        <f>IF(E41="","",E41)</f>
        <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C42" s="51" t="s">
        <v>1058</v>
      </c>
      <c r="D42" s="52" t="s">
        <v>1015</v>
      </c>
      <c r="E42" s="52"/>
      <c r="F42" s="53"/>
      <c r="G42" s="53"/>
      <c r="H42" s="52"/>
      <c r="I42" s="52"/>
      <c r="J42" s="54"/>
      <c r="K42" s="54"/>
      <c r="L42" s="55" t="str">
        <f t="shared" si="29"/>
        <v xml:space="preserve">            { line: "beberemos tu sangre,, (Fa,,15)", sC: ""},</v>
      </c>
      <c r="M42" s="56" t="str">
        <f t="shared" ref="M42:M43" si="30">IF(N42="","","(")</f>
        <v>(</v>
      </c>
      <c r="N42" s="57" t="str">
        <f t="shared" ref="N42:N43" si="31">IF(D42="","",D42)</f>
        <v>Fa</v>
      </c>
      <c r="O42" s="58" t="str">
        <f t="shared" ref="O42:O43" si="32">IF(N42="","",",")</f>
        <v>,</v>
      </c>
      <c r="P42" s="59" t="str">
        <f t="shared" ref="P42:P43" si="33">IF(E42="","",E42)</f>
        <v/>
      </c>
      <c r="Q42" s="60" t="str">
        <f t="shared" ref="Q42:Q43" si="34">IF(N42="","",",")</f>
        <v>,</v>
      </c>
      <c r="R42" s="61">
        <f t="shared" ref="R42:R43" si="35">IF(N42="","",15)</f>
        <v>15</v>
      </c>
      <c r="S42" s="56" t="str">
        <f t="shared" ref="S42:S43" si="36">IF(N42="","",")")</f>
        <v>)</v>
      </c>
      <c r="T42" s="62" t="str">
        <f t="shared" ref="T42:T43" si="37">IF(U42="","","(")</f>
        <v/>
      </c>
      <c r="U42" s="63" t="str">
        <f t="shared" ref="U42:U43" si="38">IF(F42="","",F42)</f>
        <v/>
      </c>
      <c r="V42" s="64" t="str">
        <f t="shared" ref="V42:V43" si="39">IF(U42="","",",")</f>
        <v/>
      </c>
      <c r="W42" s="65" t="str">
        <f t="shared" ref="W42:W43" si="40">IF(G42="","",G42)</f>
        <v/>
      </c>
      <c r="X42" s="64" t="str">
        <f t="shared" ref="X42:X43" si="41">IF(U42="","",",")</f>
        <v/>
      </c>
      <c r="Y42" s="64" t="str">
        <f t="shared" ref="Y42:Y43" si="42">IF(U42="","",250)</f>
        <v/>
      </c>
      <c r="Z42" s="56" t="str">
        <f t="shared" ref="Z42:Z43" si="43">IF(U42="","",")")</f>
        <v/>
      </c>
      <c r="AA42" s="66" t="str">
        <f t="shared" ref="AA42:AA43" si="44">IF(AB42="","","(")</f>
        <v/>
      </c>
      <c r="AB42" s="57" t="str">
        <f t="shared" ref="AB42:AB43" si="45">IF(H42="","",H42)</f>
        <v/>
      </c>
      <c r="AC42" s="67" t="str">
        <f t="shared" ref="AC42:AC43" si="46">IF(AB42="","",",")</f>
        <v/>
      </c>
      <c r="AD42" s="59" t="str">
        <f t="shared" ref="AD42:AD43" si="47">IF(I42="","",I42)</f>
        <v/>
      </c>
      <c r="AE42" s="68" t="str">
        <f t="shared" ref="AE42:AE43" si="48">IF(AB42="","",",")</f>
        <v/>
      </c>
      <c r="AF42" s="61" t="str">
        <f t="shared" ref="AF42:AF43" si="49">IF(AB42="","",350)</f>
        <v/>
      </c>
      <c r="AG42" s="61" t="str">
        <f t="shared" ref="AG42:AG43" si="50">IF(AB42="","",")")</f>
        <v/>
      </c>
      <c r="AH42" s="69" t="str">
        <f t="shared" ref="AH42:AH43" si="51">IF(AI42="","","(")</f>
        <v/>
      </c>
      <c r="AI42" s="70" t="str">
        <f t="shared" ref="AI42:AI43" si="52">IF(J42="","",J42)</f>
        <v/>
      </c>
      <c r="AJ42" s="64" t="str">
        <f t="shared" ref="AJ42:AJ43" si="53">IF(AI42="","",",")</f>
        <v/>
      </c>
      <c r="AK42" s="64" t="str">
        <f t="shared" ref="AK42:AK43" si="54">IF(K42="","",K42)</f>
        <v/>
      </c>
      <c r="AL42" s="64" t="str">
        <f t="shared" ref="AL42:AL43" si="55">IF(AI42="","",",")</f>
        <v/>
      </c>
      <c r="AM42" s="64" t="str">
        <f t="shared" ref="AM42:AM43" si="56">IF(AI42="","",450)</f>
        <v/>
      </c>
      <c r="AN42" s="64" t="str">
        <f t="shared" ref="AN42:AN43" si="57">IF(AI42="","",")")</f>
        <v/>
      </c>
    </row>
    <row r="43" spans="1:40" ht="25.5" thickTop="1" thickBot="1" x14ac:dyDescent="0.4">
      <c r="C43" s="51" t="s">
        <v>1059</v>
      </c>
      <c r="D43" s="52" t="s">
        <v>1011</v>
      </c>
      <c r="E43" s="52"/>
      <c r="F43" s="53"/>
      <c r="G43" s="53"/>
      <c r="H43" s="52"/>
      <c r="I43" s="52"/>
      <c r="J43" s="54"/>
      <c r="K43" s="54"/>
      <c r="L43" s="55" t="str">
        <f t="shared" si="29"/>
        <v xml:space="preserve">            { line: "tu Fe nos salvará., (Mi,,15)", sC: ""},</v>
      </c>
      <c r="M43" s="56" t="str">
        <f t="shared" si="30"/>
        <v>(</v>
      </c>
      <c r="N43" s="57" t="str">
        <f t="shared" si="31"/>
        <v>Mi</v>
      </c>
      <c r="O43" s="58" t="str">
        <f t="shared" si="32"/>
        <v>,</v>
      </c>
      <c r="P43" s="59" t="str">
        <f t="shared" si="33"/>
        <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7.75" thickTop="1" thickBot="1" x14ac:dyDescent="0.4">
      <c r="A44" s="73"/>
      <c r="B44" s="73"/>
      <c r="C44" s="73"/>
      <c r="D44" s="74"/>
      <c r="E44" s="74"/>
      <c r="F44" s="74"/>
      <c r="G44" s="74"/>
      <c r="H44" s="74"/>
      <c r="I44" s="74"/>
      <c r="J44" s="74"/>
      <c r="K44" s="74"/>
      <c r="L44" s="75" t="s">
        <v>993</v>
      </c>
      <c r="M44" s="56"/>
      <c r="N44" s="57"/>
      <c r="O44" s="58"/>
      <c r="P44" s="59"/>
      <c r="Q44" s="60"/>
      <c r="R44" s="61"/>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C45" s="79" t="s">
        <v>995</v>
      </c>
      <c r="D45" s="80"/>
      <c r="E45" s="80"/>
      <c r="F45" s="80"/>
      <c r="G45" s="80"/>
      <c r="H45" s="80"/>
      <c r="I45" s="80"/>
      <c r="J45" s="80"/>
      <c r="K45" s="80"/>
      <c r="L45" s="81" t="s">
        <v>996</v>
      </c>
      <c r="M45" s="56" t="str">
        <f t="shared" ref="M45:M49" si="58">IF(N45="","","(")</f>
        <v/>
      </c>
      <c r="N45" s="57" t="str">
        <f t="shared" ref="N45:N49" si="59">IF(D45="","",D45)</f>
        <v/>
      </c>
      <c r="O45" s="58" t="str">
        <f t="shared" ref="O45:O49" si="60">IF(N45="","",",")</f>
        <v/>
      </c>
      <c r="P45" s="59" t="str">
        <f t="shared" ref="P45:P49" si="61">IF(E45="","",E45)</f>
        <v/>
      </c>
      <c r="Q45" s="60" t="str">
        <f t="shared" ref="Q45:Q49" si="62">IF(N45="","",",")</f>
        <v/>
      </c>
      <c r="R45" s="61" t="str">
        <f t="shared" ref="R45:R49" si="63">IF(N45="","",15)</f>
        <v/>
      </c>
      <c r="S45" s="56" t="str">
        <f t="shared" ref="S45:S49" si="64">IF(N45="","",")")</f>
        <v/>
      </c>
      <c r="T45" s="62" t="str">
        <f t="shared" ref="T45:T49" si="65">IF(U45="","","(")</f>
        <v/>
      </c>
      <c r="U45" s="63" t="str">
        <f t="shared" ref="U45:U49" si="66">IF(F45="","",F45)</f>
        <v/>
      </c>
      <c r="V45" s="64" t="str">
        <f t="shared" ref="V45:V49" si="67">IF(U45="","",",")</f>
        <v/>
      </c>
      <c r="W45" s="65" t="str">
        <f t="shared" ref="W45:W49" si="68">IF(G45="","",G45)</f>
        <v/>
      </c>
      <c r="X45" s="64" t="str">
        <f t="shared" ref="X45:X49" si="69">IF(U45="","",",")</f>
        <v/>
      </c>
      <c r="Y45" s="64" t="str">
        <f t="shared" ref="Y45:Y49" si="70">IF(U45="","",250)</f>
        <v/>
      </c>
      <c r="Z45" s="56" t="str">
        <f t="shared" ref="Z45:Z49" si="71">IF(U45="","",")")</f>
        <v/>
      </c>
      <c r="AA45" s="66" t="str">
        <f t="shared" ref="AA45:AA49" si="72">IF(AB45="","","(")</f>
        <v/>
      </c>
      <c r="AB45" s="57" t="str">
        <f t="shared" ref="AB45:AB49" si="73">IF(H45="","",H45)</f>
        <v/>
      </c>
      <c r="AC45" s="67" t="str">
        <f t="shared" ref="AC45:AC49" si="74">IF(AB45="","",",")</f>
        <v/>
      </c>
      <c r="AD45" s="59" t="str">
        <f t="shared" ref="AD45:AD49" si="75">IF(I45="","",I45)</f>
        <v/>
      </c>
      <c r="AE45" s="68" t="str">
        <f t="shared" ref="AE45:AE49" si="76">IF(AB45="","",",")</f>
        <v/>
      </c>
      <c r="AF45" s="61" t="str">
        <f t="shared" ref="AF45:AF49" si="77">IF(AB45="","",350)</f>
        <v/>
      </c>
      <c r="AG45" s="61" t="str">
        <f t="shared" ref="AG45:AG49" si="78">IF(AB45="","",")")</f>
        <v/>
      </c>
      <c r="AH45" s="69" t="str">
        <f t="shared" ref="AH45:AH49" si="79">IF(AI45="","","(")</f>
        <v/>
      </c>
      <c r="AI45" s="70" t="str">
        <f t="shared" ref="AI45:AI49" si="80">IF(J45="","",J45)</f>
        <v/>
      </c>
      <c r="AJ45" s="64" t="str">
        <f t="shared" ref="AJ45:AJ49" si="81">IF(AI45="","",",")</f>
        <v/>
      </c>
      <c r="AK45" s="64" t="str">
        <f t="shared" ref="AK45:AK49" si="82">IF(K45="","",K45)</f>
        <v/>
      </c>
      <c r="AL45" s="64" t="str">
        <f t="shared" ref="AL45:AL49" si="83">IF(AI45="","",",")</f>
        <v/>
      </c>
      <c r="AM45" s="64" t="str">
        <f t="shared" ref="AM45:AM49" si="84">IF(AI45="","",450)</f>
        <v/>
      </c>
      <c r="AN45" s="64" t="str">
        <f t="shared" ref="AN45:AN49" si="85">IF(AI45="","",")")</f>
        <v/>
      </c>
    </row>
    <row r="46" spans="1:40" ht="25.5" thickTop="1" thickBot="1" x14ac:dyDescent="0.4">
      <c r="B46" t="s">
        <v>997</v>
      </c>
      <c r="C46" s="82" t="s">
        <v>1060</v>
      </c>
      <c r="D46" s="83" t="s">
        <v>1013</v>
      </c>
      <c r="E46" s="83" t="s">
        <v>1012</v>
      </c>
      <c r="F46" s="83" t="s">
        <v>1011</v>
      </c>
      <c r="G46" s="83"/>
      <c r="H46" s="83"/>
      <c r="I46" s="83"/>
      <c r="J46" s="83"/>
      <c r="K46" s="83"/>
      <c r="L46" s="84" t="str">
        <f>IF(C46="","",_xlfn.CONCAT("       triggerLine: ","""",C46,", ",M46:AN46,""", sC: ","""",B46,""", lines: ["))</f>
        <v xml:space="preserve">       triggerLine: "HACIA TI, MORADA SANTA,..., (La,m,15)(Mi,,250)", sC: "ta as", lines: [</v>
      </c>
      <c r="M46" s="56" t="str">
        <f t="shared" si="58"/>
        <v>(</v>
      </c>
      <c r="N46" s="57" t="str">
        <f t="shared" si="59"/>
        <v>La</v>
      </c>
      <c r="O46" s="58" t="str">
        <f t="shared" si="60"/>
        <v>,</v>
      </c>
      <c r="P46" s="59" t="str">
        <f t="shared" si="61"/>
        <v>m</v>
      </c>
      <c r="Q46" s="60" t="str">
        <f t="shared" si="62"/>
        <v>,</v>
      </c>
      <c r="R46" s="61">
        <f t="shared" si="63"/>
        <v>15</v>
      </c>
      <c r="S46" s="56" t="str">
        <f t="shared" si="64"/>
        <v>)</v>
      </c>
      <c r="T46" s="62" t="str">
        <f t="shared" si="65"/>
        <v>(</v>
      </c>
      <c r="U46" s="63" t="str">
        <f t="shared" si="66"/>
        <v>Mi</v>
      </c>
      <c r="V46" s="64" t="str">
        <f t="shared" si="67"/>
        <v>,</v>
      </c>
      <c r="W46" s="65" t="str">
        <f t="shared" si="68"/>
        <v/>
      </c>
      <c r="X46" s="64" t="str">
        <f t="shared" si="69"/>
        <v>,</v>
      </c>
      <c r="Y46" s="64">
        <f t="shared" si="70"/>
        <v>250</v>
      </c>
      <c r="Z46" s="56" t="str">
        <f t="shared" si="71"/>
        <v>)</v>
      </c>
      <c r="AA46" s="66" t="str">
        <f t="shared" si="72"/>
        <v/>
      </c>
      <c r="AB46" s="57" t="str">
        <f t="shared" si="73"/>
        <v/>
      </c>
      <c r="AC46" s="67" t="str">
        <f t="shared" si="74"/>
        <v/>
      </c>
      <c r="AD46" s="59" t="str">
        <f t="shared" si="75"/>
        <v/>
      </c>
      <c r="AE46" s="68" t="str">
        <f t="shared" si="76"/>
        <v/>
      </c>
      <c r="AF46" s="61" t="str">
        <f t="shared" si="77"/>
        <v/>
      </c>
      <c r="AG46" s="61" t="str">
        <f t="shared" si="78"/>
        <v/>
      </c>
      <c r="AH46" s="69" t="str">
        <f t="shared" si="79"/>
        <v/>
      </c>
      <c r="AI46" s="70" t="str">
        <f t="shared" si="80"/>
        <v/>
      </c>
      <c r="AJ46" s="64" t="str">
        <f t="shared" si="81"/>
        <v/>
      </c>
      <c r="AK46" s="64" t="str">
        <f t="shared" si="82"/>
        <v/>
      </c>
      <c r="AL46" s="64" t="str">
        <f t="shared" si="83"/>
        <v/>
      </c>
      <c r="AM46" s="64" t="str">
        <f t="shared" si="84"/>
        <v/>
      </c>
      <c r="AN46" s="64" t="str">
        <f t="shared" si="85"/>
        <v/>
      </c>
    </row>
    <row r="47" spans="1:40" ht="25.5" thickTop="1" thickBot="1" x14ac:dyDescent="0.4">
      <c r="B47" t="s">
        <v>999</v>
      </c>
      <c r="C47" s="85" t="s">
        <v>1049</v>
      </c>
      <c r="D47" s="86" t="s">
        <v>1013</v>
      </c>
      <c r="E47" s="86" t="s">
        <v>1012</v>
      </c>
      <c r="F47" s="86"/>
      <c r="G47" s="86"/>
      <c r="H47" s="87"/>
      <c r="I47" s="87"/>
      <c r="J47" s="87"/>
      <c r="K47" s="87"/>
      <c r="L47" s="88" t="str">
        <f>IF(C47="","",_xlfn.CONCAT("            { line: ","""",C47,", ",M47:AN47,""", sC: ","""",B47,"""},"))</f>
        <v xml:space="preserve">            { line: "HACIA TI, TIERRA DEL SALVADOR,, (La,m,15)", sC: "as"},</v>
      </c>
      <c r="M47" s="56" t="str">
        <f t="shared" si="58"/>
        <v>(</v>
      </c>
      <c r="N47" s="57" t="str">
        <f t="shared" si="59"/>
        <v>La</v>
      </c>
      <c r="O47" s="58" t="str">
        <f t="shared" si="60"/>
        <v>,</v>
      </c>
      <c r="P47" s="59" t="str">
        <f t="shared" si="61"/>
        <v>m</v>
      </c>
      <c r="Q47" s="60" t="str">
        <f t="shared" si="62"/>
        <v>,</v>
      </c>
      <c r="R47" s="61">
        <f t="shared" si="63"/>
        <v>15</v>
      </c>
      <c r="S47" s="56" t="str">
        <f t="shared" si="64"/>
        <v>)</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1:40" ht="25.5" thickTop="1" thickBot="1" x14ac:dyDescent="0.4">
      <c r="B48" t="s">
        <v>999</v>
      </c>
      <c r="C48" s="85" t="s">
        <v>1050</v>
      </c>
      <c r="D48" s="89" t="s">
        <v>1016</v>
      </c>
      <c r="E48" s="89"/>
      <c r="F48" s="89" t="s">
        <v>1015</v>
      </c>
      <c r="G48" s="89"/>
      <c r="H48" s="90"/>
      <c r="I48" s="90"/>
      <c r="J48" s="90"/>
      <c r="K48" s="90"/>
      <c r="L48" s="88" t="str">
        <f>IF(C48="","",_xlfn.CONCAT("            { line: ","""",C48,", ",M48:AN48,""", sC: ","""",B48,"""},"))</f>
        <v xml:space="preserve">            { line: "PEREGRINOS, CAMINANTES,, (Sol,,15)(Fa,,250)", sC: "as"},</v>
      </c>
      <c r="M48" s="56" t="str">
        <f t="shared" si="58"/>
        <v>(</v>
      </c>
      <c r="N48" s="57" t="str">
        <f t="shared" si="59"/>
        <v>Sol</v>
      </c>
      <c r="O48" s="58" t="str">
        <f t="shared" si="60"/>
        <v>,</v>
      </c>
      <c r="P48" s="59" t="str">
        <f t="shared" si="61"/>
        <v/>
      </c>
      <c r="Q48" s="60" t="str">
        <f t="shared" si="62"/>
        <v>,</v>
      </c>
      <c r="R48" s="61">
        <f t="shared" si="63"/>
        <v>15</v>
      </c>
      <c r="S48" s="56" t="str">
        <f t="shared" si="64"/>
        <v>)</v>
      </c>
      <c r="T48" s="62" t="str">
        <f t="shared" si="65"/>
        <v>(</v>
      </c>
      <c r="U48" s="63" t="str">
        <f t="shared" si="66"/>
        <v>Fa</v>
      </c>
      <c r="V48" s="64" t="str">
        <f t="shared" si="67"/>
        <v>,</v>
      </c>
      <c r="W48" s="65" t="str">
        <f t="shared" si="68"/>
        <v/>
      </c>
      <c r="X48" s="64" t="str">
        <f t="shared" si="69"/>
        <v>,</v>
      </c>
      <c r="Y48" s="64">
        <f t="shared" si="70"/>
        <v>250</v>
      </c>
      <c r="Z48" s="56" t="str">
        <f t="shared" si="71"/>
        <v>)</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1:40" ht="25.5" thickTop="1" thickBot="1" x14ac:dyDescent="0.4">
      <c r="B49" t="s">
        <v>999</v>
      </c>
      <c r="C49" s="93" t="s">
        <v>1051</v>
      </c>
      <c r="D49" s="83" t="s">
        <v>1011</v>
      </c>
      <c r="E49" s="83"/>
      <c r="F49" s="83"/>
      <c r="G49" s="83"/>
      <c r="H49" s="83"/>
      <c r="I49" s="83"/>
      <c r="J49" s="83"/>
      <c r="K49" s="83"/>
      <c r="L49" s="94" t="str">
        <f>IF(C49="","",_xlfn.CONCAT("            { line: ","""",C49,", ",M49:AN49,""", sC: ","""",B49,"""},  ]},"))</f>
        <v xml:space="preserve">            { line: "VAMOS HACIA TI., (Mi,,15)", sC: "as"},  ]},</v>
      </c>
      <c r="M49" s="56" t="str">
        <f t="shared" si="58"/>
        <v>(</v>
      </c>
      <c r="N49" s="57" t="str">
        <f t="shared" si="59"/>
        <v>Mi</v>
      </c>
      <c r="O49" s="58" t="str">
        <f t="shared" si="60"/>
        <v>,</v>
      </c>
      <c r="P49" s="59" t="str">
        <f t="shared" si="61"/>
        <v/>
      </c>
      <c r="Q49" s="60" t="str">
        <f t="shared" si="62"/>
        <v>,</v>
      </c>
      <c r="R49" s="61">
        <f t="shared" si="63"/>
        <v>15</v>
      </c>
      <c r="S49" s="56" t="str">
        <f t="shared" si="64"/>
        <v>)</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1:40" ht="36.75" thickTop="1" thickBot="1" x14ac:dyDescent="0.4">
      <c r="A50" s="76"/>
      <c r="B50" s="76"/>
      <c r="C50" s="76"/>
      <c r="D50" s="77"/>
      <c r="E50" s="77"/>
      <c r="F50" s="77"/>
      <c r="G50" s="77"/>
      <c r="H50" s="77"/>
      <c r="I50" s="77"/>
      <c r="J50" s="77"/>
      <c r="K50" s="77"/>
      <c r="L50" s="50" t="s">
        <v>994</v>
      </c>
      <c r="M50" s="104" t="str">
        <f t="shared" ref="M50:M59" si="86">IF(N50="","","(")</f>
        <v/>
      </c>
      <c r="N50" s="57" t="str">
        <f t="shared" si="2"/>
        <v/>
      </c>
      <c r="O50" s="105" t="str">
        <f t="shared" ref="O50:O59" si="87">IF(N50="","",",")</f>
        <v/>
      </c>
      <c r="P50" s="59" t="str">
        <f t="shared" si="4"/>
        <v/>
      </c>
      <c r="Q50" s="106" t="str">
        <f t="shared" ref="Q50:Q59" si="88">IF(N50="","",",")</f>
        <v/>
      </c>
      <c r="R50" s="61" t="str">
        <f t="shared" ref="R50:R59" si="89">IF(N50="","",15)</f>
        <v/>
      </c>
      <c r="S50" s="104" t="str">
        <f t="shared" ref="S50:S59" si="90">IF(N50="","",")")</f>
        <v/>
      </c>
      <c r="T50" s="107" t="str">
        <f t="shared" ref="T50:T59" si="91">IF(U50="","","(")</f>
        <v/>
      </c>
      <c r="U50" s="108" t="str">
        <f t="shared" si="9"/>
        <v/>
      </c>
      <c r="V50" s="109" t="str">
        <f t="shared" ref="V50:V59" si="92">IF(U50="","",",")</f>
        <v/>
      </c>
      <c r="W50" s="110" t="str">
        <f t="shared" si="11"/>
        <v/>
      </c>
      <c r="X50" s="109" t="str">
        <f t="shared" ref="X50:X59" si="93">IF(U50="","",",")</f>
        <v/>
      </c>
      <c r="Y50" s="109" t="str">
        <f t="shared" ref="Y50:Y59" si="94">IF(U50="","",250)</f>
        <v/>
      </c>
      <c r="Z50" s="104" t="str">
        <f t="shared" ref="Z50:Z59" si="95">IF(U50="","",")")</f>
        <v/>
      </c>
      <c r="AA50" s="66" t="str">
        <f t="shared" ref="AA50:AA59" si="96">IF(AB50="","","(")</f>
        <v/>
      </c>
      <c r="AB50" s="57" t="str">
        <f t="shared" si="16"/>
        <v/>
      </c>
      <c r="AC50" s="67" t="str">
        <f t="shared" ref="AC50:AC59" si="97">IF(AB50="","",",")</f>
        <v/>
      </c>
      <c r="AD50" s="59" t="str">
        <f t="shared" ref="AD50:AD59" si="98">IF(I50="","",I50)</f>
        <v/>
      </c>
      <c r="AE50" s="68" t="str">
        <f t="shared" ref="AE50:AE59" si="99">IF(AB50="","",",")</f>
        <v/>
      </c>
      <c r="AF50" s="61" t="str">
        <f t="shared" ref="AF50:AF59" si="100">IF(AB50="","",350)</f>
        <v/>
      </c>
      <c r="AG50" s="61" t="str">
        <f t="shared" ref="AG50:AG59" si="101">IF(AB50="","",")")</f>
        <v/>
      </c>
      <c r="AH50" s="66" t="str">
        <f t="shared" ref="AH50:AH59" si="102">IF(AI50="","","(")</f>
        <v/>
      </c>
      <c r="AI50" s="111" t="str">
        <f t="shared" si="23"/>
        <v/>
      </c>
      <c r="AJ50" s="109" t="str">
        <f t="shared" ref="AJ50:AJ59" si="103">IF(AI50="","",",")</f>
        <v/>
      </c>
      <c r="AK50" s="109" t="str">
        <f t="shared" ref="AK50:AK59" si="104">IF(K50="","",K50)</f>
        <v/>
      </c>
      <c r="AL50" s="109" t="str">
        <f t="shared" ref="AL50:AL59" si="105">IF(AI50="","",",")</f>
        <v/>
      </c>
      <c r="AM50" s="109" t="str">
        <f t="shared" ref="AM50:AM59" si="106">IF(AI50="","",450)</f>
        <v/>
      </c>
      <c r="AN50" s="109" t="str">
        <f t="shared" ref="AN50:AN59" si="107">IF(AI50="","",")")</f>
        <v/>
      </c>
    </row>
    <row r="51" spans="1:40" ht="25.5" thickTop="1" thickBot="1" x14ac:dyDescent="0.4">
      <c r="B51" t="s">
        <v>1014</v>
      </c>
      <c r="C51" s="51" t="s">
        <v>1061</v>
      </c>
      <c r="D51" s="52" t="s">
        <v>1013</v>
      </c>
      <c r="E51" s="52" t="s">
        <v>1012</v>
      </c>
      <c r="F51" s="53"/>
      <c r="G51" s="53"/>
      <c r="H51" s="52"/>
      <c r="I51" s="52"/>
      <c r="J51" s="54"/>
      <c r="K51" s="54"/>
      <c r="L51" s="55" t="str">
        <f t="shared" ref="L51:L59" si="108">IF(C51="","",_xlfn.CONCAT("            { line: ","""",C51,", ",M51:AN51,""", sC: ","""",B51,"""},"))</f>
        <v xml:space="preserve">            { line: "Somos tu pueblo santo,, (La,m,15)", sC: "tc"},</v>
      </c>
      <c r="M51" s="56" t="str">
        <f t="shared" si="86"/>
        <v>(</v>
      </c>
      <c r="N51" s="57" t="str">
        <f t="shared" si="2"/>
        <v>La</v>
      </c>
      <c r="O51" s="58" t="str">
        <f t="shared" si="87"/>
        <v>,</v>
      </c>
      <c r="P51" s="59" t="str">
        <f t="shared" si="4"/>
        <v>m</v>
      </c>
      <c r="Q51" s="60" t="str">
        <f t="shared" si="88"/>
        <v>,</v>
      </c>
      <c r="R51" s="61">
        <f t="shared" si="89"/>
        <v>15</v>
      </c>
      <c r="S51" s="56" t="str">
        <f t="shared" si="90"/>
        <v>)</v>
      </c>
      <c r="T51" s="62" t="str">
        <f t="shared" si="91"/>
        <v/>
      </c>
      <c r="U51" s="63" t="str">
        <f t="shared" si="9"/>
        <v/>
      </c>
      <c r="V51" s="64" t="str">
        <f t="shared" si="92"/>
        <v/>
      </c>
      <c r="W51" s="65" t="str">
        <f t="shared" si="11"/>
        <v/>
      </c>
      <c r="X51" s="64" t="str">
        <f t="shared" si="93"/>
        <v/>
      </c>
      <c r="Y51" s="64" t="str">
        <f t="shared" si="94"/>
        <v/>
      </c>
      <c r="Z51" s="56" t="str">
        <f t="shared" si="95"/>
        <v/>
      </c>
      <c r="AA51" s="66" t="str">
        <f t="shared" si="96"/>
        <v/>
      </c>
      <c r="AB51" s="57" t="str">
        <f t="shared" si="16"/>
        <v/>
      </c>
      <c r="AC51" s="67" t="str">
        <f t="shared" si="97"/>
        <v/>
      </c>
      <c r="AD51" s="59" t="str">
        <f t="shared" si="98"/>
        <v/>
      </c>
      <c r="AE51" s="68" t="str">
        <f t="shared" si="99"/>
        <v/>
      </c>
      <c r="AF51" s="61" t="str">
        <f t="shared" si="100"/>
        <v/>
      </c>
      <c r="AG51" s="61" t="str">
        <f t="shared" si="101"/>
        <v/>
      </c>
      <c r="AH51" s="69" t="str">
        <f t="shared" si="102"/>
        <v/>
      </c>
      <c r="AI51" s="70" t="str">
        <f t="shared" si="23"/>
        <v/>
      </c>
      <c r="AJ51" s="64" t="str">
        <f t="shared" si="103"/>
        <v/>
      </c>
      <c r="AK51" s="64" t="str">
        <f t="shared" si="104"/>
        <v/>
      </c>
      <c r="AL51" s="64" t="str">
        <f t="shared" si="105"/>
        <v/>
      </c>
      <c r="AM51" s="64" t="str">
        <f t="shared" si="106"/>
        <v/>
      </c>
      <c r="AN51" s="64" t="str">
        <f t="shared" si="107"/>
        <v/>
      </c>
    </row>
    <row r="52" spans="1:40" ht="25.5" thickTop="1" thickBot="1" x14ac:dyDescent="0.4">
      <c r="C52" s="51" t="s">
        <v>1062</v>
      </c>
      <c r="D52" s="52" t="s">
        <v>1016</v>
      </c>
      <c r="E52" s="52"/>
      <c r="F52" s="53"/>
      <c r="G52" s="53"/>
      <c r="H52" s="52"/>
      <c r="I52" s="52"/>
      <c r="J52" s="54"/>
      <c r="K52" s="54"/>
      <c r="L52" s="55" t="str">
        <f t="shared" si="108"/>
        <v xml:space="preserve">            { line: "que hoy camina unido,, (Sol,,15)", sC: ""},</v>
      </c>
      <c r="M52" s="56" t="str">
        <f t="shared" si="86"/>
        <v>(</v>
      </c>
      <c r="N52" s="57" t="str">
        <f t="shared" si="2"/>
        <v>Sol</v>
      </c>
      <c r="O52" s="58" t="str">
        <f t="shared" si="87"/>
        <v>,</v>
      </c>
      <c r="P52" s="59" t="str">
        <f t="shared" si="4"/>
        <v/>
      </c>
      <c r="Q52" s="60" t="str">
        <f t="shared" si="88"/>
        <v>,</v>
      </c>
      <c r="R52" s="61">
        <f t="shared" si="89"/>
        <v>15</v>
      </c>
      <c r="S52" s="56" t="str">
        <f t="shared" si="90"/>
        <v>)</v>
      </c>
      <c r="T52" s="62" t="str">
        <f t="shared" si="91"/>
        <v/>
      </c>
      <c r="U52" s="63" t="str">
        <f t="shared" si="9"/>
        <v/>
      </c>
      <c r="V52" s="64" t="str">
        <f t="shared" si="92"/>
        <v/>
      </c>
      <c r="W52" s="65" t="str">
        <f t="shared" si="11"/>
        <v/>
      </c>
      <c r="X52" s="64" t="str">
        <f t="shared" si="93"/>
        <v/>
      </c>
      <c r="Y52" s="64" t="str">
        <f t="shared" si="94"/>
        <v/>
      </c>
      <c r="Z52" s="56" t="str">
        <f t="shared" si="95"/>
        <v/>
      </c>
      <c r="AA52" s="66" t="str">
        <f t="shared" si="96"/>
        <v/>
      </c>
      <c r="AB52" s="57" t="str">
        <f t="shared" si="16"/>
        <v/>
      </c>
      <c r="AC52" s="67" t="str">
        <f t="shared" si="97"/>
        <v/>
      </c>
      <c r="AD52" s="59" t="str">
        <f t="shared" si="98"/>
        <v/>
      </c>
      <c r="AE52" s="68" t="str">
        <f t="shared" si="99"/>
        <v/>
      </c>
      <c r="AF52" s="61" t="str">
        <f t="shared" si="100"/>
        <v/>
      </c>
      <c r="AG52" s="61" t="str">
        <f t="shared" si="101"/>
        <v/>
      </c>
      <c r="AH52" s="69" t="str">
        <f t="shared" si="102"/>
        <v/>
      </c>
      <c r="AI52" s="70" t="str">
        <f t="shared" si="23"/>
        <v/>
      </c>
      <c r="AJ52" s="64" t="str">
        <f t="shared" si="103"/>
        <v/>
      </c>
      <c r="AK52" s="64" t="str">
        <f t="shared" si="104"/>
        <v/>
      </c>
      <c r="AL52" s="64" t="str">
        <f t="shared" si="105"/>
        <v/>
      </c>
      <c r="AM52" s="64" t="str">
        <f t="shared" si="106"/>
        <v/>
      </c>
      <c r="AN52" s="64" t="str">
        <f t="shared" si="107"/>
        <v/>
      </c>
    </row>
    <row r="53" spans="1:40" ht="25.5" thickTop="1" thickBot="1" x14ac:dyDescent="0.4">
      <c r="C53" s="51" t="s">
        <v>1063</v>
      </c>
      <c r="D53" s="52" t="s">
        <v>1015</v>
      </c>
      <c r="E53" s="52"/>
      <c r="F53" s="53"/>
      <c r="G53" s="53"/>
      <c r="H53" s="52"/>
      <c r="I53" s="52"/>
      <c r="J53" s="54"/>
      <c r="K53" s="54"/>
      <c r="L53" s="55" t="str">
        <f t="shared" si="108"/>
        <v xml:space="preserve">            { line: "tú vas entre nosotros,, (Fa,,15)", sC: ""},</v>
      </c>
      <c r="M53" s="56" t="str">
        <f t="shared" si="86"/>
        <v>(</v>
      </c>
      <c r="N53" s="57" t="str">
        <f t="shared" si="2"/>
        <v>Fa</v>
      </c>
      <c r="O53" s="58" t="str">
        <f t="shared" si="87"/>
        <v>,</v>
      </c>
      <c r="P53" s="59" t="str">
        <f t="shared" si="4"/>
        <v/>
      </c>
      <c r="Q53" s="60" t="str">
        <f t="shared" si="88"/>
        <v>,</v>
      </c>
      <c r="R53" s="61">
        <f t="shared" si="89"/>
        <v>15</v>
      </c>
      <c r="S53" s="56" t="str">
        <f t="shared" si="90"/>
        <v>)</v>
      </c>
      <c r="T53" s="62" t="str">
        <f t="shared" si="91"/>
        <v/>
      </c>
      <c r="U53" s="63" t="str">
        <f t="shared" si="9"/>
        <v/>
      </c>
      <c r="V53" s="64" t="str">
        <f t="shared" si="92"/>
        <v/>
      </c>
      <c r="W53" s="65" t="str">
        <f t="shared" si="11"/>
        <v/>
      </c>
      <c r="X53" s="64" t="str">
        <f t="shared" si="93"/>
        <v/>
      </c>
      <c r="Y53" s="64" t="str">
        <f t="shared" si="94"/>
        <v/>
      </c>
      <c r="Z53" s="56" t="str">
        <f t="shared" si="95"/>
        <v/>
      </c>
      <c r="AA53" s="66" t="str">
        <f t="shared" si="96"/>
        <v/>
      </c>
      <c r="AB53" s="57" t="str">
        <f t="shared" si="16"/>
        <v/>
      </c>
      <c r="AC53" s="67" t="str">
        <f t="shared" si="97"/>
        <v/>
      </c>
      <c r="AD53" s="59" t="str">
        <f t="shared" si="98"/>
        <v/>
      </c>
      <c r="AE53" s="68" t="str">
        <f t="shared" si="99"/>
        <v/>
      </c>
      <c r="AF53" s="61" t="str">
        <f t="shared" si="100"/>
        <v/>
      </c>
      <c r="AG53" s="61" t="str">
        <f t="shared" si="101"/>
        <v/>
      </c>
      <c r="AH53" s="69" t="str">
        <f t="shared" si="102"/>
        <v/>
      </c>
      <c r="AI53" s="70" t="str">
        <f t="shared" si="23"/>
        <v/>
      </c>
      <c r="AJ53" s="64" t="str">
        <f t="shared" si="103"/>
        <v/>
      </c>
      <c r="AK53" s="64" t="str">
        <f t="shared" si="104"/>
        <v/>
      </c>
      <c r="AL53" s="64" t="str">
        <f t="shared" si="105"/>
        <v/>
      </c>
      <c r="AM53" s="64" t="str">
        <f t="shared" si="106"/>
        <v/>
      </c>
      <c r="AN53" s="64" t="str">
        <f t="shared" si="107"/>
        <v/>
      </c>
    </row>
    <row r="54" spans="1:40" ht="25.5" thickTop="1" thickBot="1" x14ac:dyDescent="0.4">
      <c r="C54" s="51" t="s">
        <v>1064</v>
      </c>
      <c r="D54" s="52" t="s">
        <v>1011</v>
      </c>
      <c r="E54" s="52"/>
      <c r="F54" s="53"/>
      <c r="G54" s="53"/>
      <c r="H54" s="52"/>
      <c r="I54" s="52"/>
      <c r="J54" s="54"/>
      <c r="K54" s="54"/>
      <c r="L54" s="55" t="str">
        <f t="shared" si="108"/>
        <v xml:space="preserve">            { line: "tu amor nos guiará., (Mi,,15)", sC: ""},</v>
      </c>
      <c r="M54" s="56" t="str">
        <f t="shared" si="86"/>
        <v>(</v>
      </c>
      <c r="N54" s="57" t="str">
        <f t="shared" si="2"/>
        <v>Mi</v>
      </c>
      <c r="O54" s="58" t="str">
        <f t="shared" si="87"/>
        <v>,</v>
      </c>
      <c r="P54" s="59" t="str">
        <f t="shared" si="4"/>
        <v/>
      </c>
      <c r="Q54" s="60" t="str">
        <f t="shared" si="88"/>
        <v>,</v>
      </c>
      <c r="R54" s="61">
        <f t="shared" si="89"/>
        <v>15</v>
      </c>
      <c r="S54" s="56" t="str">
        <f t="shared" si="90"/>
        <v>)</v>
      </c>
      <c r="T54" s="62" t="str">
        <f t="shared" si="91"/>
        <v/>
      </c>
      <c r="U54" s="63" t="str">
        <f t="shared" si="9"/>
        <v/>
      </c>
      <c r="V54" s="64" t="str">
        <f t="shared" si="92"/>
        <v/>
      </c>
      <c r="W54" s="65" t="str">
        <f t="shared" si="11"/>
        <v/>
      </c>
      <c r="X54" s="64" t="str">
        <f t="shared" si="93"/>
        <v/>
      </c>
      <c r="Y54" s="64" t="str">
        <f t="shared" si="94"/>
        <v/>
      </c>
      <c r="Z54" s="56" t="str">
        <f t="shared" si="95"/>
        <v/>
      </c>
      <c r="AA54" s="66" t="str">
        <f t="shared" si="96"/>
        <v/>
      </c>
      <c r="AB54" s="57" t="str">
        <f t="shared" si="16"/>
        <v/>
      </c>
      <c r="AC54" s="67" t="str">
        <f t="shared" si="97"/>
        <v/>
      </c>
      <c r="AD54" s="59" t="str">
        <f t="shared" si="98"/>
        <v/>
      </c>
      <c r="AE54" s="68" t="str">
        <f t="shared" si="99"/>
        <v/>
      </c>
      <c r="AF54" s="61" t="str">
        <f t="shared" si="100"/>
        <v/>
      </c>
      <c r="AG54" s="61" t="str">
        <f t="shared" si="101"/>
        <v/>
      </c>
      <c r="AH54" s="69" t="str">
        <f t="shared" si="102"/>
        <v/>
      </c>
      <c r="AI54" s="70" t="str">
        <f t="shared" si="23"/>
        <v/>
      </c>
      <c r="AJ54" s="64" t="str">
        <f t="shared" si="103"/>
        <v/>
      </c>
      <c r="AK54" s="64" t="str">
        <f t="shared" si="104"/>
        <v/>
      </c>
      <c r="AL54" s="64" t="str">
        <f t="shared" si="105"/>
        <v/>
      </c>
      <c r="AM54" s="64" t="str">
        <f t="shared" si="106"/>
        <v/>
      </c>
      <c r="AN54" s="64" t="str">
        <f t="shared" si="107"/>
        <v/>
      </c>
    </row>
    <row r="55" spans="1:40" ht="27.75" thickTop="1" thickBot="1" x14ac:dyDescent="0.4">
      <c r="A55" s="73"/>
      <c r="B55" s="73"/>
      <c r="C55" s="73"/>
      <c r="D55" s="74"/>
      <c r="E55" s="74"/>
      <c r="F55" s="74"/>
      <c r="G55" s="74"/>
      <c r="H55" s="74"/>
      <c r="I55" s="74"/>
      <c r="J55" s="74"/>
      <c r="K55" s="74"/>
      <c r="L55" s="75" t="s">
        <v>993</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C56" s="51" t="s">
        <v>1065</v>
      </c>
      <c r="D56" s="52" t="s">
        <v>1013</v>
      </c>
      <c r="E56" s="52" t="s">
        <v>1012</v>
      </c>
      <c r="F56" s="53"/>
      <c r="G56" s="53"/>
      <c r="H56" s="52"/>
      <c r="I56" s="52"/>
      <c r="J56" s="54"/>
      <c r="K56" s="54"/>
      <c r="L56" s="55" t="str">
        <f t="shared" si="108"/>
        <v xml:space="preserve">            { line: "Tú eres el Camino,, (La,m,15)", sC: ""},</v>
      </c>
      <c r="M56" s="56" t="str">
        <f t="shared" si="86"/>
        <v>(</v>
      </c>
      <c r="N56" s="57" t="str">
        <f t="shared" si="2"/>
        <v>La</v>
      </c>
      <c r="O56" s="58" t="str">
        <f t="shared" si="87"/>
        <v>,</v>
      </c>
      <c r="P56" s="59" t="str">
        <f t="shared" si="4"/>
        <v>m</v>
      </c>
      <c r="Q56" s="60" t="str">
        <f t="shared" si="88"/>
        <v>,</v>
      </c>
      <c r="R56" s="61">
        <f t="shared" si="89"/>
        <v>15</v>
      </c>
      <c r="S56" s="56" t="str">
        <f t="shared" si="90"/>
        <v>)</v>
      </c>
      <c r="T56" s="62" t="str">
        <f t="shared" si="91"/>
        <v/>
      </c>
      <c r="U56" s="63" t="str">
        <f t="shared" si="9"/>
        <v/>
      </c>
      <c r="V56" s="64" t="str">
        <f t="shared" si="92"/>
        <v/>
      </c>
      <c r="W56" s="65" t="str">
        <f t="shared" si="11"/>
        <v/>
      </c>
      <c r="X56" s="64" t="str">
        <f t="shared" si="93"/>
        <v/>
      </c>
      <c r="Y56" s="64" t="str">
        <f t="shared" si="94"/>
        <v/>
      </c>
      <c r="Z56" s="56" t="str">
        <f t="shared" si="95"/>
        <v/>
      </c>
      <c r="AA56" s="66" t="str">
        <f t="shared" si="96"/>
        <v/>
      </c>
      <c r="AB56" s="57" t="str">
        <f t="shared" si="16"/>
        <v/>
      </c>
      <c r="AC56" s="67" t="str">
        <f t="shared" si="97"/>
        <v/>
      </c>
      <c r="AD56" s="59" t="str">
        <f t="shared" si="98"/>
        <v/>
      </c>
      <c r="AE56" s="68" t="str">
        <f t="shared" si="99"/>
        <v/>
      </c>
      <c r="AF56" s="61" t="str">
        <f t="shared" si="100"/>
        <v/>
      </c>
      <c r="AG56" s="61" t="str">
        <f t="shared" si="101"/>
        <v/>
      </c>
      <c r="AH56" s="69" t="str">
        <f t="shared" si="102"/>
        <v/>
      </c>
      <c r="AI56" s="70" t="str">
        <f t="shared" si="23"/>
        <v/>
      </c>
      <c r="AJ56" s="64" t="str">
        <f t="shared" si="103"/>
        <v/>
      </c>
      <c r="AK56" s="64" t="str">
        <f t="shared" si="104"/>
        <v/>
      </c>
      <c r="AL56" s="64" t="str">
        <f t="shared" si="105"/>
        <v/>
      </c>
      <c r="AM56" s="64" t="str">
        <f t="shared" si="106"/>
        <v/>
      </c>
      <c r="AN56" s="64" t="str">
        <f t="shared" si="107"/>
        <v/>
      </c>
    </row>
    <row r="57" spans="1:40" ht="25.5" thickTop="1" thickBot="1" x14ac:dyDescent="0.4">
      <c r="C57" s="51" t="s">
        <v>1066</v>
      </c>
      <c r="D57" s="52" t="s">
        <v>1016</v>
      </c>
      <c r="E57" s="52"/>
      <c r="F57" s="53"/>
      <c r="G57" s="53"/>
      <c r="H57" s="52"/>
      <c r="I57" s="52"/>
      <c r="J57" s="54"/>
      <c r="K57" s="54"/>
      <c r="L57" s="78" t="str">
        <f t="shared" si="108"/>
        <v xml:space="preserve">            { line: "tú eres la esperanza,, (Sol,,15)", sC: ""},</v>
      </c>
      <c r="M57" s="56" t="str">
        <f t="shared" si="86"/>
        <v>(</v>
      </c>
      <c r="N57" s="57" t="str">
        <f t="shared" si="2"/>
        <v>Sol</v>
      </c>
      <c r="O57" s="58" t="str">
        <f t="shared" si="87"/>
        <v>,</v>
      </c>
      <c r="P57" s="59" t="str">
        <f t="shared" si="4"/>
        <v/>
      </c>
      <c r="Q57" s="60" t="str">
        <f t="shared" si="88"/>
        <v>,</v>
      </c>
      <c r="R57" s="61">
        <f t="shared" si="89"/>
        <v>15</v>
      </c>
      <c r="S57" s="56" t="str">
        <f t="shared" si="90"/>
        <v>)</v>
      </c>
      <c r="T57" s="62" t="str">
        <f t="shared" si="91"/>
        <v/>
      </c>
      <c r="U57" s="63" t="str">
        <f t="shared" si="9"/>
        <v/>
      </c>
      <c r="V57" s="64" t="str">
        <f t="shared" si="92"/>
        <v/>
      </c>
      <c r="W57" s="65" t="str">
        <f t="shared" si="11"/>
        <v/>
      </c>
      <c r="X57" s="64" t="str">
        <f t="shared" si="93"/>
        <v/>
      </c>
      <c r="Y57" s="64" t="str">
        <f t="shared" si="94"/>
        <v/>
      </c>
      <c r="Z57" s="56" t="str">
        <f t="shared" si="95"/>
        <v/>
      </c>
      <c r="AA57" s="66" t="str">
        <f t="shared" si="96"/>
        <v/>
      </c>
      <c r="AB57" s="57" t="str">
        <f t="shared" si="16"/>
        <v/>
      </c>
      <c r="AC57" s="67" t="str">
        <f t="shared" si="97"/>
        <v/>
      </c>
      <c r="AD57" s="59" t="str">
        <f t="shared" si="98"/>
        <v/>
      </c>
      <c r="AE57" s="68" t="str">
        <f t="shared" si="99"/>
        <v/>
      </c>
      <c r="AF57" s="61" t="str">
        <f t="shared" si="100"/>
        <v/>
      </c>
      <c r="AG57" s="61" t="str">
        <f t="shared" si="101"/>
        <v/>
      </c>
      <c r="AH57" s="69" t="str">
        <f t="shared" si="102"/>
        <v/>
      </c>
      <c r="AI57" s="70" t="str">
        <f t="shared" si="23"/>
        <v/>
      </c>
      <c r="AJ57" s="64" t="str">
        <f t="shared" si="103"/>
        <v/>
      </c>
      <c r="AK57" s="64" t="str">
        <f t="shared" si="104"/>
        <v/>
      </c>
      <c r="AL57" s="64" t="str">
        <f t="shared" si="105"/>
        <v/>
      </c>
      <c r="AM57" s="64" t="str">
        <f t="shared" si="106"/>
        <v/>
      </c>
      <c r="AN57" s="64" t="str">
        <f t="shared" si="107"/>
        <v/>
      </c>
    </row>
    <row r="58" spans="1:40" ht="25.5" thickTop="1" thickBot="1" x14ac:dyDescent="0.4">
      <c r="C58" s="51" t="s">
        <v>1067</v>
      </c>
      <c r="D58" s="52" t="s">
        <v>1015</v>
      </c>
      <c r="E58" s="52"/>
      <c r="F58" s="53"/>
      <c r="G58" s="53"/>
      <c r="H58" s="52"/>
      <c r="I58" s="52"/>
      <c r="J58" s="54"/>
      <c r="K58" s="54"/>
      <c r="L58" s="78" t="str">
        <f t="shared" si="108"/>
        <v xml:space="preserve">            { line: "hermano de los pobres., (Fa,,15)", sC: ""},</v>
      </c>
      <c r="M58" s="56" t="str">
        <f t="shared" si="86"/>
        <v>(</v>
      </c>
      <c r="N58" s="57" t="str">
        <f t="shared" si="2"/>
        <v>Fa</v>
      </c>
      <c r="O58" s="58" t="str">
        <f t="shared" si="87"/>
        <v>,</v>
      </c>
      <c r="P58" s="59" t="str">
        <f t="shared" si="4"/>
        <v/>
      </c>
      <c r="Q58" s="60" t="str">
        <f t="shared" si="88"/>
        <v>,</v>
      </c>
      <c r="R58" s="61">
        <f t="shared" si="89"/>
        <v>15</v>
      </c>
      <c r="S58" s="56" t="str">
        <f t="shared" si="90"/>
        <v>)</v>
      </c>
      <c r="T58" s="62" t="str">
        <f t="shared" si="91"/>
        <v/>
      </c>
      <c r="U58" s="63" t="str">
        <f t="shared" si="9"/>
        <v/>
      </c>
      <c r="V58" s="64" t="str">
        <f t="shared" si="92"/>
        <v/>
      </c>
      <c r="W58" s="65" t="str">
        <f t="shared" si="11"/>
        <v/>
      </c>
      <c r="X58" s="64" t="str">
        <f t="shared" si="93"/>
        <v/>
      </c>
      <c r="Y58" s="64" t="str">
        <f t="shared" si="94"/>
        <v/>
      </c>
      <c r="Z58" s="56" t="str">
        <f t="shared" si="95"/>
        <v/>
      </c>
      <c r="AA58" s="66" t="str">
        <f t="shared" si="96"/>
        <v/>
      </c>
      <c r="AB58" s="57" t="str">
        <f t="shared" si="16"/>
        <v/>
      </c>
      <c r="AC58" s="67" t="str">
        <f t="shared" si="97"/>
        <v/>
      </c>
      <c r="AD58" s="59" t="str">
        <f t="shared" si="98"/>
        <v/>
      </c>
      <c r="AE58" s="68" t="str">
        <f t="shared" si="99"/>
        <v/>
      </c>
      <c r="AF58" s="61" t="str">
        <f t="shared" si="100"/>
        <v/>
      </c>
      <c r="AG58" s="61" t="str">
        <f t="shared" si="101"/>
        <v/>
      </c>
      <c r="AH58" s="69" t="str">
        <f t="shared" si="102"/>
        <v/>
      </c>
      <c r="AI58" s="70" t="str">
        <f t="shared" si="23"/>
        <v/>
      </c>
      <c r="AJ58" s="64" t="str">
        <f t="shared" si="103"/>
        <v/>
      </c>
      <c r="AK58" s="64" t="str">
        <f t="shared" si="104"/>
        <v/>
      </c>
      <c r="AL58" s="64" t="str">
        <f t="shared" si="105"/>
        <v/>
      </c>
      <c r="AM58" s="64" t="str">
        <f t="shared" si="106"/>
        <v/>
      </c>
      <c r="AN58" s="64" t="str">
        <f t="shared" si="107"/>
        <v/>
      </c>
    </row>
    <row r="59" spans="1:40" ht="25.5" thickTop="1" thickBot="1" x14ac:dyDescent="0.4">
      <c r="C59" s="51" t="s">
        <v>1068</v>
      </c>
      <c r="D59" s="52" t="s">
        <v>1011</v>
      </c>
      <c r="E59" s="52"/>
      <c r="F59" s="53"/>
      <c r="G59" s="53"/>
      <c r="H59" s="52"/>
      <c r="I59" s="52"/>
      <c r="J59" s="54"/>
      <c r="K59" s="54"/>
      <c r="L59" s="78" t="str">
        <f t="shared" si="108"/>
        <v xml:space="preserve">            { line: "Amén. Aleluya., (Mi,,15)", sC: ""},</v>
      </c>
      <c r="M59" s="56" t="str">
        <f t="shared" si="86"/>
        <v>(</v>
      </c>
      <c r="N59" s="57" t="str">
        <f t="shared" si="2"/>
        <v>Mi</v>
      </c>
      <c r="O59" s="58" t="str">
        <f t="shared" si="87"/>
        <v>,</v>
      </c>
      <c r="P59" s="59" t="str">
        <f t="shared" si="4"/>
        <v/>
      </c>
      <c r="Q59" s="60" t="str">
        <f t="shared" si="88"/>
        <v>,</v>
      </c>
      <c r="R59" s="61">
        <f t="shared" si="89"/>
        <v>15</v>
      </c>
      <c r="S59" s="56" t="str">
        <f t="shared" si="90"/>
        <v>)</v>
      </c>
      <c r="T59" s="62" t="str">
        <f t="shared" si="91"/>
        <v/>
      </c>
      <c r="U59" s="63" t="str">
        <f t="shared" si="9"/>
        <v/>
      </c>
      <c r="V59" s="64" t="str">
        <f t="shared" si="92"/>
        <v/>
      </c>
      <c r="W59" s="65" t="str">
        <f t="shared" si="11"/>
        <v/>
      </c>
      <c r="X59" s="64" t="str">
        <f t="shared" si="93"/>
        <v/>
      </c>
      <c r="Y59" s="64" t="str">
        <f t="shared" si="94"/>
        <v/>
      </c>
      <c r="Z59" s="56" t="str">
        <f t="shared" si="95"/>
        <v/>
      </c>
      <c r="AA59" s="66" t="str">
        <f t="shared" si="96"/>
        <v/>
      </c>
      <c r="AB59" s="57" t="str">
        <f t="shared" si="16"/>
        <v/>
      </c>
      <c r="AC59" s="67" t="str">
        <f t="shared" si="97"/>
        <v/>
      </c>
      <c r="AD59" s="59" t="str">
        <f t="shared" si="98"/>
        <v/>
      </c>
      <c r="AE59" s="68" t="str">
        <f t="shared" si="99"/>
        <v/>
      </c>
      <c r="AF59" s="61" t="str">
        <f t="shared" si="100"/>
        <v/>
      </c>
      <c r="AG59" s="61" t="str">
        <f t="shared" si="101"/>
        <v/>
      </c>
      <c r="AH59" s="69" t="str">
        <f t="shared" si="102"/>
        <v/>
      </c>
      <c r="AI59" s="70" t="str">
        <f t="shared" si="23"/>
        <v/>
      </c>
      <c r="AJ59" s="64" t="str">
        <f t="shared" si="103"/>
        <v/>
      </c>
      <c r="AK59" s="64" t="str">
        <f t="shared" si="104"/>
        <v/>
      </c>
      <c r="AL59" s="64" t="str">
        <f t="shared" si="105"/>
        <v/>
      </c>
      <c r="AM59" s="64" t="str">
        <f t="shared" si="106"/>
        <v/>
      </c>
      <c r="AN59" s="64" t="str">
        <f t="shared" si="107"/>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5.5" thickTop="1" thickBot="1" x14ac:dyDescent="0.4">
      <c r="C61" s="79" t="s">
        <v>995</v>
      </c>
      <c r="D61" s="80"/>
      <c r="E61" s="80"/>
      <c r="F61" s="80"/>
      <c r="G61" s="80"/>
      <c r="H61" s="80"/>
      <c r="I61" s="80"/>
      <c r="J61" s="80"/>
      <c r="K61" s="80"/>
      <c r="L61" s="81" t="s">
        <v>996</v>
      </c>
      <c r="M61" s="56" t="str">
        <f t="shared" ref="M61:M65" si="109">IF(N61="","","(")</f>
        <v/>
      </c>
      <c r="N61" s="57" t="str">
        <f t="shared" ref="N61:N65" si="110">IF(D61="","",D61)</f>
        <v/>
      </c>
      <c r="O61" s="58" t="str">
        <f t="shared" ref="O61:O65" si="111">IF(N61="","",",")</f>
        <v/>
      </c>
      <c r="P61" s="59" t="str">
        <f t="shared" ref="P61:P65" si="112">IF(E61="","",E61)</f>
        <v/>
      </c>
      <c r="Q61" s="60" t="str">
        <f t="shared" ref="Q61:Q65" si="113">IF(N61="","",",")</f>
        <v/>
      </c>
      <c r="R61" s="61" t="str">
        <f t="shared" ref="R61:R65" si="114">IF(N61="","",15)</f>
        <v/>
      </c>
      <c r="S61" s="56" t="str">
        <f t="shared" ref="S61:S65" si="115">IF(N61="","",")")</f>
        <v/>
      </c>
      <c r="T61" s="62" t="str">
        <f t="shared" ref="T61:T65" si="116">IF(U61="","","(")</f>
        <v/>
      </c>
      <c r="U61" s="63" t="str">
        <f t="shared" ref="U61:U65" si="117">IF(F61="","",F61)</f>
        <v/>
      </c>
      <c r="V61" s="64" t="str">
        <f t="shared" ref="V61:V65" si="118">IF(U61="","",",")</f>
        <v/>
      </c>
      <c r="W61" s="65" t="str">
        <f t="shared" ref="W61:W65" si="119">IF(G61="","",G61)</f>
        <v/>
      </c>
      <c r="X61" s="64" t="str">
        <f t="shared" ref="X61:X65" si="120">IF(U61="","",",")</f>
        <v/>
      </c>
      <c r="Y61" s="64" t="str">
        <f t="shared" ref="Y61:Y65" si="121">IF(U61="","",250)</f>
        <v/>
      </c>
      <c r="Z61" s="56" t="str">
        <f t="shared" ref="Z61:Z65" si="122">IF(U61="","",")")</f>
        <v/>
      </c>
      <c r="AA61" s="66" t="str">
        <f t="shared" ref="AA61:AA65" si="123">IF(AB61="","","(")</f>
        <v/>
      </c>
      <c r="AB61" s="57" t="str">
        <f t="shared" ref="AB61:AB65" si="124">IF(H61="","",H61)</f>
        <v/>
      </c>
      <c r="AC61" s="67" t="str">
        <f t="shared" ref="AC61:AC65" si="125">IF(AB61="","",",")</f>
        <v/>
      </c>
      <c r="AD61" s="59" t="str">
        <f t="shared" ref="AD61:AD65" si="126">IF(I61="","",I61)</f>
        <v/>
      </c>
      <c r="AE61" s="68" t="str">
        <f t="shared" ref="AE61:AE65" si="127">IF(AB61="","",",")</f>
        <v/>
      </c>
      <c r="AF61" s="61" t="str">
        <f t="shared" ref="AF61:AF65" si="128">IF(AB61="","",350)</f>
        <v/>
      </c>
      <c r="AG61" s="61" t="str">
        <f t="shared" ref="AG61:AG65" si="129">IF(AB61="","",")")</f>
        <v/>
      </c>
      <c r="AH61" s="69" t="str">
        <f t="shared" ref="AH61:AH65" si="130">IF(AI61="","","(")</f>
        <v/>
      </c>
      <c r="AI61" s="70" t="str">
        <f t="shared" ref="AI61:AI65" si="131">IF(J61="","",J61)</f>
        <v/>
      </c>
      <c r="AJ61" s="64" t="str">
        <f t="shared" ref="AJ61:AJ65" si="132">IF(AI61="","",",")</f>
        <v/>
      </c>
      <c r="AK61" s="64" t="str">
        <f t="shared" ref="AK61:AK65" si="133">IF(K61="","",K61)</f>
        <v/>
      </c>
      <c r="AL61" s="64" t="str">
        <f t="shared" ref="AL61:AL65" si="134">IF(AI61="","",",")</f>
        <v/>
      </c>
      <c r="AM61" s="64" t="str">
        <f t="shared" ref="AM61:AM65" si="135">IF(AI61="","",450)</f>
        <v/>
      </c>
      <c r="AN61" s="64" t="str">
        <f t="shared" ref="AN61:AN65" si="136">IF(AI61="","",")")</f>
        <v/>
      </c>
    </row>
    <row r="62" spans="1:40" ht="25.5" thickTop="1" thickBot="1" x14ac:dyDescent="0.4">
      <c r="B62" t="s">
        <v>997</v>
      </c>
      <c r="C62" s="82" t="s">
        <v>1060</v>
      </c>
      <c r="D62" s="83" t="s">
        <v>1013</v>
      </c>
      <c r="E62" s="83" t="s">
        <v>1012</v>
      </c>
      <c r="F62" s="83" t="s">
        <v>1011</v>
      </c>
      <c r="G62" s="83"/>
      <c r="H62" s="83"/>
      <c r="I62" s="83"/>
      <c r="J62" s="83"/>
      <c r="K62" s="83"/>
      <c r="L62" s="84" t="str">
        <f>IF(C62="","",_xlfn.CONCAT("       triggerLine: ","""",C62,", ",M62:AN62,""", sC: ","""",B62,""", lines: ["))</f>
        <v xml:space="preserve">       triggerLine: "HACIA TI, MORADA SANTA,..., (La,m,15)(Mi,,250)", sC: "ta as", lines: [</v>
      </c>
      <c r="M62" s="56" t="str">
        <f t="shared" si="109"/>
        <v>(</v>
      </c>
      <c r="N62" s="57" t="str">
        <f t="shared" si="110"/>
        <v>La</v>
      </c>
      <c r="O62" s="58" t="str">
        <f t="shared" si="111"/>
        <v>,</v>
      </c>
      <c r="P62" s="59" t="str">
        <f t="shared" si="112"/>
        <v>m</v>
      </c>
      <c r="Q62" s="60" t="str">
        <f t="shared" si="113"/>
        <v>,</v>
      </c>
      <c r="R62" s="61">
        <f t="shared" si="114"/>
        <v>15</v>
      </c>
      <c r="S62" s="56" t="str">
        <f t="shared" si="115"/>
        <v>)</v>
      </c>
      <c r="T62" s="62" t="str">
        <f t="shared" si="116"/>
        <v>(</v>
      </c>
      <c r="U62" s="63" t="str">
        <f t="shared" si="117"/>
        <v>Mi</v>
      </c>
      <c r="V62" s="64" t="str">
        <f t="shared" si="118"/>
        <v>,</v>
      </c>
      <c r="W62" s="65" t="str">
        <f t="shared" si="119"/>
        <v/>
      </c>
      <c r="X62" s="64" t="str">
        <f t="shared" si="120"/>
        <v>,</v>
      </c>
      <c r="Y62" s="64">
        <f t="shared" si="121"/>
        <v>250</v>
      </c>
      <c r="Z62" s="56" t="str">
        <f t="shared" si="122"/>
        <v>)</v>
      </c>
      <c r="AA62" s="66" t="str">
        <f t="shared" si="123"/>
        <v/>
      </c>
      <c r="AB62" s="57" t="str">
        <f t="shared" si="124"/>
        <v/>
      </c>
      <c r="AC62" s="67" t="str">
        <f t="shared" si="125"/>
        <v/>
      </c>
      <c r="AD62" s="59" t="str">
        <f t="shared" si="126"/>
        <v/>
      </c>
      <c r="AE62" s="68" t="str">
        <f t="shared" si="127"/>
        <v/>
      </c>
      <c r="AF62" s="61" t="str">
        <f t="shared" si="128"/>
        <v/>
      </c>
      <c r="AG62" s="61" t="str">
        <f t="shared" si="129"/>
        <v/>
      </c>
      <c r="AH62" s="69" t="str">
        <f t="shared" si="130"/>
        <v/>
      </c>
      <c r="AI62" s="70" t="str">
        <f t="shared" si="131"/>
        <v/>
      </c>
      <c r="AJ62" s="64" t="str">
        <f t="shared" si="132"/>
        <v/>
      </c>
      <c r="AK62" s="64" t="str">
        <f t="shared" si="133"/>
        <v/>
      </c>
      <c r="AL62" s="64" t="str">
        <f t="shared" si="134"/>
        <v/>
      </c>
      <c r="AM62" s="64" t="str">
        <f t="shared" si="135"/>
        <v/>
      </c>
      <c r="AN62" s="64" t="str">
        <f t="shared" si="136"/>
        <v/>
      </c>
    </row>
    <row r="63" spans="1:40" ht="25.5" thickTop="1" thickBot="1" x14ac:dyDescent="0.4">
      <c r="B63" t="s">
        <v>999</v>
      </c>
      <c r="C63" s="85" t="s">
        <v>1049</v>
      </c>
      <c r="D63" s="86" t="s">
        <v>1013</v>
      </c>
      <c r="E63" s="86" t="s">
        <v>1012</v>
      </c>
      <c r="F63" s="86"/>
      <c r="G63" s="86"/>
      <c r="H63" s="87"/>
      <c r="I63" s="87"/>
      <c r="J63" s="87"/>
      <c r="K63" s="87"/>
      <c r="L63" s="88" t="str">
        <f>IF(C63="","",_xlfn.CONCAT("            { line: ","""",C63,", ",M63:AN63,""", sC: ","""",B63,"""},"))</f>
        <v xml:space="preserve">            { line: "HACIA TI, TIERRA DEL SALVADOR,, (La,m,15)", sC: "as"},</v>
      </c>
      <c r="M63" s="56" t="str">
        <f t="shared" si="109"/>
        <v>(</v>
      </c>
      <c r="N63" s="57" t="str">
        <f t="shared" si="110"/>
        <v>La</v>
      </c>
      <c r="O63" s="58" t="str">
        <f t="shared" si="111"/>
        <v>,</v>
      </c>
      <c r="P63" s="59" t="str">
        <f t="shared" si="112"/>
        <v>m</v>
      </c>
      <c r="Q63" s="60" t="str">
        <f t="shared" si="113"/>
        <v>,</v>
      </c>
      <c r="R63" s="61">
        <f t="shared" si="114"/>
        <v>15</v>
      </c>
      <c r="S63" s="56" t="str">
        <f t="shared" si="115"/>
        <v>)</v>
      </c>
      <c r="T63" s="62" t="str">
        <f t="shared" si="116"/>
        <v/>
      </c>
      <c r="U63" s="63" t="str">
        <f t="shared" si="117"/>
        <v/>
      </c>
      <c r="V63" s="64" t="str">
        <f t="shared" si="118"/>
        <v/>
      </c>
      <c r="W63" s="65" t="str">
        <f t="shared" si="119"/>
        <v/>
      </c>
      <c r="X63" s="64" t="str">
        <f t="shared" si="120"/>
        <v/>
      </c>
      <c r="Y63" s="64" t="str">
        <f t="shared" si="121"/>
        <v/>
      </c>
      <c r="Z63" s="56" t="str">
        <f t="shared" si="122"/>
        <v/>
      </c>
      <c r="AA63" s="66" t="str">
        <f t="shared" si="123"/>
        <v/>
      </c>
      <c r="AB63" s="57" t="str">
        <f t="shared" si="124"/>
        <v/>
      </c>
      <c r="AC63" s="67" t="str">
        <f t="shared" si="125"/>
        <v/>
      </c>
      <c r="AD63" s="59" t="str">
        <f t="shared" si="126"/>
        <v/>
      </c>
      <c r="AE63" s="68" t="str">
        <f t="shared" si="127"/>
        <v/>
      </c>
      <c r="AF63" s="61" t="str">
        <f t="shared" si="128"/>
        <v/>
      </c>
      <c r="AG63" s="61" t="str">
        <f t="shared" si="129"/>
        <v/>
      </c>
      <c r="AH63" s="69" t="str">
        <f t="shared" si="130"/>
        <v/>
      </c>
      <c r="AI63" s="70" t="str">
        <f t="shared" si="131"/>
        <v/>
      </c>
      <c r="AJ63" s="64" t="str">
        <f t="shared" si="132"/>
        <v/>
      </c>
      <c r="AK63" s="64" t="str">
        <f t="shared" si="133"/>
        <v/>
      </c>
      <c r="AL63" s="64" t="str">
        <f t="shared" si="134"/>
        <v/>
      </c>
      <c r="AM63" s="64" t="str">
        <f t="shared" si="135"/>
        <v/>
      </c>
      <c r="AN63" s="64" t="str">
        <f t="shared" si="136"/>
        <v/>
      </c>
    </row>
    <row r="64" spans="1:40" ht="25.5" thickTop="1" thickBot="1" x14ac:dyDescent="0.4">
      <c r="B64" t="s">
        <v>999</v>
      </c>
      <c r="C64" s="85" t="s">
        <v>1050</v>
      </c>
      <c r="D64" s="89" t="s">
        <v>1016</v>
      </c>
      <c r="E64" s="89"/>
      <c r="F64" s="89" t="s">
        <v>1015</v>
      </c>
      <c r="G64" s="89"/>
      <c r="H64" s="90"/>
      <c r="I64" s="90"/>
      <c r="J64" s="90"/>
      <c r="K64" s="90"/>
      <c r="L64" s="88" t="str">
        <f>IF(C64="","",_xlfn.CONCAT("            { line: ","""",C64,", ",M64:AN64,""", sC: ","""",B64,"""},"))</f>
        <v xml:space="preserve">            { line: "PEREGRINOS, CAMINANTES,, (Sol,,15)(Fa,,250)", sC: "as"},</v>
      </c>
      <c r="M64" s="56" t="str">
        <f t="shared" si="109"/>
        <v>(</v>
      </c>
      <c r="N64" s="57" t="str">
        <f t="shared" si="110"/>
        <v>Sol</v>
      </c>
      <c r="O64" s="58" t="str">
        <f t="shared" si="111"/>
        <v>,</v>
      </c>
      <c r="P64" s="59" t="str">
        <f t="shared" si="112"/>
        <v/>
      </c>
      <c r="Q64" s="60" t="str">
        <f t="shared" si="113"/>
        <v>,</v>
      </c>
      <c r="R64" s="61">
        <f t="shared" si="114"/>
        <v>15</v>
      </c>
      <c r="S64" s="56" t="str">
        <f t="shared" si="115"/>
        <v>)</v>
      </c>
      <c r="T64" s="62" t="str">
        <f t="shared" si="116"/>
        <v>(</v>
      </c>
      <c r="U64" s="63" t="str">
        <f t="shared" si="117"/>
        <v>Fa</v>
      </c>
      <c r="V64" s="64" t="str">
        <f t="shared" si="118"/>
        <v>,</v>
      </c>
      <c r="W64" s="65" t="str">
        <f t="shared" si="119"/>
        <v/>
      </c>
      <c r="X64" s="64" t="str">
        <f t="shared" si="120"/>
        <v>,</v>
      </c>
      <c r="Y64" s="64">
        <f t="shared" si="121"/>
        <v>250</v>
      </c>
      <c r="Z64" s="56" t="str">
        <f t="shared" si="122"/>
        <v>)</v>
      </c>
      <c r="AA64" s="66" t="str">
        <f t="shared" si="123"/>
        <v/>
      </c>
      <c r="AB64" s="57" t="str">
        <f t="shared" si="124"/>
        <v/>
      </c>
      <c r="AC64" s="67" t="str">
        <f t="shared" si="125"/>
        <v/>
      </c>
      <c r="AD64" s="59" t="str">
        <f t="shared" si="126"/>
        <v/>
      </c>
      <c r="AE64" s="68" t="str">
        <f t="shared" si="127"/>
        <v/>
      </c>
      <c r="AF64" s="61" t="str">
        <f t="shared" si="128"/>
        <v/>
      </c>
      <c r="AG64" s="61" t="str">
        <f t="shared" si="129"/>
        <v/>
      </c>
      <c r="AH64" s="69" t="str">
        <f t="shared" si="130"/>
        <v/>
      </c>
      <c r="AI64" s="70" t="str">
        <f t="shared" si="131"/>
        <v/>
      </c>
      <c r="AJ64" s="64" t="str">
        <f t="shared" si="132"/>
        <v/>
      </c>
      <c r="AK64" s="64" t="str">
        <f t="shared" si="133"/>
        <v/>
      </c>
      <c r="AL64" s="64" t="str">
        <f t="shared" si="134"/>
        <v/>
      </c>
      <c r="AM64" s="64" t="str">
        <f t="shared" si="135"/>
        <v/>
      </c>
      <c r="AN64" s="64" t="str">
        <f t="shared" si="136"/>
        <v/>
      </c>
    </row>
    <row r="65" spans="1:40" ht="25.5" thickTop="1" thickBot="1" x14ac:dyDescent="0.4">
      <c r="B65" t="s">
        <v>999</v>
      </c>
      <c r="C65" s="93" t="s">
        <v>1051</v>
      </c>
      <c r="D65" s="83" t="s">
        <v>1011</v>
      </c>
      <c r="E65" s="83"/>
      <c r="F65" s="83"/>
      <c r="G65" s="83"/>
      <c r="H65" s="83"/>
      <c r="I65" s="83"/>
      <c r="J65" s="83"/>
      <c r="K65" s="83"/>
      <c r="L65" s="94" t="str">
        <f>IF(C65="","",_xlfn.CONCAT("            { line: ","""",C65,", ",M65:AN65,""", sC: ","""",B65,"""},  ]},"))</f>
        <v xml:space="preserve">            { line: "VAMOS HACIA TI., (Mi,,15)", sC: "as"},  ]},</v>
      </c>
      <c r="M65" s="56" t="str">
        <f t="shared" si="109"/>
        <v>(</v>
      </c>
      <c r="N65" s="57" t="str">
        <f t="shared" si="110"/>
        <v>Mi</v>
      </c>
      <c r="O65" s="58" t="str">
        <f t="shared" si="111"/>
        <v>,</v>
      </c>
      <c r="P65" s="59" t="str">
        <f t="shared" si="112"/>
        <v/>
      </c>
      <c r="Q65" s="60" t="str">
        <f t="shared" si="113"/>
        <v>,</v>
      </c>
      <c r="R65" s="61">
        <f t="shared" si="114"/>
        <v>15</v>
      </c>
      <c r="S65" s="56" t="str">
        <f t="shared" si="115"/>
        <v>)</v>
      </c>
      <c r="T65" s="62" t="str">
        <f t="shared" si="116"/>
        <v/>
      </c>
      <c r="U65" s="63" t="str">
        <f t="shared" si="117"/>
        <v/>
      </c>
      <c r="V65" s="64" t="str">
        <f t="shared" si="118"/>
        <v/>
      </c>
      <c r="W65" s="65" t="str">
        <f t="shared" si="119"/>
        <v/>
      </c>
      <c r="X65" s="64" t="str">
        <f t="shared" si="120"/>
        <v/>
      </c>
      <c r="Y65" s="64" t="str">
        <f t="shared" si="121"/>
        <v/>
      </c>
      <c r="Z65" s="56" t="str">
        <f t="shared" si="122"/>
        <v/>
      </c>
      <c r="AA65" s="66" t="str">
        <f t="shared" si="123"/>
        <v/>
      </c>
      <c r="AB65" s="57" t="str">
        <f t="shared" si="124"/>
        <v/>
      </c>
      <c r="AC65" s="67" t="str">
        <f t="shared" si="125"/>
        <v/>
      </c>
      <c r="AD65" s="59" t="str">
        <f t="shared" si="126"/>
        <v/>
      </c>
      <c r="AE65" s="68" t="str">
        <f t="shared" si="127"/>
        <v/>
      </c>
      <c r="AF65" s="61" t="str">
        <f t="shared" si="128"/>
        <v/>
      </c>
      <c r="AG65" s="61" t="str">
        <f t="shared" si="129"/>
        <v/>
      </c>
      <c r="AH65" s="69" t="str">
        <f t="shared" si="130"/>
        <v/>
      </c>
      <c r="AI65" s="70" t="str">
        <f t="shared" si="131"/>
        <v/>
      </c>
      <c r="AJ65" s="64" t="str">
        <f t="shared" si="132"/>
        <v/>
      </c>
      <c r="AK65" s="64" t="str">
        <f t="shared" si="133"/>
        <v/>
      </c>
      <c r="AL65" s="64" t="str">
        <f t="shared" si="134"/>
        <v/>
      </c>
      <c r="AM65" s="64" t="str">
        <f t="shared" si="135"/>
        <v/>
      </c>
      <c r="AN65" s="64" t="str">
        <f t="shared" si="136"/>
        <v/>
      </c>
    </row>
    <row r="66" spans="1:40" ht="24" customHeight="1" x14ac:dyDescent="0.4">
      <c r="A66" s="95"/>
      <c r="B66" s="95"/>
      <c r="C66" s="95"/>
      <c r="D66" s="95"/>
      <c r="E66" s="95"/>
      <c r="F66" s="95"/>
      <c r="G66" s="95"/>
      <c r="H66" s="95"/>
      <c r="I66" s="95"/>
      <c r="J66" s="95"/>
      <c r="K66" s="95"/>
      <c r="L66" s="99" t="str">
        <f ca="1">_xlfn.CONCAT("]}, // ULTIMA LINEA DEL CANTO: ",L1)</f>
        <v>]}, // ULTIMA LINEA DEL CANTO: HACIA TI, MORADA SANTA</v>
      </c>
      <c r="M66" s="95"/>
    </row>
    <row r="67" spans="1:40" ht="20.25" x14ac:dyDescent="0.25">
      <c r="L67" s="100" t="s">
        <v>1008</v>
      </c>
      <c r="M67" s="101"/>
    </row>
    <row r="68" spans="1:40" x14ac:dyDescent="0.25">
      <c r="M6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2F3EC-CD6F-4132-AB54-B0ABCD8F65A1}">
  <sheetPr codeName="Sheet70">
    <tabColor rgb="FF00B0F0"/>
  </sheetPr>
  <dimension ref="A1:AN66"/>
  <sheetViews>
    <sheetView zoomScale="85" zoomScaleNormal="85" workbookViewId="0">
      <pane xSplit="2" ySplit="1" topLeftCell="C34"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80</v>
      </c>
      <c r="E1" s="40"/>
      <c r="F1" s="40"/>
      <c r="G1" s="40"/>
      <c r="H1" s="40"/>
      <c r="I1" s="40"/>
      <c r="J1" s="40"/>
      <c r="K1" s="40"/>
      <c r="L1" s="41" t="str">
        <f ca="1">UPPER(VLOOKUP(C1,Table223[],3,FALSE))</f>
        <v>HASTA CUÁNDO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HASTA CUÁNDO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hastacuando</v>
      </c>
      <c r="L7" s="48" t="str">
        <f ca="1">_xlfn.CONCAT("        id: ","""",C7,"""",",")</f>
        <v xml:space="preserve">        id: "hastacuando",</v>
      </c>
    </row>
    <row r="8" spans="2:32" ht="23.25" x14ac:dyDescent="0.25">
      <c r="C8" t="str">
        <f ca="1">PROPER(L1)</f>
        <v>Hasta Cuándo</v>
      </c>
      <c r="L8" s="48" t="str">
        <f ca="1">_xlfn.CONCAT("        tt: ","""",C8,"""",",")</f>
        <v xml:space="preserve">        tt: "Hasta Cuándo",</v>
      </c>
    </row>
    <row r="9" spans="2:32" ht="23.25" x14ac:dyDescent="0.25">
      <c r="C9" t="str">
        <f ca="1">PROPER(L1)</f>
        <v>Hasta Cuándo</v>
      </c>
      <c r="L9" s="48" t="str">
        <f ca="1">_xlfn.CONCAT("        title: ","""",C9,"""",",")</f>
        <v xml:space="preserve">        title: "Hasta Cuándo",</v>
      </c>
    </row>
    <row r="10" spans="2:32" ht="23.25" x14ac:dyDescent="0.25">
      <c r="C10" t="str">
        <f ca="1">VLOOKUP(C1,Table223[],4,FALSE)</f>
        <v>Salmo 13 (12)</v>
      </c>
      <c r="L10" s="48" t="str">
        <f ca="1">_xlfn.CONCAT("        ","subtitle: ","""",C10,"""",",")</f>
        <v xml:space="preserve">        subtitle: "Salmo 13 (12)",</v>
      </c>
    </row>
    <row r="11" spans="2:32" ht="23.25" x14ac:dyDescent="0.25">
      <c r="C11" t="str">
        <f ca="1">_xlfn.CONCAT("category: [",VLOOKUP(C1,Table223[],16,FALSE),"],")</f>
        <v>category: ["Precatecumenado","Cuaresma","Penitencial","Antiguo Testamento"],</v>
      </c>
      <c r="L11" s="48" t="str">
        <f ca="1">_xlfn.CONCAT("        ",C11)</f>
        <v xml:space="preserve">        category: ["Precatecumenado","Cuaresma","Penitencial","Antiguo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80</v>
      </c>
      <c r="L16" s="48" t="str">
        <f ca="1">_xlfn.CONCAT("        dbno: ","""",C16,"""",",")</f>
        <v xml:space="preserve">        dbno: "80",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hastacuando</v>
      </c>
      <c r="L19" s="48" t="str">
        <f ca="1">_xlfn.CONCAT("        audioSrc: ","""/audio/",C19,".mp3""",",")</f>
        <v xml:space="preserve">        audioSrc: "/audio/hastacuando.mp3",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79</v>
      </c>
      <c r="C26" t="str">
        <f ca="1">VLOOKUP(B26,Table4[],13,FALSE)</f>
        <v>"/resucito/src/index.html?canto=haciatimoradasanta"</v>
      </c>
      <c r="L26" s="48" t="str">
        <f ca="1">_xlfn.CONCAT("        ant: ",C26,",")</f>
        <v xml:space="preserve">        ant: "/resucito/src/index.html?canto=haciatimoradasanta",</v>
      </c>
    </row>
    <row r="27" spans="1:40" ht="23.25" x14ac:dyDescent="0.25">
      <c r="B27">
        <f ca="1">+C1+1</f>
        <v>81</v>
      </c>
      <c r="C27" t="str">
        <f ca="1">VLOOKUP(B27,Table4[],13,FALSE)</f>
        <v>"/resucito/src/index.html?canto=heaquimisiervo"</v>
      </c>
      <c r="L27" s="48" t="str">
        <f ca="1">_xlfn.CONCAT("        sig: ",C27,",")</f>
        <v xml:space="preserve">        sig: "/resucito/src/index.html?canto=heaquimisiervo",</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1014</v>
      </c>
      <c r="C30" s="51" t="s">
        <v>1069</v>
      </c>
      <c r="D30" s="52" t="s">
        <v>1013</v>
      </c>
      <c r="E30" s="52" t="s">
        <v>1012</v>
      </c>
      <c r="F30" s="53"/>
      <c r="G30" s="53"/>
      <c r="H30" s="52"/>
      <c r="I30" s="52"/>
      <c r="J30" s="54"/>
      <c r="K30" s="54"/>
      <c r="L30" s="55" t="str">
        <f t="shared" ref="L30:L31" si="0">IF(C30="","",_xlfn.CONCAT("            { line: ","""",C30,", ",M30:AN30,""", sC: ","""",B30,"""},"))</f>
        <v xml:space="preserve">            { line: "¿Hasta cuándo,, (La,m,15)", sC: "tc"},</v>
      </c>
      <c r="M30" s="56" t="str">
        <f t="shared" ref="M30:M35" si="1">IF(N30="","","(")</f>
        <v>(</v>
      </c>
      <c r="N30" s="57" t="str">
        <f t="shared" ref="N30:N59" si="2">IF(D30="","",D30)</f>
        <v>La</v>
      </c>
      <c r="O30" s="58" t="str">
        <f t="shared" ref="O30:O35" si="3">IF(N30="","",",")</f>
        <v>,</v>
      </c>
      <c r="P30" s="59" t="str">
        <f t="shared" ref="P30:P59" si="4">IF(E30="","",E30)</f>
        <v>m</v>
      </c>
      <c r="Q30" s="60" t="str">
        <f t="shared" ref="Q30:Q35" si="5">IF(N30="","",",")</f>
        <v>,</v>
      </c>
      <c r="R30" s="61">
        <f t="shared" ref="R30:R35" si="6">IF(N30="","",15)</f>
        <v>15</v>
      </c>
      <c r="S30" s="56" t="str">
        <f t="shared" ref="S30:S35" si="7">IF(N30="","",")")</f>
        <v>)</v>
      </c>
      <c r="T30" s="62" t="str">
        <f t="shared" ref="T30:T35" si="8">IF(U30="","","(")</f>
        <v/>
      </c>
      <c r="U30" s="63" t="str">
        <f t="shared" ref="U30:U59" si="9">IF(F30="","",F30)</f>
        <v/>
      </c>
      <c r="V30" s="64" t="str">
        <f t="shared" ref="V30:V35" si="10">IF(U30="","",",")</f>
        <v/>
      </c>
      <c r="W30" s="65" t="str">
        <f t="shared" ref="W30:W59" si="11">IF(G30="","",G30)</f>
        <v/>
      </c>
      <c r="X30" s="64" t="str">
        <f t="shared" ref="X30:X35" si="12">IF(U30="","",",")</f>
        <v/>
      </c>
      <c r="Y30" s="64" t="str">
        <f t="shared" ref="Y30:Y35" si="13">IF(U30="","",250)</f>
        <v/>
      </c>
      <c r="Z30" s="56" t="str">
        <f t="shared" ref="Z30:Z35" si="14">IF(U30="","",")")</f>
        <v/>
      </c>
      <c r="AA30" s="66" t="str">
        <f t="shared" ref="AA30:AA35" si="15">IF(AB30="","","(")</f>
        <v/>
      </c>
      <c r="AB30" s="57" t="str">
        <f t="shared" ref="AB30:AB59"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59"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C31" s="51" t="s">
        <v>1070</v>
      </c>
      <c r="D31" s="52" t="s">
        <v>1011</v>
      </c>
      <c r="E31" s="52"/>
      <c r="F31" s="53"/>
      <c r="G31" s="53"/>
      <c r="H31" s="52"/>
      <c r="I31" s="52"/>
      <c r="J31" s="54"/>
      <c r="K31" s="54"/>
      <c r="L31" s="55" t="str">
        <f t="shared" si="0"/>
        <v xml:space="preserve">            { line: "por fin te acordarás, Yahveh, de mí,, (Mi,,15)", sC: ""},</v>
      </c>
      <c r="M31" s="56" t="str">
        <f t="shared" si="1"/>
        <v>(</v>
      </c>
      <c r="N31" s="57" t="str">
        <f t="shared" si="2"/>
        <v>Mi</v>
      </c>
      <c r="O31" s="58" t="str">
        <f t="shared" si="3"/>
        <v>,</v>
      </c>
      <c r="P31" s="59" t="str">
        <f t="shared" si="4"/>
        <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t="s">
        <v>1071</v>
      </c>
      <c r="D32" s="52"/>
      <c r="E32" s="52"/>
      <c r="F32" s="53"/>
      <c r="G32" s="53"/>
      <c r="H32" s="52"/>
      <c r="I32" s="52"/>
      <c r="J32" s="54"/>
      <c r="K32" s="54"/>
      <c r="L32" s="55" t="str">
        <f>IF(C32="","",_xlfn.CONCAT("            { line: ","""",C32,", ",M32:AN32,""", sC: ","""",B32,"""},"))</f>
        <v xml:space="preserve">            { line: "y tu rostro, ", sC: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C33" s="51" t="s">
        <v>1072</v>
      </c>
      <c r="D33" s="52" t="s">
        <v>1013</v>
      </c>
      <c r="E33" s="52" t="s">
        <v>1012</v>
      </c>
      <c r="F33" s="53"/>
      <c r="G33" s="53"/>
      <c r="H33" s="52"/>
      <c r="I33" s="52"/>
      <c r="J33" s="54"/>
      <c r="K33" s="54"/>
      <c r="L33" s="55" t="str">
        <f>IF(C33="","",_xlfn.CONCAT("            { line: ","""",C33,", ",M33:AN33,""", sC: ","""",B33,"""},"))</f>
        <v xml:space="preserve">            { line: "a mí lo volverás?, (La,m,15)", sC: ""},</v>
      </c>
      <c r="M33" s="56" t="str">
        <f t="shared" si="1"/>
        <v>(</v>
      </c>
      <c r="N33" s="57" t="str">
        <f t="shared" si="2"/>
        <v>La</v>
      </c>
      <c r="O33" s="58" t="str">
        <f t="shared" si="3"/>
        <v>,</v>
      </c>
      <c r="P33" s="59" t="str">
        <f t="shared" si="4"/>
        <v>m</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997</v>
      </c>
      <c r="C35" s="51" t="s">
        <v>1073</v>
      </c>
      <c r="D35" s="52" t="s">
        <v>1011</v>
      </c>
      <c r="E35" s="52"/>
      <c r="F35" s="53" t="s">
        <v>1013</v>
      </c>
      <c r="G35" s="53" t="s">
        <v>1012</v>
      </c>
      <c r="H35" s="52"/>
      <c r="I35" s="52"/>
      <c r="J35" s="54"/>
      <c r="K35" s="54"/>
      <c r="L35" s="55" t="str">
        <f t="shared" ref="L35:L41" si="29">IF(C35="","",_xlfn.CONCAT("            { line: ","""",C35,", ",M35:AN35,""", sC: ","""",B35,"""},"))</f>
        <v xml:space="preserve">            { line: "CANTARÉ A YAHVEH,, (Mi,,15)(La,m,250)", sC: "ta as"},</v>
      </c>
      <c r="M35" s="56" t="str">
        <f t="shared" si="1"/>
        <v>(</v>
      </c>
      <c r="N35" s="57" t="str">
        <f t="shared" si="2"/>
        <v>Mi</v>
      </c>
      <c r="O35" s="58" t="str">
        <f t="shared" si="3"/>
        <v>,</v>
      </c>
      <c r="P35" s="59" t="str">
        <f t="shared" si="4"/>
        <v/>
      </c>
      <c r="Q35" s="60" t="str">
        <f t="shared" si="5"/>
        <v>,</v>
      </c>
      <c r="R35" s="61">
        <f t="shared" si="6"/>
        <v>15</v>
      </c>
      <c r="S35" s="56" t="str">
        <f t="shared" si="7"/>
        <v>)</v>
      </c>
      <c r="T35" s="62" t="str">
        <f t="shared" si="8"/>
        <v>(</v>
      </c>
      <c r="U35" s="63" t="str">
        <f t="shared" si="9"/>
        <v>La</v>
      </c>
      <c r="V35" s="64" t="str">
        <f t="shared" si="10"/>
        <v>,</v>
      </c>
      <c r="W35" s="65" t="str">
        <f t="shared" si="11"/>
        <v>m</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B36" t="s">
        <v>999</v>
      </c>
      <c r="C36" s="51" t="s">
        <v>1074</v>
      </c>
      <c r="D36" s="52" t="s">
        <v>1011</v>
      </c>
      <c r="E36" s="52"/>
      <c r="F36" s="53" t="s">
        <v>1013</v>
      </c>
      <c r="G36" s="53" t="s">
        <v>1012</v>
      </c>
      <c r="H36" s="52"/>
      <c r="I36" s="52"/>
      <c r="J36" s="54"/>
      <c r="K36" s="54"/>
      <c r="L36" s="55" t="str">
        <f t="shared" si="29"/>
        <v xml:space="preserve">            { line: "CANTARÉ AL QUE ES MI REDENTOR., (Mi,,15)(La,m,250)", sC: "as"},</v>
      </c>
      <c r="M36" s="56" t="str">
        <f>IF(N36="","","(")</f>
        <v>(</v>
      </c>
      <c r="N36" s="57" t="str">
        <f>IF(D36="","",D36)</f>
        <v>Mi</v>
      </c>
      <c r="O36" s="58" t="str">
        <f>IF(N36="","",",")</f>
        <v>,</v>
      </c>
      <c r="P36" s="59" t="str">
        <f>IF(E36="","",E36)</f>
        <v/>
      </c>
      <c r="Q36" s="60" t="str">
        <f>IF(N36="","",",")</f>
        <v>,</v>
      </c>
      <c r="R36" s="61">
        <f>IF(N36="","",15)</f>
        <v>15</v>
      </c>
      <c r="S36" s="56" t="str">
        <f>IF(N36="","",")")</f>
        <v>)</v>
      </c>
      <c r="T36" s="62" t="str">
        <f>IF(U36="","","(")</f>
        <v>(</v>
      </c>
      <c r="U36" s="63" t="str">
        <f>IF(F36="","",F36)</f>
        <v>La</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1014</v>
      </c>
      <c r="C38" s="51" t="s">
        <v>1075</v>
      </c>
      <c r="D38" s="52" t="s">
        <v>1013</v>
      </c>
      <c r="E38" s="52" t="s">
        <v>1012</v>
      </c>
      <c r="F38" s="53"/>
      <c r="G38" s="53"/>
      <c r="H38" s="52"/>
      <c r="I38" s="52"/>
      <c r="J38" s="54"/>
      <c r="K38" s="54"/>
      <c r="L38" s="55" t="str">
        <f t="shared" si="29"/>
        <v xml:space="preserve">            { line: "Mírame,, (La,m,15)", sC: "tc"},</v>
      </c>
      <c r="M38" s="56" t="str">
        <f>IF(N38="","","(")</f>
        <v>(</v>
      </c>
      <c r="N38" s="57" t="str">
        <f>IF(D38="","",D38)</f>
        <v>La</v>
      </c>
      <c r="O38" s="58" t="str">
        <f>IF(N38="","",",")</f>
        <v>,</v>
      </c>
      <c r="P38" s="59" t="str">
        <f>IF(E38="","",E38)</f>
        <v>m</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51" t="s">
        <v>1076</v>
      </c>
      <c r="D39" s="52" t="s">
        <v>1011</v>
      </c>
      <c r="E39" s="52"/>
      <c r="F39" s="53"/>
      <c r="G39" s="53"/>
      <c r="H39" s="52"/>
      <c r="I39" s="52"/>
      <c r="J39" s="54"/>
      <c r="K39" s="54"/>
      <c r="L39" s="55" t="str">
        <f t="shared" si="29"/>
        <v xml:space="preserve">            { line: "respóndeme, Yahveh, amor de mí,, (Mi,,15)", sC: ""},</v>
      </c>
      <c r="M39" s="56" t="str">
        <f>IF(N39="","","(")</f>
        <v>(</v>
      </c>
      <c r="N39" s="57" t="str">
        <f>IF(D39="","",D39)</f>
        <v>Mi</v>
      </c>
      <c r="O39" s="58" t="str">
        <f>IF(N39="","",",")</f>
        <v>,</v>
      </c>
      <c r="P39" s="59" t="str">
        <f>IF(E39="","",E39)</f>
        <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51" t="s">
        <v>1077</v>
      </c>
      <c r="D40" s="52"/>
      <c r="E40" s="52"/>
      <c r="F40" s="53"/>
      <c r="G40" s="53"/>
      <c r="H40" s="52"/>
      <c r="I40" s="52"/>
      <c r="J40" s="54"/>
      <c r="K40" s="54"/>
      <c r="L40" s="55" t="str">
        <f t="shared" si="29"/>
        <v xml:space="preserve">            { line: "alumbra mis ojos,, ", sC: ""},</v>
      </c>
      <c r="M40" s="56" t="str">
        <f>IF(N40="","","(")</f>
        <v/>
      </c>
      <c r="N40" s="57" t="str">
        <f>IF(D40="","",D40)</f>
        <v/>
      </c>
      <c r="O40" s="58" t="str">
        <f>IF(N40="","",",")</f>
        <v/>
      </c>
      <c r="P40" s="59" t="str">
        <f>IF(E40="","",E40)</f>
        <v/>
      </c>
      <c r="Q40" s="60" t="str">
        <f>IF(N40="","",",")</f>
        <v/>
      </c>
      <c r="R40" s="61" t="str">
        <f>IF(N40="","",15)</f>
        <v/>
      </c>
      <c r="S40" s="56" t="str">
        <f>IF(N40="","",")")</f>
        <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51" t="s">
        <v>1078</v>
      </c>
      <c r="D41" s="52" t="s">
        <v>1013</v>
      </c>
      <c r="E41" s="52" t="s">
        <v>1012</v>
      </c>
      <c r="F41" s="53"/>
      <c r="G41" s="53"/>
      <c r="H41" s="52"/>
      <c r="I41" s="52"/>
      <c r="J41" s="54"/>
      <c r="K41" s="54"/>
      <c r="L41" s="55" t="str">
        <f t="shared" si="29"/>
        <v xml:space="preserve">            { line: "no me duerma yo en la muerte., (La,m,15)", sC: ""},</v>
      </c>
      <c r="M41" s="56" t="str">
        <f>IF(N41="","","(")</f>
        <v>(</v>
      </c>
      <c r="N41" s="57" t="str">
        <f>IF(D41="","",D41)</f>
        <v>La</v>
      </c>
      <c r="O41" s="58" t="str">
        <f>IF(N41="","",",")</f>
        <v>,</v>
      </c>
      <c r="P41" s="59" t="str">
        <f>IF(E41="","",E41)</f>
        <v>m</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7.75" thickTop="1" thickBot="1" x14ac:dyDescent="0.4">
      <c r="A42" s="73"/>
      <c r="B42" s="73"/>
      <c r="C42" s="73"/>
      <c r="D42" s="74"/>
      <c r="E42" s="74"/>
      <c r="F42" s="74"/>
      <c r="G42" s="74"/>
      <c r="H42" s="74"/>
      <c r="I42" s="74"/>
      <c r="J42" s="74"/>
      <c r="K42" s="74"/>
      <c r="L42" s="75" t="s">
        <v>993</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C43" s="79" t="s">
        <v>995</v>
      </c>
      <c r="D43" s="80"/>
      <c r="E43" s="80"/>
      <c r="F43" s="80"/>
      <c r="G43" s="80"/>
      <c r="H43" s="80"/>
      <c r="I43" s="80"/>
      <c r="J43" s="80"/>
      <c r="K43" s="80"/>
      <c r="L43" s="81" t="s">
        <v>996</v>
      </c>
      <c r="M43" s="56" t="str">
        <f t="shared" ref="M43:M45" si="30">IF(N43="","","(")</f>
        <v/>
      </c>
      <c r="N43" s="57" t="str">
        <f t="shared" ref="N43:N45" si="31">IF(D43="","",D43)</f>
        <v/>
      </c>
      <c r="O43" s="58" t="str">
        <f t="shared" ref="O43:O45" si="32">IF(N43="","",",")</f>
        <v/>
      </c>
      <c r="P43" s="59" t="str">
        <f t="shared" ref="P43:P45" si="33">IF(E43="","",E43)</f>
        <v/>
      </c>
      <c r="Q43" s="60" t="str">
        <f t="shared" ref="Q43:Q45" si="34">IF(N43="","",",")</f>
        <v/>
      </c>
      <c r="R43" s="61" t="str">
        <f t="shared" ref="R43:R45" si="35">IF(N43="","",15)</f>
        <v/>
      </c>
      <c r="S43" s="56" t="str">
        <f t="shared" ref="S43:S45" si="36">IF(N43="","",")")</f>
        <v/>
      </c>
      <c r="T43" s="62" t="str">
        <f t="shared" ref="T43:T45" si="37">IF(U43="","","(")</f>
        <v/>
      </c>
      <c r="U43" s="63" t="str">
        <f t="shared" ref="U43:U45" si="38">IF(F43="","",F43)</f>
        <v/>
      </c>
      <c r="V43" s="64" t="str">
        <f t="shared" ref="V43:V45" si="39">IF(U43="","",",")</f>
        <v/>
      </c>
      <c r="W43" s="65" t="str">
        <f t="shared" ref="W43:W45" si="40">IF(G43="","",G43)</f>
        <v/>
      </c>
      <c r="X43" s="64" t="str">
        <f t="shared" ref="X43:X45" si="41">IF(U43="","",",")</f>
        <v/>
      </c>
      <c r="Y43" s="64" t="str">
        <f t="shared" ref="Y43:Y45" si="42">IF(U43="","",250)</f>
        <v/>
      </c>
      <c r="Z43" s="56" t="str">
        <f t="shared" ref="Z43:Z45" si="43">IF(U43="","",")")</f>
        <v/>
      </c>
      <c r="AA43" s="66" t="str">
        <f t="shared" ref="AA43:AA45" si="44">IF(AB43="","","(")</f>
        <v/>
      </c>
      <c r="AB43" s="57" t="str">
        <f t="shared" ref="AB43:AB45" si="45">IF(H43="","",H43)</f>
        <v/>
      </c>
      <c r="AC43" s="67" t="str">
        <f t="shared" ref="AC43:AC45" si="46">IF(AB43="","",",")</f>
        <v/>
      </c>
      <c r="AD43" s="59" t="str">
        <f t="shared" ref="AD43:AD45" si="47">IF(I43="","",I43)</f>
        <v/>
      </c>
      <c r="AE43" s="68" t="str">
        <f t="shared" ref="AE43:AE45" si="48">IF(AB43="","",",")</f>
        <v/>
      </c>
      <c r="AF43" s="61" t="str">
        <f t="shared" ref="AF43:AF45" si="49">IF(AB43="","",350)</f>
        <v/>
      </c>
      <c r="AG43" s="61" t="str">
        <f t="shared" ref="AG43:AG45" si="50">IF(AB43="","",")")</f>
        <v/>
      </c>
      <c r="AH43" s="69" t="str">
        <f t="shared" ref="AH43:AH45" si="51">IF(AI43="","","(")</f>
        <v/>
      </c>
      <c r="AI43" s="70" t="str">
        <f t="shared" ref="AI43:AI45" si="52">IF(J43="","",J43)</f>
        <v/>
      </c>
      <c r="AJ43" s="64" t="str">
        <f t="shared" ref="AJ43:AJ45" si="53">IF(AI43="","",",")</f>
        <v/>
      </c>
      <c r="AK43" s="64" t="str">
        <f t="shared" ref="AK43:AK45" si="54">IF(K43="","",K43)</f>
        <v/>
      </c>
      <c r="AL43" s="64" t="str">
        <f t="shared" ref="AL43:AL45" si="55">IF(AI43="","",",")</f>
        <v/>
      </c>
      <c r="AM43" s="64" t="str">
        <f t="shared" ref="AM43:AM45" si="56">IF(AI43="","",450)</f>
        <v/>
      </c>
      <c r="AN43" s="64" t="str">
        <f t="shared" ref="AN43:AN45" si="57">IF(AI43="","",")")</f>
        <v/>
      </c>
    </row>
    <row r="44" spans="1:40" ht="25.5" thickTop="1" thickBot="1" x14ac:dyDescent="0.4">
      <c r="B44" t="s">
        <v>997</v>
      </c>
      <c r="C44" s="82" t="s">
        <v>1079</v>
      </c>
      <c r="D44" s="83" t="s">
        <v>1011</v>
      </c>
      <c r="E44" s="83"/>
      <c r="F44" s="83" t="s">
        <v>1013</v>
      </c>
      <c r="G44" s="83" t="s">
        <v>1012</v>
      </c>
      <c r="H44" s="83"/>
      <c r="I44" s="83"/>
      <c r="J44" s="83"/>
      <c r="K44" s="83"/>
      <c r="L44" s="84" t="str">
        <f>IF(C44="","",_xlfn.CONCAT("       triggerLine: ","""",C44,", ",M44:AN44,""", sC: ","""",B44,""", lines: ["))</f>
        <v xml:space="preserve">       triggerLine: "CANTARÉ A YAHVEH,..., (Mi,,15)(La,m,250)", sC: "ta as", lines: [</v>
      </c>
      <c r="M44" s="56" t="str">
        <f t="shared" si="30"/>
        <v>(</v>
      </c>
      <c r="N44" s="57" t="str">
        <f t="shared" si="31"/>
        <v>Mi</v>
      </c>
      <c r="O44" s="58" t="str">
        <f t="shared" si="32"/>
        <v>,</v>
      </c>
      <c r="P44" s="59" t="str">
        <f t="shared" si="33"/>
        <v/>
      </c>
      <c r="Q44" s="60" t="str">
        <f t="shared" si="34"/>
        <v>,</v>
      </c>
      <c r="R44" s="61">
        <f t="shared" si="35"/>
        <v>15</v>
      </c>
      <c r="S44" s="56" t="str">
        <f t="shared" si="36"/>
        <v>)</v>
      </c>
      <c r="T44" s="62" t="str">
        <f t="shared" si="37"/>
        <v>(</v>
      </c>
      <c r="U44" s="63" t="str">
        <f t="shared" si="38"/>
        <v>La</v>
      </c>
      <c r="V44" s="64" t="str">
        <f t="shared" si="39"/>
        <v>,</v>
      </c>
      <c r="W44" s="65" t="str">
        <f t="shared" si="40"/>
        <v>m</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B45" t="s">
        <v>999</v>
      </c>
      <c r="C45" s="93" t="s">
        <v>1074</v>
      </c>
      <c r="D45" s="83" t="s">
        <v>1011</v>
      </c>
      <c r="E45" s="83"/>
      <c r="F45" s="83" t="s">
        <v>1013</v>
      </c>
      <c r="G45" s="83" t="s">
        <v>1012</v>
      </c>
      <c r="H45" s="83"/>
      <c r="I45" s="83"/>
      <c r="J45" s="83"/>
      <c r="K45" s="83"/>
      <c r="L45" s="94" t="str">
        <f>IF(C45="","",_xlfn.CONCAT("            { line: ","""",C45,", ",M45:AN45,""", sC: ","""",B45,"""},  ]},"))</f>
        <v xml:space="preserve">            { line: "CANTARÉ AL QUE ES MI REDENTOR., (Mi,,15)(La,m,250)", sC: "as"},  ]},</v>
      </c>
      <c r="M45" s="56" t="str">
        <f t="shared" si="30"/>
        <v>(</v>
      </c>
      <c r="N45" s="57" t="str">
        <f t="shared" si="31"/>
        <v>Mi</v>
      </c>
      <c r="O45" s="58" t="str">
        <f t="shared" si="32"/>
        <v>,</v>
      </c>
      <c r="P45" s="59" t="str">
        <f t="shared" si="33"/>
        <v/>
      </c>
      <c r="Q45" s="60" t="str">
        <f t="shared" si="34"/>
        <v>,</v>
      </c>
      <c r="R45" s="61">
        <f t="shared" si="35"/>
        <v>15</v>
      </c>
      <c r="S45" s="56" t="str">
        <f t="shared" si="36"/>
        <v>)</v>
      </c>
      <c r="T45" s="62" t="str">
        <f t="shared" si="37"/>
        <v>(</v>
      </c>
      <c r="U45" s="63" t="str">
        <f t="shared" si="38"/>
        <v>La</v>
      </c>
      <c r="V45" s="64" t="str">
        <f t="shared" si="39"/>
        <v>,</v>
      </c>
      <c r="W45" s="65" t="str">
        <f t="shared" si="40"/>
        <v>m</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36.75" thickTop="1" thickBot="1" x14ac:dyDescent="0.4">
      <c r="A46" s="76"/>
      <c r="B46" s="76"/>
      <c r="C46" s="76"/>
      <c r="D46" s="77"/>
      <c r="E46" s="77"/>
      <c r="F46" s="77"/>
      <c r="G46" s="77"/>
      <c r="H46" s="77"/>
      <c r="I46" s="77"/>
      <c r="J46" s="77"/>
      <c r="K46" s="77"/>
      <c r="L46" s="50" t="s">
        <v>994</v>
      </c>
      <c r="M46" s="104" t="str">
        <f t="shared" ref="M46:M59" si="58">IF(N46="","","(")</f>
        <v/>
      </c>
      <c r="N46" s="57" t="str">
        <f t="shared" si="2"/>
        <v/>
      </c>
      <c r="O46" s="105" t="str">
        <f t="shared" ref="O46:O59" si="59">IF(N46="","",",")</f>
        <v/>
      </c>
      <c r="P46" s="59" t="str">
        <f t="shared" si="4"/>
        <v/>
      </c>
      <c r="Q46" s="106" t="str">
        <f t="shared" ref="Q46:Q59" si="60">IF(N46="","",",")</f>
        <v/>
      </c>
      <c r="R46" s="61" t="str">
        <f t="shared" ref="R46:R59" si="61">IF(N46="","",15)</f>
        <v/>
      </c>
      <c r="S46" s="104" t="str">
        <f t="shared" ref="S46:S59" si="62">IF(N46="","",")")</f>
        <v/>
      </c>
      <c r="T46" s="107" t="str">
        <f t="shared" ref="T46:T59" si="63">IF(U46="","","(")</f>
        <v/>
      </c>
      <c r="U46" s="108" t="str">
        <f t="shared" si="9"/>
        <v/>
      </c>
      <c r="V46" s="109" t="str">
        <f t="shared" ref="V46:V59" si="64">IF(U46="","",",")</f>
        <v/>
      </c>
      <c r="W46" s="110" t="str">
        <f t="shared" si="11"/>
        <v/>
      </c>
      <c r="X46" s="109" t="str">
        <f t="shared" ref="X46:X59" si="65">IF(U46="","",",")</f>
        <v/>
      </c>
      <c r="Y46" s="109" t="str">
        <f t="shared" ref="Y46:Y59" si="66">IF(U46="","",250)</f>
        <v/>
      </c>
      <c r="Z46" s="104" t="str">
        <f t="shared" ref="Z46:Z59" si="67">IF(U46="","",")")</f>
        <v/>
      </c>
      <c r="AA46" s="66" t="str">
        <f t="shared" ref="AA46:AA59" si="68">IF(AB46="","","(")</f>
        <v/>
      </c>
      <c r="AB46" s="57" t="str">
        <f t="shared" si="16"/>
        <v/>
      </c>
      <c r="AC46" s="67" t="str">
        <f t="shared" ref="AC46:AC59" si="69">IF(AB46="","",",")</f>
        <v/>
      </c>
      <c r="AD46" s="59" t="str">
        <f t="shared" ref="AD46:AD59" si="70">IF(I46="","",I46)</f>
        <v/>
      </c>
      <c r="AE46" s="68" t="str">
        <f t="shared" ref="AE46:AE59" si="71">IF(AB46="","",",")</f>
        <v/>
      </c>
      <c r="AF46" s="61" t="str">
        <f t="shared" ref="AF46:AF59" si="72">IF(AB46="","",350)</f>
        <v/>
      </c>
      <c r="AG46" s="61" t="str">
        <f t="shared" ref="AG46:AG59" si="73">IF(AB46="","",")")</f>
        <v/>
      </c>
      <c r="AH46" s="66" t="str">
        <f t="shared" ref="AH46:AH59" si="74">IF(AI46="","","(")</f>
        <v/>
      </c>
      <c r="AI46" s="111" t="str">
        <f t="shared" si="23"/>
        <v/>
      </c>
      <c r="AJ46" s="109" t="str">
        <f t="shared" ref="AJ46:AJ59" si="75">IF(AI46="","",",")</f>
        <v/>
      </c>
      <c r="AK46" s="109" t="str">
        <f t="shared" ref="AK46:AK59" si="76">IF(K46="","",K46)</f>
        <v/>
      </c>
      <c r="AL46" s="109" t="str">
        <f t="shared" ref="AL46:AL59" si="77">IF(AI46="","",",")</f>
        <v/>
      </c>
      <c r="AM46" s="109" t="str">
        <f t="shared" ref="AM46:AM59" si="78">IF(AI46="","",450)</f>
        <v/>
      </c>
      <c r="AN46" s="109" t="str">
        <f t="shared" ref="AN46:AN59" si="79">IF(AI46="","",")")</f>
        <v/>
      </c>
    </row>
    <row r="47" spans="1:40" ht="25.5" thickTop="1" thickBot="1" x14ac:dyDescent="0.4">
      <c r="B47" t="s">
        <v>1014</v>
      </c>
      <c r="C47" s="51" t="s">
        <v>1080</v>
      </c>
      <c r="D47" s="52" t="s">
        <v>1013</v>
      </c>
      <c r="E47" s="52" t="s">
        <v>1012</v>
      </c>
      <c r="F47" s="53"/>
      <c r="G47" s="53"/>
      <c r="H47" s="52"/>
      <c r="I47" s="52"/>
      <c r="J47" s="54"/>
      <c r="K47" s="54"/>
      <c r="L47" s="55" t="str">
        <f t="shared" ref="L47:L59" si="80">IF(C47="","",_xlfn.CONCAT("            { line: ","""",C47,", ",M47:AN47,""", sC: ","""",B47,"""},"))</f>
        <v xml:space="preserve">            { line: "Que no puedan,, (La,m,15)", sC: "tc"},</v>
      </c>
      <c r="M47" s="56" t="str">
        <f t="shared" si="58"/>
        <v>(</v>
      </c>
      <c r="N47" s="57" t="str">
        <f t="shared" si="2"/>
        <v>La</v>
      </c>
      <c r="O47" s="58" t="str">
        <f t="shared" si="59"/>
        <v>,</v>
      </c>
      <c r="P47" s="59" t="str">
        <f t="shared" si="4"/>
        <v>m</v>
      </c>
      <c r="Q47" s="60" t="str">
        <f t="shared" si="60"/>
        <v>,</v>
      </c>
      <c r="R47" s="61">
        <f t="shared" si="61"/>
        <v>15</v>
      </c>
      <c r="S47" s="56" t="str">
        <f t="shared" si="62"/>
        <v>)</v>
      </c>
      <c r="T47" s="62" t="str">
        <f t="shared" si="63"/>
        <v/>
      </c>
      <c r="U47" s="63" t="str">
        <f t="shared" si="9"/>
        <v/>
      </c>
      <c r="V47" s="64" t="str">
        <f t="shared" si="64"/>
        <v/>
      </c>
      <c r="W47" s="65" t="str">
        <f t="shared" si="11"/>
        <v/>
      </c>
      <c r="X47" s="64" t="str">
        <f t="shared" si="65"/>
        <v/>
      </c>
      <c r="Y47" s="64" t="str">
        <f t="shared" si="66"/>
        <v/>
      </c>
      <c r="Z47" s="56" t="str">
        <f t="shared" si="67"/>
        <v/>
      </c>
      <c r="AA47" s="66" t="str">
        <f t="shared" si="68"/>
        <v/>
      </c>
      <c r="AB47" s="57" t="str">
        <f t="shared" si="16"/>
        <v/>
      </c>
      <c r="AC47" s="67" t="str">
        <f t="shared" si="69"/>
        <v/>
      </c>
      <c r="AD47" s="59" t="str">
        <f t="shared" si="70"/>
        <v/>
      </c>
      <c r="AE47" s="68" t="str">
        <f t="shared" si="71"/>
        <v/>
      </c>
      <c r="AF47" s="61" t="str">
        <f t="shared" si="72"/>
        <v/>
      </c>
      <c r="AG47" s="61" t="str">
        <f t="shared" si="73"/>
        <v/>
      </c>
      <c r="AH47" s="69" t="str">
        <f t="shared" si="74"/>
        <v/>
      </c>
      <c r="AI47" s="70" t="str">
        <f t="shared" si="23"/>
        <v/>
      </c>
      <c r="AJ47" s="64" t="str">
        <f t="shared" si="75"/>
        <v/>
      </c>
      <c r="AK47" s="64" t="str">
        <f t="shared" si="76"/>
        <v/>
      </c>
      <c r="AL47" s="64" t="str">
        <f t="shared" si="77"/>
        <v/>
      </c>
      <c r="AM47" s="64" t="str">
        <f t="shared" si="78"/>
        <v/>
      </c>
      <c r="AN47" s="64" t="str">
        <f t="shared" si="79"/>
        <v/>
      </c>
    </row>
    <row r="48" spans="1:40" ht="25.5" thickTop="1" thickBot="1" x14ac:dyDescent="0.4">
      <c r="C48" s="51" t="s">
        <v>1087</v>
      </c>
      <c r="D48" s="52" t="s">
        <v>1011</v>
      </c>
      <c r="E48" s="52"/>
      <c r="F48" s="53"/>
      <c r="G48" s="53"/>
      <c r="H48" s="52"/>
      <c r="I48" s="52"/>
      <c r="J48" s="54"/>
      <c r="K48" s="54"/>
      <c r="L48" s="55" t="str">
        <f t="shared" si="80"/>
        <v xml:space="preserve">            { line: "decir mis enemigos: «le vencí»,, (Mi,,15)", sC: ""},</v>
      </c>
      <c r="M48" s="56" t="str">
        <f t="shared" si="58"/>
        <v>(</v>
      </c>
      <c r="N48" s="57" t="str">
        <f t="shared" si="2"/>
        <v>Mi</v>
      </c>
      <c r="O48" s="58" t="str">
        <f t="shared" si="59"/>
        <v>,</v>
      </c>
      <c r="P48" s="59" t="str">
        <f t="shared" si="4"/>
        <v/>
      </c>
      <c r="Q48" s="60" t="str">
        <f t="shared" si="60"/>
        <v>,</v>
      </c>
      <c r="R48" s="61">
        <f t="shared" si="61"/>
        <v>15</v>
      </c>
      <c r="S48" s="56" t="str">
        <f t="shared" si="62"/>
        <v>)</v>
      </c>
      <c r="T48" s="62" t="str">
        <f t="shared" si="63"/>
        <v/>
      </c>
      <c r="U48" s="63" t="str">
        <f t="shared" si="9"/>
        <v/>
      </c>
      <c r="V48" s="64" t="str">
        <f t="shared" si="64"/>
        <v/>
      </c>
      <c r="W48" s="65" t="str">
        <f t="shared" si="11"/>
        <v/>
      </c>
      <c r="X48" s="64" t="str">
        <f t="shared" si="65"/>
        <v/>
      </c>
      <c r="Y48" s="64" t="str">
        <f t="shared" si="66"/>
        <v/>
      </c>
      <c r="Z48" s="56" t="str">
        <f t="shared" si="67"/>
        <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1:40" ht="25.5" thickTop="1" thickBot="1" x14ac:dyDescent="0.4">
      <c r="C49" s="51" t="s">
        <v>1081</v>
      </c>
      <c r="D49" s="52"/>
      <c r="E49" s="52"/>
      <c r="F49" s="53"/>
      <c r="G49" s="53"/>
      <c r="H49" s="52"/>
      <c r="I49" s="52"/>
      <c r="J49" s="54"/>
      <c r="K49" s="54"/>
      <c r="L49" s="55" t="str">
        <f t="shared" si="80"/>
        <v xml:space="preserve">            { line: "mis enemigos, ", sC: ""},</v>
      </c>
      <c r="M49" s="56" t="str">
        <f t="shared" si="58"/>
        <v/>
      </c>
      <c r="N49" s="57" t="str">
        <f t="shared" si="2"/>
        <v/>
      </c>
      <c r="O49" s="58" t="str">
        <f t="shared" si="59"/>
        <v/>
      </c>
      <c r="P49" s="59" t="str">
        <f t="shared" si="4"/>
        <v/>
      </c>
      <c r="Q49" s="60" t="str">
        <f t="shared" si="60"/>
        <v/>
      </c>
      <c r="R49" s="61" t="str">
        <f t="shared" si="61"/>
        <v/>
      </c>
      <c r="S49" s="56" t="str">
        <f t="shared" si="62"/>
        <v/>
      </c>
      <c r="T49" s="62" t="str">
        <f t="shared" si="63"/>
        <v/>
      </c>
      <c r="U49" s="63" t="str">
        <f t="shared" si="9"/>
        <v/>
      </c>
      <c r="V49" s="64" t="str">
        <f t="shared" si="64"/>
        <v/>
      </c>
      <c r="W49" s="65" t="str">
        <f t="shared" si="11"/>
        <v/>
      </c>
      <c r="X49" s="64" t="str">
        <f t="shared" si="65"/>
        <v/>
      </c>
      <c r="Y49" s="64" t="str">
        <f t="shared" si="66"/>
        <v/>
      </c>
      <c r="Z49" s="56" t="str">
        <f t="shared" si="67"/>
        <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1:40" ht="25.5" thickTop="1" thickBot="1" x14ac:dyDescent="0.4">
      <c r="C50" s="51" t="s">
        <v>1082</v>
      </c>
      <c r="D50" s="52" t="s">
        <v>1013</v>
      </c>
      <c r="E50" s="52" t="s">
        <v>1012</v>
      </c>
      <c r="F50" s="53"/>
      <c r="G50" s="53"/>
      <c r="H50" s="52"/>
      <c r="I50" s="52"/>
      <c r="J50" s="54"/>
      <c r="K50" s="54"/>
      <c r="L50" s="55" t="str">
        <f t="shared" si="80"/>
        <v xml:space="preserve">            { line: "se alegrarán si yo cayera., (La,m,15)", sC: ""},</v>
      </c>
      <c r="M50" s="56" t="str">
        <f t="shared" si="58"/>
        <v>(</v>
      </c>
      <c r="N50" s="57" t="str">
        <f t="shared" si="2"/>
        <v>La</v>
      </c>
      <c r="O50" s="58" t="str">
        <f t="shared" si="59"/>
        <v>,</v>
      </c>
      <c r="P50" s="59" t="str">
        <f t="shared" si="4"/>
        <v>m</v>
      </c>
      <c r="Q50" s="60" t="str">
        <f t="shared" si="60"/>
        <v>,</v>
      </c>
      <c r="R50" s="61">
        <f t="shared" si="61"/>
        <v>15</v>
      </c>
      <c r="S50" s="56" t="str">
        <f t="shared" si="62"/>
        <v>)</v>
      </c>
      <c r="T50" s="62" t="str">
        <f t="shared" si="63"/>
        <v/>
      </c>
      <c r="U50" s="63" t="str">
        <f t="shared" si="9"/>
        <v/>
      </c>
      <c r="V50" s="64" t="str">
        <f t="shared" si="64"/>
        <v/>
      </c>
      <c r="W50" s="65" t="str">
        <f t="shared" si="11"/>
        <v/>
      </c>
      <c r="X50" s="64" t="str">
        <f t="shared" si="65"/>
        <v/>
      </c>
      <c r="Y50" s="64" t="str">
        <f t="shared" si="66"/>
        <v/>
      </c>
      <c r="Z50" s="56" t="str">
        <f t="shared" si="67"/>
        <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1:40" ht="27.75" thickTop="1" thickBot="1" x14ac:dyDescent="0.4">
      <c r="A51" s="73"/>
      <c r="B51" s="73"/>
      <c r="C51" s="73"/>
      <c r="D51" s="74"/>
      <c r="E51" s="74"/>
      <c r="F51" s="74"/>
      <c r="G51" s="74"/>
      <c r="H51" s="74"/>
      <c r="I51" s="74"/>
      <c r="J51" s="74"/>
      <c r="K51" s="74"/>
      <c r="L51" s="75" t="s">
        <v>993</v>
      </c>
      <c r="M51" s="56"/>
      <c r="N51" s="57"/>
      <c r="O51" s="58"/>
      <c r="P51" s="59"/>
      <c r="Q51" s="60"/>
      <c r="R51" s="61"/>
      <c r="S51" s="56"/>
      <c r="T51" s="62"/>
      <c r="U51" s="63"/>
      <c r="V51" s="64"/>
      <c r="W51" s="65"/>
      <c r="X51" s="64"/>
      <c r="Y51" s="64"/>
      <c r="Z51" s="56"/>
      <c r="AA51" s="66"/>
      <c r="AB51" s="57"/>
      <c r="AC51" s="67"/>
      <c r="AD51" s="59"/>
      <c r="AE51" s="68"/>
      <c r="AF51" s="61"/>
      <c r="AG51" s="61"/>
      <c r="AH51" s="69"/>
      <c r="AI51" s="70"/>
      <c r="AJ51" s="64"/>
      <c r="AK51" s="64"/>
      <c r="AL51" s="64"/>
      <c r="AM51" s="64"/>
      <c r="AN51" s="64"/>
    </row>
    <row r="52" spans="1:40" ht="25.5" thickTop="1" thickBot="1" x14ac:dyDescent="0.4">
      <c r="C52" s="79" t="s">
        <v>995</v>
      </c>
      <c r="D52" s="80"/>
      <c r="E52" s="80"/>
      <c r="F52" s="80"/>
      <c r="G52" s="80"/>
      <c r="H52" s="80"/>
      <c r="I52" s="80"/>
      <c r="J52" s="80"/>
      <c r="K52" s="80"/>
      <c r="L52" s="81" t="s">
        <v>996</v>
      </c>
      <c r="M52" s="56" t="str">
        <f t="shared" ref="M52:M54" si="81">IF(N52="","","(")</f>
        <v/>
      </c>
      <c r="N52" s="57" t="str">
        <f t="shared" ref="N52:N54" si="82">IF(D52="","",D52)</f>
        <v/>
      </c>
      <c r="O52" s="58" t="str">
        <f t="shared" ref="O52:O54" si="83">IF(N52="","",",")</f>
        <v/>
      </c>
      <c r="P52" s="59" t="str">
        <f t="shared" ref="P52:P54" si="84">IF(E52="","",E52)</f>
        <v/>
      </c>
      <c r="Q52" s="60" t="str">
        <f t="shared" ref="Q52:Q54" si="85">IF(N52="","",",")</f>
        <v/>
      </c>
      <c r="R52" s="61" t="str">
        <f t="shared" ref="R52:R54" si="86">IF(N52="","",15)</f>
        <v/>
      </c>
      <c r="S52" s="56" t="str">
        <f t="shared" ref="S52:S54" si="87">IF(N52="","",")")</f>
        <v/>
      </c>
      <c r="T52" s="62" t="str">
        <f t="shared" ref="T52:T54" si="88">IF(U52="","","(")</f>
        <v/>
      </c>
      <c r="U52" s="63" t="str">
        <f t="shared" ref="U52:U54" si="89">IF(F52="","",F52)</f>
        <v/>
      </c>
      <c r="V52" s="64" t="str">
        <f t="shared" ref="V52:V54" si="90">IF(U52="","",",")</f>
        <v/>
      </c>
      <c r="W52" s="65" t="str">
        <f t="shared" ref="W52:W54" si="91">IF(G52="","",G52)</f>
        <v/>
      </c>
      <c r="X52" s="64" t="str">
        <f t="shared" ref="X52:X54" si="92">IF(U52="","",",")</f>
        <v/>
      </c>
      <c r="Y52" s="64" t="str">
        <f t="shared" ref="Y52:Y54" si="93">IF(U52="","",250)</f>
        <v/>
      </c>
      <c r="Z52" s="56" t="str">
        <f t="shared" ref="Z52:Z54" si="94">IF(U52="","",")")</f>
        <v/>
      </c>
      <c r="AA52" s="66" t="str">
        <f t="shared" ref="AA52:AA54" si="95">IF(AB52="","","(")</f>
        <v/>
      </c>
      <c r="AB52" s="57" t="str">
        <f t="shared" ref="AB52:AB54" si="96">IF(H52="","",H52)</f>
        <v/>
      </c>
      <c r="AC52" s="67" t="str">
        <f t="shared" ref="AC52:AC54" si="97">IF(AB52="","",",")</f>
        <v/>
      </c>
      <c r="AD52" s="59" t="str">
        <f t="shared" ref="AD52:AD54" si="98">IF(I52="","",I52)</f>
        <v/>
      </c>
      <c r="AE52" s="68" t="str">
        <f t="shared" ref="AE52:AE54" si="99">IF(AB52="","",",")</f>
        <v/>
      </c>
      <c r="AF52" s="61" t="str">
        <f t="shared" ref="AF52:AF54" si="100">IF(AB52="","",350)</f>
        <v/>
      </c>
      <c r="AG52" s="61" t="str">
        <f t="shared" ref="AG52:AG54" si="101">IF(AB52="","",")")</f>
        <v/>
      </c>
      <c r="AH52" s="69" t="str">
        <f t="shared" ref="AH52:AH54" si="102">IF(AI52="","","(")</f>
        <v/>
      </c>
      <c r="AI52" s="70" t="str">
        <f t="shared" ref="AI52:AI54" si="103">IF(J52="","",J52)</f>
        <v/>
      </c>
      <c r="AJ52" s="64" t="str">
        <f t="shared" ref="AJ52:AJ54" si="104">IF(AI52="","",",")</f>
        <v/>
      </c>
      <c r="AK52" s="64" t="str">
        <f t="shared" ref="AK52:AK54" si="105">IF(K52="","",K52)</f>
        <v/>
      </c>
      <c r="AL52" s="64" t="str">
        <f t="shared" ref="AL52:AL54" si="106">IF(AI52="","",",")</f>
        <v/>
      </c>
      <c r="AM52" s="64" t="str">
        <f t="shared" ref="AM52:AM54" si="107">IF(AI52="","",450)</f>
        <v/>
      </c>
      <c r="AN52" s="64" t="str">
        <f t="shared" ref="AN52:AN54" si="108">IF(AI52="","",")")</f>
        <v/>
      </c>
    </row>
    <row r="53" spans="1:40" ht="25.5" thickTop="1" thickBot="1" x14ac:dyDescent="0.4">
      <c r="B53" t="s">
        <v>997</v>
      </c>
      <c r="C53" s="82" t="s">
        <v>1079</v>
      </c>
      <c r="D53" s="83" t="s">
        <v>1011</v>
      </c>
      <c r="E53" s="83"/>
      <c r="F53" s="83" t="s">
        <v>1013</v>
      </c>
      <c r="G53" s="83" t="s">
        <v>1012</v>
      </c>
      <c r="H53" s="83"/>
      <c r="I53" s="83"/>
      <c r="J53" s="83"/>
      <c r="K53" s="83"/>
      <c r="L53" s="84" t="str">
        <f>IF(C53="","",_xlfn.CONCAT("       triggerLine: ","""",C53,", ",M53:AN53,""", sC: ","""",B53,""", lines: ["))</f>
        <v xml:space="preserve">       triggerLine: "CANTARÉ A YAHVEH,..., (Mi,,15)(La,m,250)", sC: "ta as", lines: [</v>
      </c>
      <c r="M53" s="56" t="str">
        <f t="shared" si="81"/>
        <v>(</v>
      </c>
      <c r="N53" s="57" t="str">
        <f t="shared" si="82"/>
        <v>Mi</v>
      </c>
      <c r="O53" s="58" t="str">
        <f t="shared" si="83"/>
        <v>,</v>
      </c>
      <c r="P53" s="59" t="str">
        <f t="shared" si="84"/>
        <v/>
      </c>
      <c r="Q53" s="60" t="str">
        <f t="shared" si="85"/>
        <v>,</v>
      </c>
      <c r="R53" s="61">
        <f t="shared" si="86"/>
        <v>15</v>
      </c>
      <c r="S53" s="56" t="str">
        <f t="shared" si="87"/>
        <v>)</v>
      </c>
      <c r="T53" s="62" t="str">
        <f t="shared" si="88"/>
        <v>(</v>
      </c>
      <c r="U53" s="63" t="str">
        <f t="shared" si="89"/>
        <v>La</v>
      </c>
      <c r="V53" s="64" t="str">
        <f t="shared" si="90"/>
        <v>,</v>
      </c>
      <c r="W53" s="65" t="str">
        <f t="shared" si="91"/>
        <v>m</v>
      </c>
      <c r="X53" s="64" t="str">
        <f t="shared" si="92"/>
        <v>,</v>
      </c>
      <c r="Y53" s="64">
        <f t="shared" si="93"/>
        <v>250</v>
      </c>
      <c r="Z53" s="56" t="str">
        <f t="shared" si="94"/>
        <v>)</v>
      </c>
      <c r="AA53" s="66" t="str">
        <f t="shared" si="95"/>
        <v/>
      </c>
      <c r="AB53" s="57" t="str">
        <f t="shared" si="96"/>
        <v/>
      </c>
      <c r="AC53" s="67" t="str">
        <f t="shared" si="97"/>
        <v/>
      </c>
      <c r="AD53" s="59" t="str">
        <f t="shared" si="98"/>
        <v/>
      </c>
      <c r="AE53" s="68" t="str">
        <f t="shared" si="99"/>
        <v/>
      </c>
      <c r="AF53" s="61" t="str">
        <f t="shared" si="100"/>
        <v/>
      </c>
      <c r="AG53" s="61" t="str">
        <f t="shared" si="101"/>
        <v/>
      </c>
      <c r="AH53" s="69" t="str">
        <f t="shared" si="102"/>
        <v/>
      </c>
      <c r="AI53" s="70" t="str">
        <f t="shared" si="103"/>
        <v/>
      </c>
      <c r="AJ53" s="64" t="str">
        <f t="shared" si="104"/>
        <v/>
      </c>
      <c r="AK53" s="64" t="str">
        <f t="shared" si="105"/>
        <v/>
      </c>
      <c r="AL53" s="64" t="str">
        <f t="shared" si="106"/>
        <v/>
      </c>
      <c r="AM53" s="64" t="str">
        <f t="shared" si="107"/>
        <v/>
      </c>
      <c r="AN53" s="64" t="str">
        <f t="shared" si="108"/>
        <v/>
      </c>
    </row>
    <row r="54" spans="1:40" ht="25.5" thickTop="1" thickBot="1" x14ac:dyDescent="0.4">
      <c r="B54" t="s">
        <v>999</v>
      </c>
      <c r="C54" s="93" t="s">
        <v>1074</v>
      </c>
      <c r="D54" s="83" t="s">
        <v>1011</v>
      </c>
      <c r="E54" s="83"/>
      <c r="F54" s="83" t="s">
        <v>1013</v>
      </c>
      <c r="G54" s="83" t="s">
        <v>1012</v>
      </c>
      <c r="H54" s="83"/>
      <c r="I54" s="83"/>
      <c r="J54" s="83"/>
      <c r="K54" s="83"/>
      <c r="L54" s="94" t="str">
        <f>IF(C54="","",_xlfn.CONCAT("            { line: ","""",C54,", ",M54:AN54,""", sC: ","""",B54,"""},  ]},"))</f>
        <v xml:space="preserve">            { line: "CANTARÉ AL QUE ES MI REDENTOR., (Mi,,15)(La,m,250)", sC: "as"},  ]},</v>
      </c>
      <c r="M54" s="56" t="str">
        <f t="shared" si="81"/>
        <v>(</v>
      </c>
      <c r="N54" s="57" t="str">
        <f t="shared" si="82"/>
        <v>Mi</v>
      </c>
      <c r="O54" s="58" t="str">
        <f t="shared" si="83"/>
        <v>,</v>
      </c>
      <c r="P54" s="59" t="str">
        <f t="shared" si="84"/>
        <v/>
      </c>
      <c r="Q54" s="60" t="str">
        <f t="shared" si="85"/>
        <v>,</v>
      </c>
      <c r="R54" s="61">
        <f t="shared" si="86"/>
        <v>15</v>
      </c>
      <c r="S54" s="56" t="str">
        <f t="shared" si="87"/>
        <v>)</v>
      </c>
      <c r="T54" s="62" t="str">
        <f t="shared" si="88"/>
        <v>(</v>
      </c>
      <c r="U54" s="63" t="str">
        <f t="shared" si="89"/>
        <v>La</v>
      </c>
      <c r="V54" s="64" t="str">
        <f t="shared" si="90"/>
        <v>,</v>
      </c>
      <c r="W54" s="65" t="str">
        <f t="shared" si="91"/>
        <v>m</v>
      </c>
      <c r="X54" s="64" t="str">
        <f t="shared" si="92"/>
        <v>,</v>
      </c>
      <c r="Y54" s="64">
        <f t="shared" si="93"/>
        <v>250</v>
      </c>
      <c r="Z54" s="56" t="str">
        <f t="shared" si="94"/>
        <v>)</v>
      </c>
      <c r="AA54" s="66" t="str">
        <f t="shared" si="95"/>
        <v/>
      </c>
      <c r="AB54" s="57" t="str">
        <f t="shared" si="96"/>
        <v/>
      </c>
      <c r="AC54" s="67" t="str">
        <f t="shared" si="97"/>
        <v/>
      </c>
      <c r="AD54" s="59" t="str">
        <f t="shared" si="98"/>
        <v/>
      </c>
      <c r="AE54" s="68" t="str">
        <f t="shared" si="99"/>
        <v/>
      </c>
      <c r="AF54" s="61" t="str">
        <f t="shared" si="100"/>
        <v/>
      </c>
      <c r="AG54" s="61" t="str">
        <f t="shared" si="101"/>
        <v/>
      </c>
      <c r="AH54" s="69" t="str">
        <f t="shared" si="102"/>
        <v/>
      </c>
      <c r="AI54" s="70" t="str">
        <f t="shared" si="103"/>
        <v/>
      </c>
      <c r="AJ54" s="64" t="str">
        <f t="shared" si="104"/>
        <v/>
      </c>
      <c r="AK54" s="64" t="str">
        <f t="shared" si="105"/>
        <v/>
      </c>
      <c r="AL54" s="64" t="str">
        <f t="shared" si="106"/>
        <v/>
      </c>
      <c r="AM54" s="64" t="str">
        <f t="shared" si="107"/>
        <v/>
      </c>
      <c r="AN54" s="64" t="str">
        <f t="shared" si="108"/>
        <v/>
      </c>
    </row>
    <row r="55" spans="1:40" ht="27.75" thickTop="1" thickBot="1" x14ac:dyDescent="0.4">
      <c r="A55" s="73"/>
      <c r="B55" s="73"/>
      <c r="C55" s="73"/>
      <c r="D55" s="74"/>
      <c r="E55" s="74"/>
      <c r="F55" s="74"/>
      <c r="G55" s="74"/>
      <c r="H55" s="74"/>
      <c r="I55" s="74"/>
      <c r="J55" s="74"/>
      <c r="K55" s="74"/>
      <c r="L55" s="75" t="s">
        <v>993</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B56" t="s">
        <v>1014</v>
      </c>
      <c r="C56" s="51" t="s">
        <v>1088</v>
      </c>
      <c r="D56" s="52" t="s">
        <v>1013</v>
      </c>
      <c r="E56" s="52" t="s">
        <v>1012</v>
      </c>
      <c r="F56" s="53"/>
      <c r="G56" s="53"/>
      <c r="H56" s="52"/>
      <c r="I56" s="52"/>
      <c r="J56" s="54"/>
      <c r="K56" s="54"/>
      <c r="L56" s="78" t="str">
        <f t="shared" si="80"/>
        <v xml:space="preserve">            { line: "Pero yo, (La,m,15)", sC: "tc"},</v>
      </c>
      <c r="M56" s="56" t="str">
        <f t="shared" si="58"/>
        <v>(</v>
      </c>
      <c r="N56" s="57" t="str">
        <f t="shared" si="2"/>
        <v>La</v>
      </c>
      <c r="O56" s="58" t="str">
        <f t="shared" si="59"/>
        <v>,</v>
      </c>
      <c r="P56" s="59" t="str">
        <f t="shared" si="4"/>
        <v>m</v>
      </c>
      <c r="Q56" s="60" t="str">
        <f t="shared" si="60"/>
        <v>,</v>
      </c>
      <c r="R56" s="61">
        <f t="shared" si="61"/>
        <v>15</v>
      </c>
      <c r="S56" s="56" t="str">
        <f t="shared" si="62"/>
        <v>)</v>
      </c>
      <c r="T56" s="62" t="str">
        <f t="shared" si="63"/>
        <v/>
      </c>
      <c r="U56" s="63" t="str">
        <f t="shared" si="9"/>
        <v/>
      </c>
      <c r="V56" s="64" t="str">
        <f t="shared" si="64"/>
        <v/>
      </c>
      <c r="W56" s="65" t="str">
        <f t="shared" si="11"/>
        <v/>
      </c>
      <c r="X56" s="64" t="str">
        <f t="shared" si="65"/>
        <v/>
      </c>
      <c r="Y56" s="64" t="str">
        <f t="shared" si="66"/>
        <v/>
      </c>
      <c r="Z56" s="56" t="str">
        <f t="shared" si="67"/>
        <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1:40" ht="25.5" thickTop="1" thickBot="1" x14ac:dyDescent="0.4">
      <c r="C57" s="51" t="s">
        <v>1083</v>
      </c>
      <c r="D57" s="52" t="s">
        <v>1084</v>
      </c>
      <c r="E57" s="52"/>
      <c r="F57" s="53"/>
      <c r="G57" s="53"/>
      <c r="H57" s="52"/>
      <c r="I57" s="52"/>
      <c r="J57" s="54"/>
      <c r="K57" s="54"/>
      <c r="L57" s="78" t="str">
        <f t="shared" si="80"/>
        <v xml:space="preserve">            { line: "espero en tu piedad,, (MI,,15)", sC: ""},</v>
      </c>
      <c r="M57" s="56" t="str">
        <f t="shared" si="58"/>
        <v>(</v>
      </c>
      <c r="N57" s="57" t="str">
        <f t="shared" si="2"/>
        <v>MI</v>
      </c>
      <c r="O57" s="58" t="str">
        <f t="shared" si="59"/>
        <v>,</v>
      </c>
      <c r="P57" s="59" t="str">
        <f t="shared" si="4"/>
        <v/>
      </c>
      <c r="Q57" s="60" t="str">
        <f t="shared" si="60"/>
        <v>,</v>
      </c>
      <c r="R57" s="61">
        <f t="shared" si="61"/>
        <v>15</v>
      </c>
      <c r="S57" s="56" t="str">
        <f t="shared" si="62"/>
        <v>)</v>
      </c>
      <c r="T57" s="62" t="str">
        <f t="shared" si="63"/>
        <v/>
      </c>
      <c r="U57" s="63" t="str">
        <f t="shared" si="9"/>
        <v/>
      </c>
      <c r="V57" s="64" t="str">
        <f t="shared" si="64"/>
        <v/>
      </c>
      <c r="W57" s="65" t="str">
        <f t="shared" si="11"/>
        <v/>
      </c>
      <c r="X57" s="64" t="str">
        <f t="shared" si="65"/>
        <v/>
      </c>
      <c r="Y57" s="64" t="str">
        <f t="shared" si="66"/>
        <v/>
      </c>
      <c r="Z57" s="56" t="str">
        <f t="shared" si="67"/>
        <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1:40" ht="25.5" thickTop="1" thickBot="1" x14ac:dyDescent="0.4">
      <c r="C58" s="51" t="s">
        <v>1085</v>
      </c>
      <c r="D58" s="52"/>
      <c r="E58" s="52"/>
      <c r="F58" s="53"/>
      <c r="G58" s="53"/>
      <c r="H58" s="52"/>
      <c r="I58" s="52"/>
      <c r="J58" s="54"/>
      <c r="K58" s="54"/>
      <c r="L58" s="55" t="str">
        <f t="shared" si="80"/>
        <v xml:space="preserve">            { line: "y mi corazón, ", sC: ""},</v>
      </c>
      <c r="M58" s="56" t="str">
        <f t="shared" si="58"/>
        <v/>
      </c>
      <c r="N58" s="57" t="str">
        <f t="shared" si="2"/>
        <v/>
      </c>
      <c r="O58" s="58" t="str">
        <f t="shared" si="59"/>
        <v/>
      </c>
      <c r="P58" s="59" t="str">
        <f t="shared" si="4"/>
        <v/>
      </c>
      <c r="Q58" s="60" t="str">
        <f t="shared" si="60"/>
        <v/>
      </c>
      <c r="R58" s="61" t="str">
        <f t="shared" si="61"/>
        <v/>
      </c>
      <c r="S58" s="56" t="str">
        <f t="shared" si="62"/>
        <v/>
      </c>
      <c r="T58" s="62" t="str">
        <f t="shared" si="63"/>
        <v/>
      </c>
      <c r="U58" s="63" t="str">
        <f t="shared" si="9"/>
        <v/>
      </c>
      <c r="V58" s="64" t="str">
        <f t="shared" si="64"/>
        <v/>
      </c>
      <c r="W58" s="65" t="str">
        <f t="shared" si="11"/>
        <v/>
      </c>
      <c r="X58" s="64" t="str">
        <f t="shared" si="65"/>
        <v/>
      </c>
      <c r="Y58" s="64" t="str">
        <f t="shared" si="66"/>
        <v/>
      </c>
      <c r="Z58" s="56" t="str">
        <f t="shared" si="67"/>
        <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1:40" ht="25.5" thickTop="1" thickBot="1" x14ac:dyDescent="0.4">
      <c r="C59" s="51" t="s">
        <v>1086</v>
      </c>
      <c r="D59" s="52" t="s">
        <v>1013</v>
      </c>
      <c r="E59" s="52" t="s">
        <v>1012</v>
      </c>
      <c r="F59" s="53"/>
      <c r="G59" s="53"/>
      <c r="H59" s="52"/>
      <c r="I59" s="52"/>
      <c r="J59" s="54"/>
      <c r="K59" s="54"/>
      <c r="L59" s="55" t="str">
        <f t="shared" si="80"/>
        <v xml:space="preserve">            { line: "se alegrará en tu salvación., (La,m,15)", sC: ""},</v>
      </c>
      <c r="M59" s="56" t="str">
        <f t="shared" si="58"/>
        <v>(</v>
      </c>
      <c r="N59" s="57" t="str">
        <f t="shared" si="2"/>
        <v>La</v>
      </c>
      <c r="O59" s="58" t="str">
        <f t="shared" si="59"/>
        <v>,</v>
      </c>
      <c r="P59" s="59" t="str">
        <f t="shared" si="4"/>
        <v>m</v>
      </c>
      <c r="Q59" s="60" t="str">
        <f t="shared" si="60"/>
        <v>,</v>
      </c>
      <c r="R59" s="61">
        <f t="shared" si="61"/>
        <v>15</v>
      </c>
      <c r="S59" s="56" t="str">
        <f t="shared" si="62"/>
        <v>)</v>
      </c>
      <c r="T59" s="62" t="str">
        <f t="shared" si="63"/>
        <v/>
      </c>
      <c r="U59" s="63" t="str">
        <f t="shared" si="9"/>
        <v/>
      </c>
      <c r="V59" s="64" t="str">
        <f t="shared" si="64"/>
        <v/>
      </c>
      <c r="W59" s="65" t="str">
        <f t="shared" si="11"/>
        <v/>
      </c>
      <c r="X59" s="64" t="str">
        <f t="shared" si="65"/>
        <v/>
      </c>
      <c r="Y59" s="64" t="str">
        <f t="shared" si="66"/>
        <v/>
      </c>
      <c r="Z59" s="56" t="str">
        <f t="shared" si="67"/>
        <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5.5" thickTop="1" thickBot="1" x14ac:dyDescent="0.4">
      <c r="C61" s="79" t="s">
        <v>995</v>
      </c>
      <c r="D61" s="80"/>
      <c r="E61" s="80"/>
      <c r="F61" s="80"/>
      <c r="G61" s="80"/>
      <c r="H61" s="80"/>
      <c r="I61" s="80"/>
      <c r="J61" s="80"/>
      <c r="K61" s="80"/>
      <c r="L61" s="81" t="s">
        <v>996</v>
      </c>
      <c r="M61" s="56" t="str">
        <f t="shared" ref="M61:M63" si="109">IF(N61="","","(")</f>
        <v/>
      </c>
      <c r="N61" s="57" t="str">
        <f t="shared" ref="N61:N63" si="110">IF(D61="","",D61)</f>
        <v/>
      </c>
      <c r="O61" s="58" t="str">
        <f t="shared" ref="O61:O63" si="111">IF(N61="","",",")</f>
        <v/>
      </c>
      <c r="P61" s="59" t="str">
        <f t="shared" ref="P61:P63" si="112">IF(E61="","",E61)</f>
        <v/>
      </c>
      <c r="Q61" s="60" t="str">
        <f t="shared" ref="Q61:Q63" si="113">IF(N61="","",",")</f>
        <v/>
      </c>
      <c r="R61" s="61" t="str">
        <f t="shared" ref="R61:R63" si="114">IF(N61="","",15)</f>
        <v/>
      </c>
      <c r="S61" s="56" t="str">
        <f t="shared" ref="S61:S63" si="115">IF(N61="","",")")</f>
        <v/>
      </c>
      <c r="T61" s="62" t="str">
        <f t="shared" ref="T61:T63" si="116">IF(U61="","","(")</f>
        <v/>
      </c>
      <c r="U61" s="63" t="str">
        <f t="shared" ref="U61:U63" si="117">IF(F61="","",F61)</f>
        <v/>
      </c>
      <c r="V61" s="64" t="str">
        <f t="shared" ref="V61:V63" si="118">IF(U61="","",",")</f>
        <v/>
      </c>
      <c r="W61" s="65" t="str">
        <f t="shared" ref="W61:W63" si="119">IF(G61="","",G61)</f>
        <v/>
      </c>
      <c r="X61" s="64" t="str">
        <f t="shared" ref="X61:X63" si="120">IF(U61="","",",")</f>
        <v/>
      </c>
      <c r="Y61" s="64" t="str">
        <f t="shared" ref="Y61:Y63" si="121">IF(U61="","",250)</f>
        <v/>
      </c>
      <c r="Z61" s="56" t="str">
        <f t="shared" ref="Z61:Z63" si="122">IF(U61="","",")")</f>
        <v/>
      </c>
      <c r="AA61" s="66" t="str">
        <f t="shared" ref="AA61:AA63" si="123">IF(AB61="","","(")</f>
        <v/>
      </c>
      <c r="AB61" s="57" t="str">
        <f t="shared" ref="AB61:AB63" si="124">IF(H61="","",H61)</f>
        <v/>
      </c>
      <c r="AC61" s="67" t="str">
        <f t="shared" ref="AC61:AC63" si="125">IF(AB61="","",",")</f>
        <v/>
      </c>
      <c r="AD61" s="59" t="str">
        <f t="shared" ref="AD61:AD63" si="126">IF(I61="","",I61)</f>
        <v/>
      </c>
      <c r="AE61" s="68" t="str">
        <f t="shared" ref="AE61:AE63" si="127">IF(AB61="","",",")</f>
        <v/>
      </c>
      <c r="AF61" s="61" t="str">
        <f t="shared" ref="AF61:AF63" si="128">IF(AB61="","",350)</f>
        <v/>
      </c>
      <c r="AG61" s="61" t="str">
        <f t="shared" ref="AG61:AG63" si="129">IF(AB61="","",")")</f>
        <v/>
      </c>
      <c r="AH61" s="69" t="str">
        <f t="shared" ref="AH61:AH63" si="130">IF(AI61="","","(")</f>
        <v/>
      </c>
      <c r="AI61" s="70" t="str">
        <f t="shared" ref="AI61:AI63" si="131">IF(J61="","",J61)</f>
        <v/>
      </c>
      <c r="AJ61" s="64" t="str">
        <f t="shared" ref="AJ61:AJ63" si="132">IF(AI61="","",",")</f>
        <v/>
      </c>
      <c r="AK61" s="64" t="str">
        <f t="shared" ref="AK61:AK63" si="133">IF(K61="","",K61)</f>
        <v/>
      </c>
      <c r="AL61" s="64" t="str">
        <f t="shared" ref="AL61:AL63" si="134">IF(AI61="","",",")</f>
        <v/>
      </c>
      <c r="AM61" s="64" t="str">
        <f t="shared" ref="AM61:AM63" si="135">IF(AI61="","",450)</f>
        <v/>
      </c>
      <c r="AN61" s="64" t="str">
        <f t="shared" ref="AN61:AN63" si="136">IF(AI61="","",")")</f>
        <v/>
      </c>
    </row>
    <row r="62" spans="1:40" ht="25.5" thickTop="1" thickBot="1" x14ac:dyDescent="0.4">
      <c r="B62" t="s">
        <v>997</v>
      </c>
      <c r="C62" s="82" t="s">
        <v>1079</v>
      </c>
      <c r="D62" s="83" t="s">
        <v>1011</v>
      </c>
      <c r="E62" s="83"/>
      <c r="F62" s="83" t="s">
        <v>1013</v>
      </c>
      <c r="G62" s="83" t="s">
        <v>1012</v>
      </c>
      <c r="H62" s="83"/>
      <c r="I62" s="83"/>
      <c r="J62" s="83"/>
      <c r="K62" s="83"/>
      <c r="L62" s="84" t="str">
        <f>IF(C62="","",_xlfn.CONCAT("       triggerLine: ","""",C62,", ",M62:AN62,""", sC: ","""",B62,""", lines: ["))</f>
        <v xml:space="preserve">       triggerLine: "CANTARÉ A YAHVEH,..., (Mi,,15)(La,m,250)", sC: "ta as", lines: [</v>
      </c>
      <c r="M62" s="56" t="str">
        <f t="shared" si="109"/>
        <v>(</v>
      </c>
      <c r="N62" s="57" t="str">
        <f t="shared" si="110"/>
        <v>Mi</v>
      </c>
      <c r="O62" s="58" t="str">
        <f t="shared" si="111"/>
        <v>,</v>
      </c>
      <c r="P62" s="59" t="str">
        <f t="shared" si="112"/>
        <v/>
      </c>
      <c r="Q62" s="60" t="str">
        <f t="shared" si="113"/>
        <v>,</v>
      </c>
      <c r="R62" s="61">
        <f t="shared" si="114"/>
        <v>15</v>
      </c>
      <c r="S62" s="56" t="str">
        <f t="shared" si="115"/>
        <v>)</v>
      </c>
      <c r="T62" s="62" t="str">
        <f t="shared" si="116"/>
        <v>(</v>
      </c>
      <c r="U62" s="63" t="str">
        <f t="shared" si="117"/>
        <v>La</v>
      </c>
      <c r="V62" s="64" t="str">
        <f t="shared" si="118"/>
        <v>,</v>
      </c>
      <c r="W62" s="65" t="str">
        <f t="shared" si="119"/>
        <v>m</v>
      </c>
      <c r="X62" s="64" t="str">
        <f t="shared" si="120"/>
        <v>,</v>
      </c>
      <c r="Y62" s="64">
        <f t="shared" si="121"/>
        <v>250</v>
      </c>
      <c r="Z62" s="56" t="str">
        <f t="shared" si="122"/>
        <v>)</v>
      </c>
      <c r="AA62" s="66" t="str">
        <f t="shared" si="123"/>
        <v/>
      </c>
      <c r="AB62" s="57" t="str">
        <f t="shared" si="124"/>
        <v/>
      </c>
      <c r="AC62" s="67" t="str">
        <f t="shared" si="125"/>
        <v/>
      </c>
      <c r="AD62" s="59" t="str">
        <f t="shared" si="126"/>
        <v/>
      </c>
      <c r="AE62" s="68" t="str">
        <f t="shared" si="127"/>
        <v/>
      </c>
      <c r="AF62" s="61" t="str">
        <f t="shared" si="128"/>
        <v/>
      </c>
      <c r="AG62" s="61" t="str">
        <f t="shared" si="129"/>
        <v/>
      </c>
      <c r="AH62" s="69" t="str">
        <f t="shared" si="130"/>
        <v/>
      </c>
      <c r="AI62" s="70" t="str">
        <f t="shared" si="131"/>
        <v/>
      </c>
      <c r="AJ62" s="64" t="str">
        <f t="shared" si="132"/>
        <v/>
      </c>
      <c r="AK62" s="64" t="str">
        <f t="shared" si="133"/>
        <v/>
      </c>
      <c r="AL62" s="64" t="str">
        <f t="shared" si="134"/>
        <v/>
      </c>
      <c r="AM62" s="64" t="str">
        <f t="shared" si="135"/>
        <v/>
      </c>
      <c r="AN62" s="64" t="str">
        <f t="shared" si="136"/>
        <v/>
      </c>
    </row>
    <row r="63" spans="1:40" ht="25.5" thickTop="1" thickBot="1" x14ac:dyDescent="0.4">
      <c r="B63" t="s">
        <v>999</v>
      </c>
      <c r="C63" s="93" t="s">
        <v>1074</v>
      </c>
      <c r="D63" s="83" t="s">
        <v>1011</v>
      </c>
      <c r="E63" s="83"/>
      <c r="F63" s="83" t="s">
        <v>1013</v>
      </c>
      <c r="G63" s="83" t="s">
        <v>1012</v>
      </c>
      <c r="H63" s="83"/>
      <c r="I63" s="83"/>
      <c r="J63" s="83"/>
      <c r="K63" s="83"/>
      <c r="L63" s="94" t="str">
        <f>IF(C63="","",_xlfn.CONCAT("            { line: ","""",C63,", ",M63:AN63,""", sC: ","""",B63,"""},  ]},"))</f>
        <v xml:space="preserve">            { line: "CANTARÉ AL QUE ES MI REDENTOR., (Mi,,15)(La,m,250)", sC: "as"},  ]},</v>
      </c>
      <c r="M63" s="56" t="str">
        <f t="shared" si="109"/>
        <v>(</v>
      </c>
      <c r="N63" s="57" t="str">
        <f t="shared" si="110"/>
        <v>Mi</v>
      </c>
      <c r="O63" s="58" t="str">
        <f t="shared" si="111"/>
        <v>,</v>
      </c>
      <c r="P63" s="59" t="str">
        <f t="shared" si="112"/>
        <v/>
      </c>
      <c r="Q63" s="60" t="str">
        <f t="shared" si="113"/>
        <v>,</v>
      </c>
      <c r="R63" s="61">
        <f t="shared" si="114"/>
        <v>15</v>
      </c>
      <c r="S63" s="56" t="str">
        <f t="shared" si="115"/>
        <v>)</v>
      </c>
      <c r="T63" s="62" t="str">
        <f t="shared" si="116"/>
        <v>(</v>
      </c>
      <c r="U63" s="63" t="str">
        <f t="shared" si="117"/>
        <v>La</v>
      </c>
      <c r="V63" s="64" t="str">
        <f t="shared" si="118"/>
        <v>,</v>
      </c>
      <c r="W63" s="65" t="str">
        <f t="shared" si="119"/>
        <v>m</v>
      </c>
      <c r="X63" s="64" t="str">
        <f t="shared" si="120"/>
        <v>,</v>
      </c>
      <c r="Y63" s="64">
        <f t="shared" si="121"/>
        <v>250</v>
      </c>
      <c r="Z63" s="56" t="str">
        <f t="shared" si="122"/>
        <v>)</v>
      </c>
      <c r="AA63" s="66" t="str">
        <f t="shared" si="123"/>
        <v/>
      </c>
      <c r="AB63" s="57" t="str">
        <f t="shared" si="124"/>
        <v/>
      </c>
      <c r="AC63" s="67" t="str">
        <f t="shared" si="125"/>
        <v/>
      </c>
      <c r="AD63" s="59" t="str">
        <f t="shared" si="126"/>
        <v/>
      </c>
      <c r="AE63" s="68" t="str">
        <f t="shared" si="127"/>
        <v/>
      </c>
      <c r="AF63" s="61" t="str">
        <f t="shared" si="128"/>
        <v/>
      </c>
      <c r="AG63" s="61" t="str">
        <f t="shared" si="129"/>
        <v/>
      </c>
      <c r="AH63" s="69" t="str">
        <f t="shared" si="130"/>
        <v/>
      </c>
      <c r="AI63" s="70" t="str">
        <f t="shared" si="131"/>
        <v/>
      </c>
      <c r="AJ63" s="64" t="str">
        <f t="shared" si="132"/>
        <v/>
      </c>
      <c r="AK63" s="64" t="str">
        <f t="shared" si="133"/>
        <v/>
      </c>
      <c r="AL63" s="64" t="str">
        <f t="shared" si="134"/>
        <v/>
      </c>
      <c r="AM63" s="64" t="str">
        <f t="shared" si="135"/>
        <v/>
      </c>
      <c r="AN63" s="64" t="str">
        <f t="shared" si="136"/>
        <v/>
      </c>
    </row>
    <row r="64" spans="1:40" ht="24" customHeight="1" x14ac:dyDescent="0.4">
      <c r="A64" s="95"/>
      <c r="B64" s="95"/>
      <c r="C64" s="95"/>
      <c r="D64" s="95"/>
      <c r="E64" s="95"/>
      <c r="F64" s="95"/>
      <c r="G64" s="95"/>
      <c r="H64" s="95"/>
      <c r="I64" s="95"/>
      <c r="J64" s="95"/>
      <c r="K64" s="95"/>
      <c r="L64" s="99" t="str">
        <f ca="1">_xlfn.CONCAT("]}, // ULTIMA LINEA DEL CANTO: ",L1)</f>
        <v>]}, // ULTIMA LINEA DEL CANTO: HASTA CUÁNDO</v>
      </c>
      <c r="M64" s="95"/>
    </row>
    <row r="65" spans="12:13" ht="20.25" x14ac:dyDescent="0.25">
      <c r="L65" s="100" t="s">
        <v>1008</v>
      </c>
      <c r="M65" s="101"/>
    </row>
    <row r="66" spans="12:13" x14ac:dyDescent="0.25">
      <c r="M6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E4983-AEA2-4E91-A85A-BAAFB6FEF218}">
  <sheetPr codeName="Sheet71">
    <tabColor rgb="FF00B0F0"/>
  </sheetPr>
  <dimension ref="A1:AN56"/>
  <sheetViews>
    <sheetView zoomScale="85" zoomScaleNormal="85" workbookViewId="0">
      <pane xSplit="2" ySplit="1" topLeftCell="C21" activePane="bottomRight" state="frozen"/>
      <selection pane="topRight" activeCell="C1" sqref="C1"/>
      <selection pane="bottomLeft" activeCell="A2" sqref="A2"/>
      <selection pane="bottomRight" activeCell="D30" sqref="D3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81</v>
      </c>
      <c r="E1" s="40"/>
      <c r="F1" s="40"/>
      <c r="G1" s="40"/>
      <c r="H1" s="40"/>
      <c r="I1" s="40"/>
      <c r="J1" s="40"/>
      <c r="K1" s="40"/>
      <c r="L1" s="41" t="str">
        <f ca="1">UPPER(VLOOKUP(C1,Table223[],3,FALSE))</f>
        <v>HE AQUÍ MI SIERVO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HE AQUÍ MI SIERVO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heaquimisiervo</v>
      </c>
      <c r="L7" s="48" t="str">
        <f ca="1">_xlfn.CONCAT("        id: ","""",C7,"""",",")</f>
        <v xml:space="preserve">        id: "heaquimisiervo",</v>
      </c>
    </row>
    <row r="8" spans="2:32" ht="23.25" x14ac:dyDescent="0.25">
      <c r="C8" t="str">
        <f ca="1">PROPER(L1)</f>
        <v>He Aquí Mi Siervo</v>
      </c>
      <c r="L8" s="48" t="str">
        <f ca="1">_xlfn.CONCAT("        tt: ","""",C8,"""",",")</f>
        <v xml:space="preserve">        tt: "He Aquí Mi Siervo",</v>
      </c>
    </row>
    <row r="9" spans="2:32" ht="23.25" x14ac:dyDescent="0.25">
      <c r="C9" t="str">
        <f ca="1">PROPER(L1)</f>
        <v>He Aquí Mi Siervo</v>
      </c>
      <c r="L9" s="48" t="str">
        <f ca="1">_xlfn.CONCAT("        title: ","""",C9,"""",",")</f>
        <v xml:space="preserve">        title: "He Aquí Mi Siervo",</v>
      </c>
    </row>
    <row r="10" spans="2:32" ht="23.25" x14ac:dyDescent="0.25">
      <c r="C10" t="str">
        <f ca="1">VLOOKUP(C1,Table223[],4,FALSE)</f>
        <v>Isaías 42,1-4; Mateo 12,18-21 - Primer canto de Siervo de Yahveh</v>
      </c>
      <c r="L10" s="48" t="str">
        <f ca="1">_xlfn.CONCAT("        ","subtitle: ","""",C10,"""",",")</f>
        <v xml:space="preserve">        subtitle: "Isaías 42,1-4; Mateo 12,18-21 - Primer canto de Siervo de Yahveh",</v>
      </c>
    </row>
    <row r="11" spans="2:32" ht="23.25" x14ac:dyDescent="0.25">
      <c r="C11" t="str">
        <f ca="1">_xlfn.CONCAT("category: [",VLOOKUP(C1,Table223[],16,FALSE),"],")</f>
        <v>category: ["Precatecumenado","Cuaresma","Penitencial","Fracción Del Pan","Antiguo Testamento"],</v>
      </c>
      <c r="L11" s="48" t="str">
        <f ca="1">_xlfn.CONCAT("        ",C11)</f>
        <v xml:space="preserve">        category: ["Precatecumenado","Cuaresma","Penitencial","Fracción Del Pan","Antiguo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81</v>
      </c>
      <c r="L16" s="48" t="str">
        <f ca="1">_xlfn.CONCAT("        dbno: ","""",C16,"""",",")</f>
        <v xml:space="preserve">        dbno: "81",</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heaquimisiervo</v>
      </c>
      <c r="L19" s="48" t="str">
        <f ca="1">_xlfn.CONCAT("        audioSrc: ","""/audio/",C19,".mp3""",",")</f>
        <v xml:space="preserve">        audioSrc: "/audio/heaquimisiervo.mp3",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80</v>
      </c>
      <c r="C26" t="str">
        <f ca="1">VLOOKUP(B26,Table4[],13,FALSE)</f>
        <v>"/resucito/src/index.html?canto=hastacuando"</v>
      </c>
      <c r="L26" s="48" t="str">
        <f ca="1">_xlfn.CONCAT("        ant: ",C26,",")</f>
        <v xml:space="preserve">        ant: "/resucito/src/index.html?canto=hastacuando",</v>
      </c>
    </row>
    <row r="27" spans="1:40" ht="23.25" x14ac:dyDescent="0.25">
      <c r="B27">
        <f ca="1">+C1+1</f>
        <v>82</v>
      </c>
      <c r="C27" t="str">
        <f ca="1">VLOOKUP(B27,Table4[],13,FALSE)</f>
        <v>"/resucito/src/index.html?canto=heaquiquevengopresto"</v>
      </c>
      <c r="L27" s="48" t="str">
        <f ca="1">_xlfn.CONCAT("        sig: ",C27,",")</f>
        <v xml:space="preserve">        sig: "/resucito/src/index.html?canto=heaquiquevengopresto",</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1014</v>
      </c>
      <c r="C30" s="51" t="s">
        <v>1089</v>
      </c>
      <c r="D30" s="52" t="s">
        <v>1013</v>
      </c>
      <c r="E30" s="52" t="s">
        <v>1012</v>
      </c>
      <c r="F30" s="53" t="s">
        <v>1090</v>
      </c>
      <c r="G30" s="53" t="s">
        <v>1012</v>
      </c>
      <c r="H30" s="52" t="s">
        <v>1013</v>
      </c>
      <c r="I30" s="52" t="s">
        <v>1012</v>
      </c>
      <c r="J30" s="54"/>
      <c r="K30" s="54"/>
      <c r="L30" s="55" t="str">
        <f t="shared" ref="L30:L31" si="0">IF(C30="","",_xlfn.CONCAT("            { line: ","""",C30,", ",M30:AN30,""", sC: ","""",B30,"""},"))</f>
        <v xml:space="preserve">            { line: "He aquí mi siervo a quien elegí,, (La,m,20)(Re,m,250)(La,m,350)", sC: "tc"},</v>
      </c>
      <c r="M30" s="56" t="str">
        <f t="shared" ref="M30:M34" si="1">IF(N30="","","(")</f>
        <v>(</v>
      </c>
      <c r="N30" s="57" t="str">
        <f t="shared" ref="N30:N53" si="2">IF(D30="","",D30)</f>
        <v>La</v>
      </c>
      <c r="O30" s="58" t="str">
        <f t="shared" ref="O30:O34" si="3">IF(N30="","",",")</f>
        <v>,</v>
      </c>
      <c r="P30" s="59" t="str">
        <f t="shared" ref="P30:P53" si="4">IF(E30="","",E30)</f>
        <v>m</v>
      </c>
      <c r="Q30" s="60" t="str">
        <f t="shared" ref="Q30:Q34" si="5">IF(N30="","",",")</f>
        <v>,</v>
      </c>
      <c r="R30" s="61">
        <f>IF(N30="Do", 10, IF(N30="Re", 22, IF(N30="Mi", 10, IF(N30="Fa", 20, IF(N30="Sol", 21, IF(N30="La", 20, IF(N30="Si", 20, "")))))))</f>
        <v>20</v>
      </c>
      <c r="S30" s="56" t="str">
        <f t="shared" ref="S30:S34" si="6">IF(N30="","",")")</f>
        <v>)</v>
      </c>
      <c r="T30" s="62" t="str">
        <f t="shared" ref="T30:T34" si="7">IF(U30="","","(")</f>
        <v>(</v>
      </c>
      <c r="U30" s="63" t="str">
        <f t="shared" ref="U30:U53" si="8">IF(F30="","",F30)</f>
        <v>Re</v>
      </c>
      <c r="V30" s="64" t="str">
        <f t="shared" ref="V30:V34" si="9">IF(U30="","",",")</f>
        <v>,</v>
      </c>
      <c r="W30" s="65" t="str">
        <f t="shared" ref="W30:W53" si="10">IF(G30="","",G30)</f>
        <v>m</v>
      </c>
      <c r="X30" s="64" t="str">
        <f t="shared" ref="X30:X34" si="11">IF(U30="","",",")</f>
        <v>,</v>
      </c>
      <c r="Y30" s="64">
        <f t="shared" ref="Y30:Y34" si="12">IF(U30="","",250)</f>
        <v>250</v>
      </c>
      <c r="Z30" s="56" t="str">
        <f t="shared" ref="Z30:Z34" si="13">IF(U30="","",")")</f>
        <v>)</v>
      </c>
      <c r="AA30" s="66" t="str">
        <f t="shared" ref="AA30:AA34" si="14">IF(AB30="","","(")</f>
        <v>(</v>
      </c>
      <c r="AB30" s="57" t="str">
        <f t="shared" ref="AB30:AB53" si="15">IF(H30="","",H30)</f>
        <v>La</v>
      </c>
      <c r="AC30" s="67" t="str">
        <f t="shared" ref="AC30:AC34" si="16">IF(AB30="","",",")</f>
        <v>,</v>
      </c>
      <c r="AD30" s="59" t="str">
        <f t="shared" ref="AD30:AD34" si="17">IF(I30="","",I30)</f>
        <v>m</v>
      </c>
      <c r="AE30" s="68" t="str">
        <f t="shared" ref="AE30:AE34" si="18">IF(AB30="","",",")</f>
        <v>,</v>
      </c>
      <c r="AF30" s="61">
        <f t="shared" ref="AF30:AF34" si="19">IF(AB30="","",350)</f>
        <v>350</v>
      </c>
      <c r="AG30" s="61" t="str">
        <f t="shared" ref="AG30:AG34" si="20">IF(AB30="","",")")</f>
        <v>)</v>
      </c>
      <c r="AH30" s="69" t="str">
        <f t="shared" ref="AH30:AH34" si="21">IF(AI30="","","(")</f>
        <v/>
      </c>
      <c r="AI30" s="70" t="str">
        <f t="shared" ref="AI30:AI53"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5.5" thickTop="1" thickBot="1" x14ac:dyDescent="0.4">
      <c r="C31" s="51" t="s">
        <v>1091</v>
      </c>
      <c r="D31" s="52" t="s">
        <v>1090</v>
      </c>
      <c r="E31" s="52" t="s">
        <v>1012</v>
      </c>
      <c r="F31" s="53" t="s">
        <v>1013</v>
      </c>
      <c r="G31" s="53" t="s">
        <v>1012</v>
      </c>
      <c r="H31" s="52"/>
      <c r="I31" s="52"/>
      <c r="J31" s="54"/>
      <c r="K31" s="54"/>
      <c r="L31" s="55" t="str">
        <f t="shared" si="0"/>
        <v xml:space="preserve">            { line: "he aquí mi siervo a quien elegí,, (Re,m,22)(La,m,250)", sC: ""},</v>
      </c>
      <c r="M31" s="56" t="str">
        <f t="shared" si="1"/>
        <v>(</v>
      </c>
      <c r="N31" s="57" t="str">
        <f t="shared" si="2"/>
        <v>Re</v>
      </c>
      <c r="O31" s="58" t="str">
        <f t="shared" si="3"/>
        <v>,</v>
      </c>
      <c r="P31" s="59" t="str">
        <f t="shared" si="4"/>
        <v>m</v>
      </c>
      <c r="Q31" s="60" t="str">
        <f t="shared" si="5"/>
        <v>,</v>
      </c>
      <c r="R31" s="61">
        <f t="shared" ref="R31:R53" si="28">IF(N31="Do", 10, IF(N31="Re", 22, IF(N31="Mi", 10, IF(N31="Fa", 20, IF(N31="Sol", 21, IF(N31="La", 20, IF(N31="Si", 20, "")))))))</f>
        <v>22</v>
      </c>
      <c r="S31" s="56" t="str">
        <f t="shared" si="6"/>
        <v>)</v>
      </c>
      <c r="T31" s="62" t="str">
        <f t="shared" si="7"/>
        <v>(</v>
      </c>
      <c r="U31" s="63" t="str">
        <f t="shared" si="8"/>
        <v>La</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51" t="s">
        <v>1092</v>
      </c>
      <c r="D32" s="52" t="s">
        <v>1011</v>
      </c>
      <c r="E32" s="52"/>
      <c r="F32" s="53"/>
      <c r="G32" s="53"/>
      <c r="H32" s="52"/>
      <c r="I32" s="52"/>
      <c r="J32" s="54"/>
      <c r="K32" s="54"/>
      <c r="L32" s="55" t="str">
        <f>IF(C32="","",_xlfn.CONCAT("            { line: ","""",C32,", ",M32:AN32,""", sC: ","""",B32,"""},"))</f>
        <v xml:space="preserve">            { line: "mi amado,, (Mi,,10)", sC: ""},</v>
      </c>
      <c r="M32" s="56" t="str">
        <f t="shared" si="1"/>
        <v>(</v>
      </c>
      <c r="N32" s="57" t="str">
        <f t="shared" si="2"/>
        <v>Mi</v>
      </c>
      <c r="O32" s="58" t="str">
        <f t="shared" si="3"/>
        <v>,</v>
      </c>
      <c r="P32" s="59" t="str">
        <f t="shared" si="4"/>
        <v/>
      </c>
      <c r="Q32" s="60" t="str">
        <f t="shared" si="5"/>
        <v>,</v>
      </c>
      <c r="R32" s="61">
        <f t="shared" si="28"/>
        <v>10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51" t="s">
        <v>1093</v>
      </c>
      <c r="D33" s="52" t="s">
        <v>1013</v>
      </c>
      <c r="E33" s="52" t="s">
        <v>1012</v>
      </c>
      <c r="F33" s="53"/>
      <c r="G33" s="53"/>
      <c r="H33" s="52"/>
      <c r="I33" s="52"/>
      <c r="J33" s="54"/>
      <c r="K33" s="54"/>
      <c r="L33" s="55" t="str">
        <f>IF(C33="","",_xlfn.CONCAT("            { line: ","""",C33,", ",M33:AN33,""", sC: ","""",B33,"""},"))</f>
        <v xml:space="preserve">            { line: "en quien mi alma se complace,, (La,m,20)", sC: ""},</v>
      </c>
      <c r="M33" s="56" t="str">
        <f t="shared" si="1"/>
        <v>(</v>
      </c>
      <c r="N33" s="57" t="str">
        <f t="shared" si="2"/>
        <v>La</v>
      </c>
      <c r="O33" s="58" t="str">
        <f t="shared" si="3"/>
        <v>,</v>
      </c>
      <c r="P33" s="59" t="str">
        <f t="shared" si="4"/>
        <v>m</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51" t="s">
        <v>1094</v>
      </c>
      <c r="D34" s="52" t="s">
        <v>1011</v>
      </c>
      <c r="E34" s="52"/>
      <c r="F34" s="53"/>
      <c r="G34" s="53"/>
      <c r="H34" s="52"/>
      <c r="I34" s="52"/>
      <c r="J34" s="54"/>
      <c r="K34" s="54"/>
      <c r="L34" s="55" t="str">
        <f t="shared" ref="L34:L43" si="29">IF(C34="","",_xlfn.CONCAT("            { line: ","""",C34,", ",M34:AN34,""", sC: ","""",B34,"""},"))</f>
        <v xml:space="preserve">            { line: "mi amado, (Mi,,10)", sC: ""},</v>
      </c>
      <c r="M34" s="56" t="str">
        <f t="shared" si="1"/>
        <v>(</v>
      </c>
      <c r="N34" s="57" t="str">
        <f t="shared" si="2"/>
        <v>Mi</v>
      </c>
      <c r="O34" s="58" t="str">
        <f t="shared" si="3"/>
        <v>,</v>
      </c>
      <c r="P34" s="59" t="str">
        <f t="shared" si="4"/>
        <v/>
      </c>
      <c r="Q34" s="60" t="str">
        <f t="shared" si="5"/>
        <v>,</v>
      </c>
      <c r="R34" s="61">
        <f t="shared" si="28"/>
        <v>10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51" t="s">
        <v>1095</v>
      </c>
      <c r="D35" s="52" t="s">
        <v>1013</v>
      </c>
      <c r="E35" s="52" t="s">
        <v>1012</v>
      </c>
      <c r="F35" s="53"/>
      <c r="G35" s="53"/>
      <c r="H35" s="52"/>
      <c r="I35" s="52"/>
      <c r="J35" s="54"/>
      <c r="K35" s="54"/>
      <c r="L35" s="55" t="str">
        <f t="shared" si="29"/>
        <v xml:space="preserve">            { line: "a quien elegí., (La,m,20)", sC: ""},</v>
      </c>
      <c r="M35" s="56" t="str">
        <f>IF(N35="","","(")</f>
        <v>(</v>
      </c>
      <c r="N35" s="57" t="str">
        <f>IF(D35="","",D35)</f>
        <v>La</v>
      </c>
      <c r="O35" s="58" t="str">
        <f>IF(N35="","",",")</f>
        <v>,</v>
      </c>
      <c r="P35" s="59" t="str">
        <f>IF(E35="","",E35)</f>
        <v>m</v>
      </c>
      <c r="Q35" s="60" t="str">
        <f>IF(N35="","",",")</f>
        <v>,</v>
      </c>
      <c r="R35" s="61">
        <f t="shared" si="28"/>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 t="shared" si="28"/>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C37" s="51" t="s">
        <v>1096</v>
      </c>
      <c r="D37" s="52" t="s">
        <v>1013</v>
      </c>
      <c r="E37" s="52">
        <v>7</v>
      </c>
      <c r="F37" s="53" t="s">
        <v>1090</v>
      </c>
      <c r="G37" s="53" t="s">
        <v>1012</v>
      </c>
      <c r="H37" s="52"/>
      <c r="I37" s="52"/>
      <c r="J37" s="54"/>
      <c r="K37" s="54"/>
      <c r="L37" s="55" t="str">
        <f t="shared" si="29"/>
        <v xml:space="preserve">            { line: "Haré descansar mi espíritu sobre Él,, (La,7,20)(Re,m,250)", sC: ""},</v>
      </c>
      <c r="M37" s="56" t="str">
        <f>IF(N37="","","(")</f>
        <v>(</v>
      </c>
      <c r="N37" s="57" t="str">
        <f>IF(D37="","",D37)</f>
        <v>La</v>
      </c>
      <c r="O37" s="58" t="str">
        <f>IF(N37="","",",")</f>
        <v>,</v>
      </c>
      <c r="P37" s="59">
        <f>IF(E37="","",E37)</f>
        <v>7</v>
      </c>
      <c r="Q37" s="60" t="str">
        <f>IF(N37="","",",")</f>
        <v>,</v>
      </c>
      <c r="R37" s="61">
        <f t="shared" si="28"/>
        <v>20</v>
      </c>
      <c r="S37" s="56" t="str">
        <f>IF(N37="","",")")</f>
        <v>)</v>
      </c>
      <c r="T37" s="62" t="str">
        <f>IF(U37="","","(")</f>
        <v>(</v>
      </c>
      <c r="U37" s="63" t="str">
        <f>IF(F37="","",F37)</f>
        <v>Re</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51" t="s">
        <v>1097</v>
      </c>
      <c r="D38" s="52" t="s">
        <v>1013</v>
      </c>
      <c r="E38" s="52" t="s">
        <v>1012</v>
      </c>
      <c r="F38" s="53" t="s">
        <v>1011</v>
      </c>
      <c r="G38" s="53"/>
      <c r="H38" s="52" t="s">
        <v>1013</v>
      </c>
      <c r="I38" s="52" t="s">
        <v>1012</v>
      </c>
      <c r="J38" s="54"/>
      <c r="K38" s="54"/>
      <c r="L38" s="55" t="str">
        <f t="shared" si="29"/>
        <v xml:space="preserve">            { line: "y anunciará el derecho a las naciones,, (La,m,20)(Mi,,250)(La,m,350)", sC: ""},</v>
      </c>
      <c r="M38" s="56" t="str">
        <f>IF(N38="","","(")</f>
        <v>(</v>
      </c>
      <c r="N38" s="57" t="str">
        <f>IF(D38="","",D38)</f>
        <v>La</v>
      </c>
      <c r="O38" s="58" t="str">
        <f>IF(N38="","",",")</f>
        <v>,</v>
      </c>
      <c r="P38" s="59" t="str">
        <f>IF(E38="","",E38)</f>
        <v>m</v>
      </c>
      <c r="Q38" s="60" t="str">
        <f>IF(N38="","",",")</f>
        <v>,</v>
      </c>
      <c r="R38" s="61">
        <f t="shared" si="28"/>
        <v>20</v>
      </c>
      <c r="S38" s="56" t="str">
        <f>IF(N38="","",")")</f>
        <v>)</v>
      </c>
      <c r="T38" s="62" t="str">
        <f>IF(U38="","","(")</f>
        <v>(</v>
      </c>
      <c r="U38" s="63" t="str">
        <f>IF(F38="","",F38)</f>
        <v>Mi</v>
      </c>
      <c r="V38" s="64" t="str">
        <f>IF(U38="","",",")</f>
        <v>,</v>
      </c>
      <c r="W38" s="65" t="str">
        <f>IF(G38="","",G38)</f>
        <v/>
      </c>
      <c r="X38" s="64" t="str">
        <f>IF(U38="","",",")</f>
        <v>,</v>
      </c>
      <c r="Y38" s="64">
        <f>IF(U38="","",250)</f>
        <v>250</v>
      </c>
      <c r="Z38" s="56" t="str">
        <f>IF(U38="","",")")</f>
        <v>)</v>
      </c>
      <c r="AA38" s="66" t="str">
        <f>IF(AB38="","","(")</f>
        <v>(</v>
      </c>
      <c r="AB38" s="57" t="str">
        <f>IF(H38="","",H38)</f>
        <v>La</v>
      </c>
      <c r="AC38" s="67" t="str">
        <f>IF(AB38="","",",")</f>
        <v>,</v>
      </c>
      <c r="AD38" s="59" t="str">
        <f>IF(I38="","",I38)</f>
        <v>m</v>
      </c>
      <c r="AE38" s="68" t="str">
        <f>IF(AB38="","",",")</f>
        <v>,</v>
      </c>
      <c r="AF38" s="61">
        <f>IF(AB38="","",350)</f>
        <v>350</v>
      </c>
      <c r="AG38" s="61" t="str">
        <f>IF(AB38="","",")")</f>
        <v>)</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51" t="s">
        <v>1098</v>
      </c>
      <c r="D39" s="52" t="s">
        <v>1011</v>
      </c>
      <c r="E39" s="52"/>
      <c r="F39" s="53" t="s">
        <v>1013</v>
      </c>
      <c r="G39" s="53" t="s">
        <v>1012</v>
      </c>
      <c r="H39" s="52" t="s">
        <v>1011</v>
      </c>
      <c r="I39" s="52">
        <v>7</v>
      </c>
      <c r="J39" s="54" t="s">
        <v>1013</v>
      </c>
      <c r="K39" s="54" t="s">
        <v>1012</v>
      </c>
      <c r="L39" s="55" t="str">
        <f t="shared" si="29"/>
        <v xml:space="preserve">            { line: "y anunciará el derecho a las naciones., (Mi,,10)(La,m,250)(Mi,7,350)(La,m,450)", sC: ""},</v>
      </c>
      <c r="M39" s="56" t="str">
        <f>IF(N39="","","(")</f>
        <v>(</v>
      </c>
      <c r="N39" s="57" t="str">
        <f>IF(D39="","",D39)</f>
        <v>Mi</v>
      </c>
      <c r="O39" s="58" t="str">
        <f>IF(N39="","",",")</f>
        <v>,</v>
      </c>
      <c r="P39" s="59" t="str">
        <f>IF(E39="","",E39)</f>
        <v/>
      </c>
      <c r="Q39" s="60" t="str">
        <f>IF(N39="","",",")</f>
        <v>,</v>
      </c>
      <c r="R39" s="61">
        <f t="shared" si="28"/>
        <v>10</v>
      </c>
      <c r="S39" s="56" t="str">
        <f>IF(N39="","",")")</f>
        <v>)</v>
      </c>
      <c r="T39" s="62" t="str">
        <f>IF(U39="","","(")</f>
        <v>(</v>
      </c>
      <c r="U39" s="63" t="str">
        <f>IF(F39="","",F39)</f>
        <v>La</v>
      </c>
      <c r="V39" s="64" t="str">
        <f>IF(U39="","",",")</f>
        <v>,</v>
      </c>
      <c r="W39" s="65" t="str">
        <f>IF(G39="","",G39)</f>
        <v>m</v>
      </c>
      <c r="X39" s="64" t="str">
        <f>IF(U39="","",",")</f>
        <v>,</v>
      </c>
      <c r="Y39" s="64">
        <f>IF(U39="","",250)</f>
        <v>250</v>
      </c>
      <c r="Z39" s="56" t="str">
        <f>IF(U39="","",")")</f>
        <v>)</v>
      </c>
      <c r="AA39" s="66" t="str">
        <f>IF(AB39="","","(")</f>
        <v>(</v>
      </c>
      <c r="AB39" s="57" t="str">
        <f>IF(H39="","",H39)</f>
        <v>Mi</v>
      </c>
      <c r="AC39" s="67" t="str">
        <f>IF(AB39="","",",")</f>
        <v>,</v>
      </c>
      <c r="AD39" s="59">
        <f>IF(I39="","",I39)</f>
        <v>7</v>
      </c>
      <c r="AE39" s="68" t="str">
        <f>IF(AB39="","",",")</f>
        <v>,</v>
      </c>
      <c r="AF39" s="61">
        <f>IF(AB39="","",350)</f>
        <v>350</v>
      </c>
      <c r="AG39" s="61" t="str">
        <f>IF(AB39="","",")")</f>
        <v>)</v>
      </c>
      <c r="AH39" s="69" t="str">
        <f>IF(AI39="","","(")</f>
        <v>(</v>
      </c>
      <c r="AI39" s="70" t="str">
        <f>IF(J39="","",J39)</f>
        <v>La</v>
      </c>
      <c r="AJ39" s="64" t="str">
        <f>IF(AI39="","",",")</f>
        <v>,</v>
      </c>
      <c r="AK39" s="64" t="str">
        <f>IF(K39="","",K39)</f>
        <v>m</v>
      </c>
      <c r="AL39" s="64" t="str">
        <f>IF(AI39="","",",")</f>
        <v>,</v>
      </c>
      <c r="AM39" s="64">
        <f>IF(AI39="","",450)</f>
        <v>450</v>
      </c>
      <c r="AN39" s="64" t="str">
        <f>IF(AI39="","",")")</f>
        <v>)</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 t="shared" si="28"/>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C41" s="51" t="s">
        <v>1099</v>
      </c>
      <c r="D41" s="52" t="s">
        <v>1100</v>
      </c>
      <c r="E41" s="52"/>
      <c r="F41" s="53"/>
      <c r="G41" s="53"/>
      <c r="H41" s="52"/>
      <c r="I41" s="52"/>
      <c r="J41" s="54"/>
      <c r="K41" s="54"/>
      <c r="L41" s="55" t="str">
        <f t="shared" si="29"/>
        <v xml:space="preserve">            { line: "No disputará ni gritará,, (Do,,10)", sC: ""},</v>
      </c>
      <c r="M41" s="56" t="str">
        <f>IF(N41="","","(")</f>
        <v>(</v>
      </c>
      <c r="N41" s="57" t="str">
        <f>IF(D41="","",D41)</f>
        <v>Do</v>
      </c>
      <c r="O41" s="58" t="str">
        <f>IF(N41="","",",")</f>
        <v>,</v>
      </c>
      <c r="P41" s="59" t="str">
        <f>IF(E41="","",E41)</f>
        <v/>
      </c>
      <c r="Q41" s="60" t="str">
        <f>IF(N41="","",",")</f>
        <v>,</v>
      </c>
      <c r="R41" s="61">
        <f t="shared" si="28"/>
        <v>10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C42" s="51" t="s">
        <v>1101</v>
      </c>
      <c r="D42" s="52" t="s">
        <v>1015</v>
      </c>
      <c r="E42" s="52"/>
      <c r="F42" s="53" t="s">
        <v>1011</v>
      </c>
      <c r="G42" s="53"/>
      <c r="H42" s="52"/>
      <c r="I42" s="52"/>
      <c r="J42" s="54"/>
      <c r="K42" s="54"/>
      <c r="L42" s="55" t="str">
        <f t="shared" si="29"/>
        <v xml:space="preserve">            { line: "nadie oirá su voz, (Fa,,20)(Mi,,250)", sC: ""},</v>
      </c>
      <c r="M42" s="56" t="str">
        <f t="shared" ref="M42:M43" si="30">IF(N42="","","(")</f>
        <v>(</v>
      </c>
      <c r="N42" s="57" t="str">
        <f t="shared" ref="N42:N43" si="31">IF(D42="","",D42)</f>
        <v>Fa</v>
      </c>
      <c r="O42" s="58" t="str">
        <f t="shared" ref="O42:O43" si="32">IF(N42="","",",")</f>
        <v>,</v>
      </c>
      <c r="P42" s="59" t="str">
        <f t="shared" ref="P42:P43" si="33">IF(E42="","",E42)</f>
        <v/>
      </c>
      <c r="Q42" s="60" t="str">
        <f t="shared" ref="Q42:Q43" si="34">IF(N42="","",",")</f>
        <v>,</v>
      </c>
      <c r="R42" s="61">
        <f t="shared" si="28"/>
        <v>20</v>
      </c>
      <c r="S42" s="56" t="str">
        <f t="shared" ref="S42:S43" si="35">IF(N42="","",")")</f>
        <v>)</v>
      </c>
      <c r="T42" s="62" t="str">
        <f t="shared" ref="T42:T43" si="36">IF(U42="","","(")</f>
        <v>(</v>
      </c>
      <c r="U42" s="63" t="str">
        <f t="shared" ref="U42:U43" si="37">IF(F42="","",F42)</f>
        <v>Mi</v>
      </c>
      <c r="V42" s="64" t="str">
        <f t="shared" ref="V42:V43" si="38">IF(U42="","",",")</f>
        <v>,</v>
      </c>
      <c r="W42" s="65" t="str">
        <f t="shared" ref="W42:W43" si="39">IF(G42="","",G42)</f>
        <v/>
      </c>
      <c r="X42" s="64" t="str">
        <f t="shared" ref="X42:X43" si="40">IF(U42="","",",")</f>
        <v>,</v>
      </c>
      <c r="Y42" s="64">
        <f t="shared" ref="Y42:Y43" si="41">IF(U42="","",250)</f>
        <v>250</v>
      </c>
      <c r="Z42" s="56" t="str">
        <f t="shared" ref="Z42:Z43" si="42">IF(U42="","",")")</f>
        <v>)</v>
      </c>
      <c r="AA42" s="66" t="str">
        <f t="shared" ref="AA42:AA43" si="43">IF(AB42="","","(")</f>
        <v/>
      </c>
      <c r="AB42" s="57" t="str">
        <f t="shared" ref="AB42:AB43" si="44">IF(H42="","",H42)</f>
        <v/>
      </c>
      <c r="AC42" s="67" t="str">
        <f t="shared" ref="AC42:AC43" si="45">IF(AB42="","",",")</f>
        <v/>
      </c>
      <c r="AD42" s="59" t="str">
        <f t="shared" ref="AD42:AD43" si="46">IF(I42="","",I42)</f>
        <v/>
      </c>
      <c r="AE42" s="68" t="str">
        <f t="shared" ref="AE42:AE43" si="47">IF(AB42="","",",")</f>
        <v/>
      </c>
      <c r="AF42" s="61" t="str">
        <f t="shared" ref="AF42:AF43" si="48">IF(AB42="","",350)</f>
        <v/>
      </c>
      <c r="AG42" s="61" t="str">
        <f t="shared" ref="AG42:AG43" si="49">IF(AB42="","",")")</f>
        <v/>
      </c>
      <c r="AH42" s="69" t="str">
        <f t="shared" ref="AH42:AH43" si="50">IF(AI42="","","(")</f>
        <v/>
      </c>
      <c r="AI42" s="70" t="str">
        <f t="shared" ref="AI42:AI43" si="51">IF(J42="","",J42)</f>
        <v/>
      </c>
      <c r="AJ42" s="64" t="str">
        <f t="shared" ref="AJ42:AJ43" si="52">IF(AI42="","",",")</f>
        <v/>
      </c>
      <c r="AK42" s="64" t="str">
        <f t="shared" ref="AK42:AK43" si="53">IF(K42="","",K42)</f>
        <v/>
      </c>
      <c r="AL42" s="64" t="str">
        <f t="shared" ref="AL42:AL43" si="54">IF(AI42="","",",")</f>
        <v/>
      </c>
      <c r="AM42" s="64" t="str">
        <f t="shared" ref="AM42:AM43" si="55">IF(AI42="","",450)</f>
        <v/>
      </c>
      <c r="AN42" s="64" t="str">
        <f t="shared" ref="AN42:AN43" si="56">IF(AI42="","",")")</f>
        <v/>
      </c>
    </row>
    <row r="43" spans="1:40" ht="25.5" thickTop="1" thickBot="1" x14ac:dyDescent="0.4">
      <c r="C43" s="51" t="s">
        <v>1102</v>
      </c>
      <c r="D43" s="52" t="s">
        <v>1013</v>
      </c>
      <c r="E43" s="52" t="s">
        <v>1012</v>
      </c>
      <c r="F43" s="53"/>
      <c r="G43" s="53"/>
      <c r="H43" s="52"/>
      <c r="I43" s="52"/>
      <c r="J43" s="54"/>
      <c r="K43" s="54"/>
      <c r="L43" s="55" t="str">
        <f t="shared" si="29"/>
        <v xml:space="preserve">            { line: "en las plazas., (La,m,20)", sC: ""},</v>
      </c>
      <c r="M43" s="56" t="str">
        <f t="shared" si="30"/>
        <v>(</v>
      </c>
      <c r="N43" s="57" t="str">
        <f t="shared" si="31"/>
        <v>La</v>
      </c>
      <c r="O43" s="58" t="str">
        <f t="shared" si="32"/>
        <v>,</v>
      </c>
      <c r="P43" s="59" t="str">
        <f t="shared" si="33"/>
        <v>m</v>
      </c>
      <c r="Q43" s="60" t="str">
        <f t="shared" si="34"/>
        <v>,</v>
      </c>
      <c r="R43" s="61">
        <f t="shared" si="28"/>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36.75" thickTop="1" thickBot="1" x14ac:dyDescent="0.4">
      <c r="A44" s="76"/>
      <c r="B44" s="76"/>
      <c r="C44" s="76"/>
      <c r="D44" s="77"/>
      <c r="E44" s="77"/>
      <c r="F44" s="77"/>
      <c r="G44" s="77"/>
      <c r="H44" s="77"/>
      <c r="I44" s="77"/>
      <c r="J44" s="77"/>
      <c r="K44" s="77"/>
      <c r="L44" s="50" t="s">
        <v>994</v>
      </c>
      <c r="M44" s="104" t="str">
        <f t="shared" ref="M44:M53" si="57">IF(N44="","","(")</f>
        <v/>
      </c>
      <c r="N44" s="57" t="str">
        <f t="shared" si="2"/>
        <v/>
      </c>
      <c r="O44" s="105" t="str">
        <f t="shared" ref="O44:O53" si="58">IF(N44="","",",")</f>
        <v/>
      </c>
      <c r="P44" s="59" t="str">
        <f t="shared" si="4"/>
        <v/>
      </c>
      <c r="Q44" s="106" t="str">
        <f t="shared" ref="Q44:Q53" si="59">IF(N44="","",",")</f>
        <v/>
      </c>
      <c r="R44" s="61" t="str">
        <f t="shared" si="28"/>
        <v/>
      </c>
      <c r="S44" s="104" t="str">
        <f t="shared" ref="S44:S53" si="60">IF(N44="","",")")</f>
        <v/>
      </c>
      <c r="T44" s="107" t="str">
        <f t="shared" ref="T44:T53" si="61">IF(U44="","","(")</f>
        <v/>
      </c>
      <c r="U44" s="108" t="str">
        <f t="shared" si="8"/>
        <v/>
      </c>
      <c r="V44" s="109" t="str">
        <f t="shared" ref="V44:V53" si="62">IF(U44="","",",")</f>
        <v/>
      </c>
      <c r="W44" s="110" t="str">
        <f t="shared" si="10"/>
        <v/>
      </c>
      <c r="X44" s="109" t="str">
        <f t="shared" ref="X44:X53" si="63">IF(U44="","",",")</f>
        <v/>
      </c>
      <c r="Y44" s="109" t="str">
        <f t="shared" ref="Y44:Y53" si="64">IF(U44="","",250)</f>
        <v/>
      </c>
      <c r="Z44" s="104" t="str">
        <f t="shared" ref="Z44:Z53" si="65">IF(U44="","",")")</f>
        <v/>
      </c>
      <c r="AA44" s="66" t="str">
        <f t="shared" ref="AA44:AA53" si="66">IF(AB44="","","(")</f>
        <v/>
      </c>
      <c r="AB44" s="57" t="str">
        <f t="shared" si="15"/>
        <v/>
      </c>
      <c r="AC44" s="67" t="str">
        <f t="shared" ref="AC44:AC53" si="67">IF(AB44="","",",")</f>
        <v/>
      </c>
      <c r="AD44" s="59" t="str">
        <f t="shared" ref="AD44:AD53" si="68">IF(I44="","",I44)</f>
        <v/>
      </c>
      <c r="AE44" s="68" t="str">
        <f t="shared" ref="AE44:AE53" si="69">IF(AB44="","",",")</f>
        <v/>
      </c>
      <c r="AF44" s="61" t="str">
        <f t="shared" ref="AF44:AF53" si="70">IF(AB44="","",350)</f>
        <v/>
      </c>
      <c r="AG44" s="61" t="str">
        <f t="shared" ref="AG44:AG53" si="71">IF(AB44="","",")")</f>
        <v/>
      </c>
      <c r="AH44" s="66" t="str">
        <f t="shared" ref="AH44:AH53" si="72">IF(AI44="","","(")</f>
        <v/>
      </c>
      <c r="AI44" s="111" t="str">
        <f t="shared" si="22"/>
        <v/>
      </c>
      <c r="AJ44" s="109" t="str">
        <f t="shared" ref="AJ44:AJ53" si="73">IF(AI44="","",",")</f>
        <v/>
      </c>
      <c r="AK44" s="109" t="str">
        <f t="shared" ref="AK44:AK53" si="74">IF(K44="","",K44)</f>
        <v/>
      </c>
      <c r="AL44" s="109" t="str">
        <f t="shared" ref="AL44:AL53" si="75">IF(AI44="","",",")</f>
        <v/>
      </c>
      <c r="AM44" s="109" t="str">
        <f t="shared" ref="AM44:AM53" si="76">IF(AI44="","",450)</f>
        <v/>
      </c>
      <c r="AN44" s="109" t="str">
        <f t="shared" ref="AN44:AN53" si="77">IF(AI44="","",")")</f>
        <v/>
      </c>
    </row>
    <row r="45" spans="1:40" ht="25.5" thickTop="1" thickBot="1" x14ac:dyDescent="0.4">
      <c r="B45" t="s">
        <v>997</v>
      </c>
      <c r="C45" s="51" t="s">
        <v>1103</v>
      </c>
      <c r="D45" s="52" t="s">
        <v>1013</v>
      </c>
      <c r="E45" s="52" t="s">
        <v>1012</v>
      </c>
      <c r="F45" s="53" t="s">
        <v>1011</v>
      </c>
      <c r="G45" s="53"/>
      <c r="H45" s="52"/>
      <c r="I45" s="52"/>
      <c r="J45" s="54"/>
      <c r="K45" s="54"/>
      <c r="L45" s="55" t="str">
        <f t="shared" ref="L45:L53" si="78">IF(C45="","",_xlfn.CONCAT("            { line: ","""",C45,", ",M45:AN45,""", sC: ","""",B45,"""},"))</f>
        <v xml:space="preserve">            { line: "LA CAÑA CASCADA NO LA QUEBRARÁ,, (La,m,20)(Mi,,250)", sC: "ta as"},</v>
      </c>
      <c r="M45" s="56" t="str">
        <f t="shared" si="57"/>
        <v>(</v>
      </c>
      <c r="N45" s="57" t="str">
        <f t="shared" si="2"/>
        <v>La</v>
      </c>
      <c r="O45" s="58" t="str">
        <f t="shared" si="58"/>
        <v>,</v>
      </c>
      <c r="P45" s="59" t="str">
        <f t="shared" si="4"/>
        <v>m</v>
      </c>
      <c r="Q45" s="60" t="str">
        <f t="shared" si="59"/>
        <v>,</v>
      </c>
      <c r="R45" s="61">
        <f t="shared" si="28"/>
        <v>20</v>
      </c>
      <c r="S45" s="56" t="str">
        <f t="shared" si="60"/>
        <v>)</v>
      </c>
      <c r="T45" s="62" t="str">
        <f t="shared" si="61"/>
        <v>(</v>
      </c>
      <c r="U45" s="63" t="str">
        <f t="shared" si="8"/>
        <v>Mi</v>
      </c>
      <c r="V45" s="64" t="str">
        <f t="shared" si="62"/>
        <v>,</v>
      </c>
      <c r="W45" s="65" t="str">
        <f t="shared" si="10"/>
        <v/>
      </c>
      <c r="X45" s="64" t="str">
        <f t="shared" si="63"/>
        <v>,</v>
      </c>
      <c r="Y45" s="64">
        <f t="shared" si="64"/>
        <v>250</v>
      </c>
      <c r="Z45" s="56" t="str">
        <f t="shared" si="65"/>
        <v>)</v>
      </c>
      <c r="AA45" s="66" t="str">
        <f t="shared" si="66"/>
        <v/>
      </c>
      <c r="AB45" s="57" t="str">
        <f t="shared" si="15"/>
        <v/>
      </c>
      <c r="AC45" s="67" t="str">
        <f t="shared" si="67"/>
        <v/>
      </c>
      <c r="AD45" s="59" t="str">
        <f t="shared" si="68"/>
        <v/>
      </c>
      <c r="AE45" s="68" t="str">
        <f t="shared" si="69"/>
        <v/>
      </c>
      <c r="AF45" s="61" t="str">
        <f t="shared" si="70"/>
        <v/>
      </c>
      <c r="AG45" s="61" t="str">
        <f t="shared" si="71"/>
        <v/>
      </c>
      <c r="AH45" s="69" t="str">
        <f t="shared" si="72"/>
        <v/>
      </c>
      <c r="AI45" s="70" t="str">
        <f t="shared" si="22"/>
        <v/>
      </c>
      <c r="AJ45" s="64" t="str">
        <f t="shared" si="73"/>
        <v/>
      </c>
      <c r="AK45" s="64" t="str">
        <f t="shared" si="74"/>
        <v/>
      </c>
      <c r="AL45" s="64" t="str">
        <f t="shared" si="75"/>
        <v/>
      </c>
      <c r="AM45" s="64" t="str">
        <f t="shared" si="76"/>
        <v/>
      </c>
      <c r="AN45" s="64" t="str">
        <f t="shared" si="77"/>
        <v/>
      </c>
    </row>
    <row r="46" spans="1:40" ht="25.5" thickTop="1" thickBot="1" x14ac:dyDescent="0.4">
      <c r="B46" t="s">
        <v>999</v>
      </c>
      <c r="C46" s="51" t="s">
        <v>1104</v>
      </c>
      <c r="D46" s="52" t="s">
        <v>1013</v>
      </c>
      <c r="E46" s="52" t="s">
        <v>1012</v>
      </c>
      <c r="F46" s="53"/>
      <c r="G46" s="53"/>
      <c r="H46" s="52"/>
      <c r="I46" s="52"/>
      <c r="J46" s="54"/>
      <c r="K46" s="54"/>
      <c r="L46" s="55" t="str">
        <f t="shared" si="78"/>
        <v xml:space="preserve">            { line: "LA MECHA HUMEANTE NO APAGARÁ,, (La,m,20)", sC: "as"},</v>
      </c>
      <c r="M46" s="56" t="str">
        <f t="shared" si="57"/>
        <v>(</v>
      </c>
      <c r="N46" s="57" t="str">
        <f t="shared" si="2"/>
        <v>La</v>
      </c>
      <c r="O46" s="58" t="str">
        <f t="shared" si="58"/>
        <v>,</v>
      </c>
      <c r="P46" s="59" t="str">
        <f t="shared" si="4"/>
        <v>m</v>
      </c>
      <c r="Q46" s="60" t="str">
        <f t="shared" si="59"/>
        <v>,</v>
      </c>
      <c r="R46" s="61">
        <f t="shared" si="28"/>
        <v>20</v>
      </c>
      <c r="S46" s="56" t="str">
        <f t="shared" si="60"/>
        <v>)</v>
      </c>
      <c r="T46" s="62" t="str">
        <f t="shared" si="61"/>
        <v/>
      </c>
      <c r="U46" s="63" t="str">
        <f t="shared" si="8"/>
        <v/>
      </c>
      <c r="V46" s="64" t="str">
        <f t="shared" si="62"/>
        <v/>
      </c>
      <c r="W46" s="65" t="str">
        <f t="shared" si="10"/>
        <v/>
      </c>
      <c r="X46" s="64" t="str">
        <f t="shared" si="63"/>
        <v/>
      </c>
      <c r="Y46" s="64" t="str">
        <f t="shared" si="64"/>
        <v/>
      </c>
      <c r="Z46" s="56" t="str">
        <f t="shared" si="65"/>
        <v/>
      </c>
      <c r="AA46" s="66" t="str">
        <f t="shared" si="66"/>
        <v/>
      </c>
      <c r="AB46" s="57" t="str">
        <f t="shared" si="15"/>
        <v/>
      </c>
      <c r="AC46" s="67" t="str">
        <f t="shared" si="67"/>
        <v/>
      </c>
      <c r="AD46" s="59" t="str">
        <f t="shared" si="68"/>
        <v/>
      </c>
      <c r="AE46" s="68" t="str">
        <f t="shared" si="69"/>
        <v/>
      </c>
      <c r="AF46" s="61" t="str">
        <f t="shared" si="70"/>
        <v/>
      </c>
      <c r="AG46" s="61" t="str">
        <f t="shared" si="71"/>
        <v/>
      </c>
      <c r="AH46" s="69" t="str">
        <f t="shared" si="72"/>
        <v/>
      </c>
      <c r="AI46" s="70" t="str">
        <f t="shared" si="22"/>
        <v/>
      </c>
      <c r="AJ46" s="64" t="str">
        <f t="shared" si="73"/>
        <v/>
      </c>
      <c r="AK46" s="64" t="str">
        <f t="shared" si="74"/>
        <v/>
      </c>
      <c r="AL46" s="64" t="str">
        <f t="shared" si="75"/>
        <v/>
      </c>
      <c r="AM46" s="64" t="str">
        <f t="shared" si="76"/>
        <v/>
      </c>
      <c r="AN46" s="64" t="str">
        <f t="shared" si="77"/>
        <v/>
      </c>
    </row>
    <row r="47" spans="1:40" ht="25.5" thickTop="1" thickBot="1" x14ac:dyDescent="0.4">
      <c r="B47" t="s">
        <v>999</v>
      </c>
      <c r="C47" s="51" t="s">
        <v>1105</v>
      </c>
      <c r="D47" s="52" t="s">
        <v>1011</v>
      </c>
      <c r="E47" s="52"/>
      <c r="F47" s="53" t="s">
        <v>1013</v>
      </c>
      <c r="G47" s="53" t="s">
        <v>1012</v>
      </c>
      <c r="H47" s="52"/>
      <c r="I47" s="52"/>
      <c r="J47" s="54"/>
      <c r="K47" s="54"/>
      <c r="L47" s="55" t="str">
        <f t="shared" si="78"/>
        <v xml:space="preserve">            { line: "HASTA HACER TRIUNFAR EL DERECHO,, (Mi,,10)(La,m,250)", sC: "as"},</v>
      </c>
      <c r="M47" s="56" t="str">
        <f t="shared" si="57"/>
        <v>(</v>
      </c>
      <c r="N47" s="57" t="str">
        <f t="shared" si="2"/>
        <v>Mi</v>
      </c>
      <c r="O47" s="58" t="str">
        <f t="shared" si="58"/>
        <v>,</v>
      </c>
      <c r="P47" s="59" t="str">
        <f t="shared" si="4"/>
        <v/>
      </c>
      <c r="Q47" s="60" t="str">
        <f t="shared" si="59"/>
        <v>,</v>
      </c>
      <c r="R47" s="61">
        <f t="shared" si="28"/>
        <v>10</v>
      </c>
      <c r="S47" s="56" t="str">
        <f t="shared" si="60"/>
        <v>)</v>
      </c>
      <c r="T47" s="62" t="str">
        <f t="shared" si="61"/>
        <v>(</v>
      </c>
      <c r="U47" s="63" t="str">
        <f t="shared" si="8"/>
        <v>La</v>
      </c>
      <c r="V47" s="64" t="str">
        <f t="shared" si="62"/>
        <v>,</v>
      </c>
      <c r="W47" s="65" t="str">
        <f t="shared" si="10"/>
        <v>m</v>
      </c>
      <c r="X47" s="64" t="str">
        <f t="shared" si="63"/>
        <v>,</v>
      </c>
      <c r="Y47" s="64">
        <f t="shared" si="64"/>
        <v>250</v>
      </c>
      <c r="Z47" s="56" t="str">
        <f t="shared" si="65"/>
        <v>)</v>
      </c>
      <c r="AA47" s="66" t="str">
        <f t="shared" si="66"/>
        <v/>
      </c>
      <c r="AB47" s="57" t="str">
        <f t="shared" si="15"/>
        <v/>
      </c>
      <c r="AC47" s="67" t="str">
        <f t="shared" si="67"/>
        <v/>
      </c>
      <c r="AD47" s="59" t="str">
        <f t="shared" si="68"/>
        <v/>
      </c>
      <c r="AE47" s="68" t="str">
        <f t="shared" si="69"/>
        <v/>
      </c>
      <c r="AF47" s="61" t="str">
        <f t="shared" si="70"/>
        <v/>
      </c>
      <c r="AG47" s="61" t="str">
        <f t="shared" si="71"/>
        <v/>
      </c>
      <c r="AH47" s="69" t="str">
        <f t="shared" si="72"/>
        <v/>
      </c>
      <c r="AI47" s="70" t="str">
        <f t="shared" si="22"/>
        <v/>
      </c>
      <c r="AJ47" s="64" t="str">
        <f t="shared" si="73"/>
        <v/>
      </c>
      <c r="AK47" s="64" t="str">
        <f t="shared" si="74"/>
        <v/>
      </c>
      <c r="AL47" s="64" t="str">
        <f t="shared" si="75"/>
        <v/>
      </c>
      <c r="AM47" s="64" t="str">
        <f t="shared" si="76"/>
        <v/>
      </c>
      <c r="AN47" s="64" t="str">
        <f t="shared" si="77"/>
        <v/>
      </c>
    </row>
    <row r="48" spans="1:40" ht="25.5" thickTop="1" thickBot="1" x14ac:dyDescent="0.4">
      <c r="B48" t="s">
        <v>999</v>
      </c>
      <c r="C48" s="51" t="s">
        <v>1106</v>
      </c>
      <c r="D48" s="52" t="s">
        <v>1011</v>
      </c>
      <c r="E48" s="52"/>
      <c r="F48" s="53" t="s">
        <v>1013</v>
      </c>
      <c r="G48" s="53" t="s">
        <v>1012</v>
      </c>
      <c r="H48" s="52"/>
      <c r="I48" s="52"/>
      <c r="J48" s="54"/>
      <c r="K48" s="54"/>
      <c r="L48" s="55" t="str">
        <f t="shared" si="78"/>
        <v xml:space="preserve">            { line: "HASTA HACER TRIUNFAR EL DERECHO., (Mi,,10)(La,m,250)", sC: "as"},</v>
      </c>
      <c r="M48" s="56" t="str">
        <f t="shared" si="57"/>
        <v>(</v>
      </c>
      <c r="N48" s="57" t="str">
        <f t="shared" si="2"/>
        <v>Mi</v>
      </c>
      <c r="O48" s="58" t="str">
        <f t="shared" si="58"/>
        <v>,</v>
      </c>
      <c r="P48" s="59" t="str">
        <f t="shared" si="4"/>
        <v/>
      </c>
      <c r="Q48" s="60" t="str">
        <f t="shared" si="59"/>
        <v>,</v>
      </c>
      <c r="R48" s="61">
        <f t="shared" si="28"/>
        <v>10</v>
      </c>
      <c r="S48" s="56" t="str">
        <f t="shared" si="60"/>
        <v>)</v>
      </c>
      <c r="T48" s="62" t="str">
        <f t="shared" si="61"/>
        <v>(</v>
      </c>
      <c r="U48" s="63" t="str">
        <f t="shared" si="8"/>
        <v>La</v>
      </c>
      <c r="V48" s="64" t="str">
        <f t="shared" si="62"/>
        <v>,</v>
      </c>
      <c r="W48" s="65" t="str">
        <f t="shared" si="10"/>
        <v>m</v>
      </c>
      <c r="X48" s="64" t="str">
        <f t="shared" si="63"/>
        <v>,</v>
      </c>
      <c r="Y48" s="64">
        <f t="shared" si="64"/>
        <v>250</v>
      </c>
      <c r="Z48" s="56" t="str">
        <f t="shared" si="65"/>
        <v>)</v>
      </c>
      <c r="AA48" s="66" t="str">
        <f t="shared" si="66"/>
        <v/>
      </c>
      <c r="AB48" s="57" t="str">
        <f t="shared" si="15"/>
        <v/>
      </c>
      <c r="AC48" s="67" t="str">
        <f t="shared" si="67"/>
        <v/>
      </c>
      <c r="AD48" s="59" t="str">
        <f t="shared" si="68"/>
        <v/>
      </c>
      <c r="AE48" s="68" t="str">
        <f t="shared" si="69"/>
        <v/>
      </c>
      <c r="AF48" s="61" t="str">
        <f t="shared" si="70"/>
        <v/>
      </c>
      <c r="AG48" s="61" t="str">
        <f t="shared" si="71"/>
        <v/>
      </c>
      <c r="AH48" s="69" t="str">
        <f t="shared" si="72"/>
        <v/>
      </c>
      <c r="AI48" s="70" t="str">
        <f t="shared" si="22"/>
        <v/>
      </c>
      <c r="AJ48" s="64" t="str">
        <f t="shared" si="73"/>
        <v/>
      </c>
      <c r="AK48" s="64" t="str">
        <f t="shared" si="74"/>
        <v/>
      </c>
      <c r="AL48" s="64" t="str">
        <f t="shared" si="75"/>
        <v/>
      </c>
      <c r="AM48" s="64" t="str">
        <f t="shared" si="76"/>
        <v/>
      </c>
      <c r="AN48" s="64" t="str">
        <f t="shared" si="77"/>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si="28"/>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B50" t="s">
        <v>1014</v>
      </c>
      <c r="C50" s="51" t="s">
        <v>1107</v>
      </c>
      <c r="D50" s="52" t="s">
        <v>1013</v>
      </c>
      <c r="E50" s="52" t="s">
        <v>1012</v>
      </c>
      <c r="F50" s="53"/>
      <c r="G50" s="53"/>
      <c r="H50" s="52"/>
      <c r="I50" s="52"/>
      <c r="J50" s="54"/>
      <c r="K50" s="54"/>
      <c r="L50" s="55" t="str">
        <f t="shared" si="78"/>
        <v xml:space="preserve">            { line: "Y en su nombre,, (La,m,20)", sC: "tc"},</v>
      </c>
      <c r="M50" s="56" t="str">
        <f t="shared" si="57"/>
        <v>(</v>
      </c>
      <c r="N50" s="57" t="str">
        <f t="shared" si="2"/>
        <v>La</v>
      </c>
      <c r="O50" s="58" t="str">
        <f t="shared" si="58"/>
        <v>,</v>
      </c>
      <c r="P50" s="59" t="str">
        <f t="shared" si="4"/>
        <v>m</v>
      </c>
      <c r="Q50" s="60" t="str">
        <f t="shared" si="59"/>
        <v>,</v>
      </c>
      <c r="R50" s="61">
        <f t="shared" si="28"/>
        <v>20</v>
      </c>
      <c r="S50" s="56" t="str">
        <f t="shared" si="60"/>
        <v>)</v>
      </c>
      <c r="T50" s="62" t="str">
        <f t="shared" si="61"/>
        <v/>
      </c>
      <c r="U50" s="63" t="str">
        <f t="shared" si="8"/>
        <v/>
      </c>
      <c r="V50" s="64" t="str">
        <f t="shared" si="62"/>
        <v/>
      </c>
      <c r="W50" s="65" t="str">
        <f t="shared" si="10"/>
        <v/>
      </c>
      <c r="X50" s="64" t="str">
        <f t="shared" si="63"/>
        <v/>
      </c>
      <c r="Y50" s="64" t="str">
        <f t="shared" si="64"/>
        <v/>
      </c>
      <c r="Z50" s="56" t="str">
        <f t="shared" si="65"/>
        <v/>
      </c>
      <c r="AA50" s="66" t="str">
        <f t="shared" si="66"/>
        <v/>
      </c>
      <c r="AB50" s="57" t="str">
        <f t="shared" si="15"/>
        <v/>
      </c>
      <c r="AC50" s="67" t="str">
        <f t="shared" si="67"/>
        <v/>
      </c>
      <c r="AD50" s="59" t="str">
        <f t="shared" si="68"/>
        <v/>
      </c>
      <c r="AE50" s="68" t="str">
        <f t="shared" si="69"/>
        <v/>
      </c>
      <c r="AF50" s="61" t="str">
        <f t="shared" si="70"/>
        <v/>
      </c>
      <c r="AG50" s="61" t="str">
        <f t="shared" si="71"/>
        <v/>
      </c>
      <c r="AH50" s="69" t="str">
        <f t="shared" si="72"/>
        <v/>
      </c>
      <c r="AI50" s="70" t="str">
        <f t="shared" si="22"/>
        <v/>
      </c>
      <c r="AJ50" s="64" t="str">
        <f t="shared" si="73"/>
        <v/>
      </c>
      <c r="AK50" s="64" t="str">
        <f t="shared" si="74"/>
        <v/>
      </c>
      <c r="AL50" s="64" t="str">
        <f t="shared" si="75"/>
        <v/>
      </c>
      <c r="AM50" s="64" t="str">
        <f t="shared" si="76"/>
        <v/>
      </c>
      <c r="AN50" s="64" t="str">
        <f t="shared" si="77"/>
        <v/>
      </c>
    </row>
    <row r="51" spans="1:40" ht="25.5" thickTop="1" thickBot="1" x14ac:dyDescent="0.4">
      <c r="C51" s="51" t="s">
        <v>1108</v>
      </c>
      <c r="D51" s="52"/>
      <c r="E51" s="52"/>
      <c r="F51" s="53"/>
      <c r="G51" s="53"/>
      <c r="H51" s="52"/>
      <c r="I51" s="52"/>
      <c r="J51" s="54"/>
      <c r="K51" s="54"/>
      <c r="L51" s="78" t="str">
        <f t="shared" si="78"/>
        <v xml:space="preserve">            { line: "y en su nombre, ", sC: ""},</v>
      </c>
      <c r="M51" s="56" t="str">
        <f t="shared" si="57"/>
        <v/>
      </c>
      <c r="N51" s="57" t="str">
        <f t="shared" si="2"/>
        <v/>
      </c>
      <c r="O51" s="58" t="str">
        <f t="shared" si="58"/>
        <v/>
      </c>
      <c r="P51" s="59" t="str">
        <f t="shared" si="4"/>
        <v/>
      </c>
      <c r="Q51" s="60" t="str">
        <f t="shared" si="59"/>
        <v/>
      </c>
      <c r="R51" s="61" t="str">
        <f t="shared" si="28"/>
        <v/>
      </c>
      <c r="S51" s="56" t="str">
        <f t="shared" si="60"/>
        <v/>
      </c>
      <c r="T51" s="62" t="str">
        <f t="shared" si="61"/>
        <v/>
      </c>
      <c r="U51" s="63" t="str">
        <f t="shared" si="8"/>
        <v/>
      </c>
      <c r="V51" s="64" t="str">
        <f t="shared" si="62"/>
        <v/>
      </c>
      <c r="W51" s="65" t="str">
        <f t="shared" si="10"/>
        <v/>
      </c>
      <c r="X51" s="64" t="str">
        <f t="shared" si="63"/>
        <v/>
      </c>
      <c r="Y51" s="64" t="str">
        <f t="shared" si="64"/>
        <v/>
      </c>
      <c r="Z51" s="56" t="str">
        <f t="shared" si="65"/>
        <v/>
      </c>
      <c r="AA51" s="66" t="str">
        <f t="shared" si="66"/>
        <v/>
      </c>
      <c r="AB51" s="57" t="str">
        <f t="shared" si="15"/>
        <v/>
      </c>
      <c r="AC51" s="67" t="str">
        <f t="shared" si="67"/>
        <v/>
      </c>
      <c r="AD51" s="59" t="str">
        <f t="shared" si="68"/>
        <v/>
      </c>
      <c r="AE51" s="68" t="str">
        <f t="shared" si="69"/>
        <v/>
      </c>
      <c r="AF51" s="61" t="str">
        <f t="shared" si="70"/>
        <v/>
      </c>
      <c r="AG51" s="61" t="str">
        <f t="shared" si="71"/>
        <v/>
      </c>
      <c r="AH51" s="69" t="str">
        <f t="shared" si="72"/>
        <v/>
      </c>
      <c r="AI51" s="70" t="str">
        <f t="shared" si="22"/>
        <v/>
      </c>
      <c r="AJ51" s="64" t="str">
        <f t="shared" si="73"/>
        <v/>
      </c>
      <c r="AK51" s="64" t="str">
        <f t="shared" si="74"/>
        <v/>
      </c>
      <c r="AL51" s="64" t="str">
        <f t="shared" si="75"/>
        <v/>
      </c>
      <c r="AM51" s="64" t="str">
        <f t="shared" si="76"/>
        <v/>
      </c>
      <c r="AN51" s="64" t="str">
        <f t="shared" si="77"/>
        <v/>
      </c>
    </row>
    <row r="52" spans="1:40" ht="25.5" thickTop="1" thickBot="1" x14ac:dyDescent="0.4">
      <c r="C52" s="51" t="s">
        <v>1109</v>
      </c>
      <c r="D52" s="52" t="s">
        <v>1015</v>
      </c>
      <c r="E52" s="52"/>
      <c r="F52" s="53" t="s">
        <v>1011</v>
      </c>
      <c r="G52" s="53"/>
      <c r="H52" s="52"/>
      <c r="I52" s="52"/>
      <c r="J52" s="54"/>
      <c r="K52" s="54"/>
      <c r="L52" s="78" t="str">
        <f t="shared" si="78"/>
        <v xml:space="preserve">            { line: "pondrán las naciones, (Fa,,20)(Mi,,250)", sC: ""},</v>
      </c>
      <c r="M52" s="56" t="str">
        <f t="shared" si="57"/>
        <v>(</v>
      </c>
      <c r="N52" s="57" t="str">
        <f t="shared" si="2"/>
        <v>Fa</v>
      </c>
      <c r="O52" s="58" t="str">
        <f t="shared" si="58"/>
        <v>,</v>
      </c>
      <c r="P52" s="59" t="str">
        <f t="shared" si="4"/>
        <v/>
      </c>
      <c r="Q52" s="60" t="str">
        <f t="shared" si="59"/>
        <v>,</v>
      </c>
      <c r="R52" s="61">
        <f t="shared" si="28"/>
        <v>20</v>
      </c>
      <c r="S52" s="56" t="str">
        <f t="shared" si="60"/>
        <v>)</v>
      </c>
      <c r="T52" s="62" t="str">
        <f t="shared" si="61"/>
        <v>(</v>
      </c>
      <c r="U52" s="63" t="str">
        <f t="shared" si="8"/>
        <v>Mi</v>
      </c>
      <c r="V52" s="64" t="str">
        <f t="shared" si="62"/>
        <v>,</v>
      </c>
      <c r="W52" s="65" t="str">
        <f t="shared" si="10"/>
        <v/>
      </c>
      <c r="X52" s="64" t="str">
        <f t="shared" si="63"/>
        <v>,</v>
      </c>
      <c r="Y52" s="64">
        <f t="shared" si="64"/>
        <v>250</v>
      </c>
      <c r="Z52" s="56" t="str">
        <f t="shared" si="65"/>
        <v>)</v>
      </c>
      <c r="AA52" s="66" t="str">
        <f t="shared" si="66"/>
        <v/>
      </c>
      <c r="AB52" s="57" t="str">
        <f t="shared" si="15"/>
        <v/>
      </c>
      <c r="AC52" s="67" t="str">
        <f t="shared" si="67"/>
        <v/>
      </c>
      <c r="AD52" s="59" t="str">
        <f t="shared" si="68"/>
        <v/>
      </c>
      <c r="AE52" s="68" t="str">
        <f t="shared" si="69"/>
        <v/>
      </c>
      <c r="AF52" s="61" t="str">
        <f t="shared" si="70"/>
        <v/>
      </c>
      <c r="AG52" s="61" t="str">
        <f t="shared" si="71"/>
        <v/>
      </c>
      <c r="AH52" s="69" t="str">
        <f t="shared" si="72"/>
        <v/>
      </c>
      <c r="AI52" s="70" t="str">
        <f t="shared" si="22"/>
        <v/>
      </c>
      <c r="AJ52" s="64" t="str">
        <f t="shared" si="73"/>
        <v/>
      </c>
      <c r="AK52" s="64" t="str">
        <f t="shared" si="74"/>
        <v/>
      </c>
      <c r="AL52" s="64" t="str">
        <f t="shared" si="75"/>
        <v/>
      </c>
      <c r="AM52" s="64" t="str">
        <f t="shared" si="76"/>
        <v/>
      </c>
      <c r="AN52" s="64" t="str">
        <f t="shared" si="77"/>
        <v/>
      </c>
    </row>
    <row r="53" spans="1:40" ht="25.5" thickTop="1" thickBot="1" x14ac:dyDescent="0.4">
      <c r="C53" s="51" t="s">
        <v>1110</v>
      </c>
      <c r="D53" s="52" t="s">
        <v>1013</v>
      </c>
      <c r="E53" s="52" t="s">
        <v>1012</v>
      </c>
      <c r="F53" s="53"/>
      <c r="G53" s="53"/>
      <c r="H53" s="52"/>
      <c r="I53" s="52"/>
      <c r="J53" s="54"/>
      <c r="K53" s="54"/>
      <c r="L53" s="78" t="str">
        <f t="shared" si="78"/>
        <v xml:space="preserve">            { line: "su esperanza., (La,m,20)", sC: ""},</v>
      </c>
      <c r="M53" s="56" t="str">
        <f t="shared" si="57"/>
        <v>(</v>
      </c>
      <c r="N53" s="57" t="str">
        <f t="shared" si="2"/>
        <v>La</v>
      </c>
      <c r="O53" s="58" t="str">
        <f t="shared" si="58"/>
        <v>,</v>
      </c>
      <c r="P53" s="59" t="str">
        <f t="shared" si="4"/>
        <v>m</v>
      </c>
      <c r="Q53" s="60" t="str">
        <f t="shared" si="59"/>
        <v>,</v>
      </c>
      <c r="R53" s="61">
        <f t="shared" si="28"/>
        <v>20</v>
      </c>
      <c r="S53" s="56" t="str">
        <f t="shared" si="60"/>
        <v>)</v>
      </c>
      <c r="T53" s="62" t="str">
        <f t="shared" si="61"/>
        <v/>
      </c>
      <c r="U53" s="63" t="str">
        <f t="shared" si="8"/>
        <v/>
      </c>
      <c r="V53" s="64" t="str">
        <f t="shared" si="62"/>
        <v/>
      </c>
      <c r="W53" s="65" t="str">
        <f t="shared" si="10"/>
        <v/>
      </c>
      <c r="X53" s="64" t="str">
        <f t="shared" si="63"/>
        <v/>
      </c>
      <c r="Y53" s="64" t="str">
        <f t="shared" si="64"/>
        <v/>
      </c>
      <c r="Z53" s="56" t="str">
        <f t="shared" si="65"/>
        <v/>
      </c>
      <c r="AA53" s="66" t="str">
        <f t="shared" si="66"/>
        <v/>
      </c>
      <c r="AB53" s="57" t="str">
        <f t="shared" si="15"/>
        <v/>
      </c>
      <c r="AC53" s="67" t="str">
        <f t="shared" si="67"/>
        <v/>
      </c>
      <c r="AD53" s="59" t="str">
        <f t="shared" si="68"/>
        <v/>
      </c>
      <c r="AE53" s="68" t="str">
        <f t="shared" si="69"/>
        <v/>
      </c>
      <c r="AF53" s="61" t="str">
        <f t="shared" si="70"/>
        <v/>
      </c>
      <c r="AG53" s="61" t="str">
        <f t="shared" si="71"/>
        <v/>
      </c>
      <c r="AH53" s="69" t="str">
        <f t="shared" si="72"/>
        <v/>
      </c>
      <c r="AI53" s="70" t="str">
        <f t="shared" si="22"/>
        <v/>
      </c>
      <c r="AJ53" s="64" t="str">
        <f t="shared" si="73"/>
        <v/>
      </c>
      <c r="AK53" s="64" t="str">
        <f t="shared" si="74"/>
        <v/>
      </c>
      <c r="AL53" s="64" t="str">
        <f t="shared" si="75"/>
        <v/>
      </c>
      <c r="AM53" s="64" t="str">
        <f t="shared" si="76"/>
        <v/>
      </c>
      <c r="AN53" s="64" t="str">
        <f t="shared" si="77"/>
        <v/>
      </c>
    </row>
    <row r="54" spans="1:40" ht="24" customHeight="1" thickTop="1" x14ac:dyDescent="0.4">
      <c r="A54" s="95"/>
      <c r="B54" s="95"/>
      <c r="C54" s="95"/>
      <c r="D54" s="95"/>
      <c r="E54" s="95"/>
      <c r="F54" s="95"/>
      <c r="G54" s="95"/>
      <c r="H54" s="95"/>
      <c r="I54" s="95"/>
      <c r="J54" s="95"/>
      <c r="K54" s="95"/>
      <c r="L54" s="99" t="str">
        <f ca="1">_xlfn.CONCAT("]}, // ULTIMA LINEA DEL CANTO: ",L1)</f>
        <v>]}, // ULTIMA LINEA DEL CANTO: HE AQUÍ MI SIERVO</v>
      </c>
      <c r="M54" s="95"/>
    </row>
    <row r="55" spans="1:40" ht="20.25" x14ac:dyDescent="0.25">
      <c r="L55" s="100" t="s">
        <v>1008</v>
      </c>
      <c r="M55" s="101"/>
    </row>
    <row r="56" spans="1:40" x14ac:dyDescent="0.25">
      <c r="M5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D5A0D-EE0D-4B0C-A58E-786A2606E794}">
  <sheetPr codeName="Sheet72">
    <tabColor rgb="FF00B0F0"/>
  </sheetPr>
  <dimension ref="A1:AN56"/>
  <sheetViews>
    <sheetView zoomScale="85" zoomScaleNormal="85" workbookViewId="0">
      <pane xSplit="2" ySplit="1" topLeftCell="C2" activePane="bottomRight" state="frozen"/>
      <selection pane="topRight" activeCell="C1" sqref="C1"/>
      <selection pane="bottomLeft" activeCell="A2" sqref="A2"/>
      <selection pane="bottomRight" activeCell="R30" sqref="R3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82</v>
      </c>
      <c r="E1" s="40"/>
      <c r="F1" s="40"/>
      <c r="G1" s="40"/>
      <c r="H1" s="40"/>
      <c r="I1" s="40"/>
      <c r="J1" s="40"/>
      <c r="K1" s="40"/>
      <c r="L1" s="41" t="str">
        <f ca="1">UPPER(VLOOKUP(C1,Table223[],3,FALSE))</f>
        <v>HE AQUÍ QUE VENGO PRESTO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HE AQUÍ QUE VENGO PRESTO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heaquiquevengopresto</v>
      </c>
      <c r="L7" s="48" t="str">
        <f ca="1">_xlfn.CONCAT("        id: ","""",C7,"""",",")</f>
        <v xml:space="preserve">        id: "heaquiquevengopresto",</v>
      </c>
    </row>
    <row r="8" spans="2:32" ht="23.25" x14ac:dyDescent="0.25">
      <c r="C8" t="str">
        <f ca="1">PROPER(L1)</f>
        <v>He Aquí Que Vengo Presto</v>
      </c>
      <c r="L8" s="48" t="str">
        <f ca="1">_xlfn.CONCAT("        tt: ","""",C8,"""",",")</f>
        <v xml:space="preserve">        tt: "He Aquí Que Vengo Presto",</v>
      </c>
    </row>
    <row r="9" spans="2:32" ht="23.25" x14ac:dyDescent="0.25">
      <c r="C9" t="str">
        <f ca="1">PROPER(L1)</f>
        <v>He Aquí Que Vengo Presto</v>
      </c>
      <c r="L9" s="48" t="str">
        <f ca="1">_xlfn.CONCAT("        title: ","""",C9,"""",",")</f>
        <v xml:space="preserve">        title: "He Aquí Que Vengo Presto",</v>
      </c>
    </row>
    <row r="10" spans="2:32" ht="23.25" x14ac:dyDescent="0.25">
      <c r="C10" t="str">
        <f ca="1">VLOOKUP(C1,Table223[],4,FALSE)</f>
        <v>Apocalipsis 22,12-16</v>
      </c>
      <c r="L10" s="48" t="str">
        <f ca="1">_xlfn.CONCAT("        ","subtitle: ","""",C10,"""",",")</f>
        <v xml:space="preserve">        subtitle: "Apocalipsis 22,12-16",</v>
      </c>
    </row>
    <row r="11" spans="2:32" ht="23.25" x14ac:dyDescent="0.25">
      <c r="C11" t="str">
        <f ca="1">_xlfn.CONCAT("category: [",VLOOKUP(C1,Table223[],16,FALSE),"],")</f>
        <v>category: ["Precatecumenado","Adviento","Navidad","Entrada","Nuevo Testamento"],</v>
      </c>
      <c r="L11" s="48" t="str">
        <f ca="1">_xlfn.CONCAT("        ",C11)</f>
        <v xml:space="preserve">        category: ["Precatecumenado","Adviento","Navidad","Entrada","Nuevo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82</v>
      </c>
      <c r="L16" s="48" t="str">
        <f ca="1">_xlfn.CONCAT("        dbno: ","""",C16,"""",",")</f>
        <v xml:space="preserve">        dbno: "82",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heaquiquevengopresto</v>
      </c>
      <c r="L19" s="48" t="str">
        <f ca="1">_xlfn.CONCAT("        audioSrc: ","""/audio/",C19,".mp3""",",")</f>
        <v xml:space="preserve">        audioSrc: "/audio/heaquiquevengopresto.mp3",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81</v>
      </c>
      <c r="C26" t="str">
        <f ca="1">VLOOKUP(B26,Table4[],13,FALSE)</f>
        <v>"/resucito/src/index.html?canto=heaquimisiervo"</v>
      </c>
      <c r="L26" s="48" t="str">
        <f ca="1">_xlfn.CONCAT("        ant: ",C26,",")</f>
        <v xml:space="preserve">        ant: "/resucito/src/index.html?canto=heaquimisiervo",</v>
      </c>
    </row>
    <row r="27" spans="1:40" ht="23.25" x14ac:dyDescent="0.25">
      <c r="B27">
        <f ca="1">+C1+1</f>
        <v>83</v>
      </c>
      <c r="C27" t="str">
        <f ca="1">VLOOKUP(B27,Table4[],13,FALSE)</f>
        <v>"/resucito/src/index.html?canto=heesperadoenelsenor"</v>
      </c>
      <c r="L27" s="48" t="str">
        <f ca="1">_xlfn.CONCAT("        sig: ",C27,",")</f>
        <v xml:space="preserve">        sig: "/resucito/src/index.html?canto=heesperadoenelsenor",</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1014</v>
      </c>
      <c r="C30" s="51" t="s">
        <v>103</v>
      </c>
      <c r="D30" s="52" t="s">
        <v>1013</v>
      </c>
      <c r="E30" s="52"/>
      <c r="F30" s="53"/>
      <c r="G30" s="53"/>
      <c r="H30" s="52"/>
      <c r="I30" s="52"/>
      <c r="J30" s="54"/>
      <c r="K30" s="54"/>
      <c r="L30" s="55" t="str">
        <f t="shared" ref="L30:L31" si="0">IF(C30="","",_xlfn.CONCAT("            { line: ","""",C30,", ",M30:AN30,""", sC: ","""",B30,"""},"))</f>
        <v xml:space="preserve">            { line: "He aquí que vengo presto, (La,,10)", sC: "tc"},</v>
      </c>
      <c r="M30" s="56" t="str">
        <f t="shared" ref="M30:M35" si="1">IF(N30="","","(")</f>
        <v>(</v>
      </c>
      <c r="N30" s="57" t="str">
        <f t="shared" ref="N30:N45" si="2">IF(D30="","",D30)</f>
        <v>La</v>
      </c>
      <c r="O30" s="58" t="str">
        <f t="shared" ref="O30:O35" si="3">IF(N30="","",",")</f>
        <v>,</v>
      </c>
      <c r="P30" s="59" t="str">
        <f t="shared" ref="P30:P45" si="4">IF(E30="","",E30)</f>
        <v/>
      </c>
      <c r="Q30" s="60" t="str">
        <f t="shared" ref="Q30:Q35" si="5">IF(N30="","",",")</f>
        <v>,</v>
      </c>
      <c r="R30" s="61">
        <f>IF(N30="Do",10,IF(N30="Re",22,IF(N30="Mi",10,IF(N30="Fa",20,IF(N30="Sol",21,IF(N30="La",10,IF(N30="Si",20,IF(N30="Do#",14,IF(N30="Fa#",15,IF(N30="Sol#",20,""))))))))))</f>
        <v>10</v>
      </c>
      <c r="S30" s="56" t="str">
        <f t="shared" ref="S30:S35" si="6">IF(N30="","",")")</f>
        <v>)</v>
      </c>
      <c r="T30" s="62" t="str">
        <f t="shared" ref="T30:T35" si="7">IF(U30="","","(")</f>
        <v/>
      </c>
      <c r="U30" s="63" t="str">
        <f t="shared" ref="U30:U45" si="8">IF(F30="","",F30)</f>
        <v/>
      </c>
      <c r="V30" s="64" t="str">
        <f t="shared" ref="V30:V35" si="9">IF(U30="","",",")</f>
        <v/>
      </c>
      <c r="W30" s="65" t="str">
        <f t="shared" ref="W30:W45" si="10">IF(G30="","",G30)</f>
        <v/>
      </c>
      <c r="X30" s="64" t="str">
        <f t="shared" ref="X30:X35" si="11">IF(U30="","",",")</f>
        <v/>
      </c>
      <c r="Y30" s="64" t="str">
        <f t="shared" ref="Y30:Y35" si="12">IF(U30="","",250)</f>
        <v/>
      </c>
      <c r="Z30" s="56" t="str">
        <f t="shared" ref="Z30:Z35" si="13">IF(U30="","",")")</f>
        <v/>
      </c>
      <c r="AA30" s="66" t="str">
        <f t="shared" ref="AA30:AA35" si="14">IF(AB30="","","(")</f>
        <v/>
      </c>
      <c r="AB30" s="57" t="str">
        <f t="shared" ref="AB30:AB45"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45"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C31" s="51" t="s">
        <v>1111</v>
      </c>
      <c r="D31" s="52" t="s">
        <v>1011</v>
      </c>
      <c r="E31" s="52"/>
      <c r="F31" s="53"/>
      <c r="G31" s="53"/>
      <c r="H31" s="52"/>
      <c r="I31" s="52"/>
      <c r="J31" s="54"/>
      <c r="K31" s="54"/>
      <c r="L31" s="55" t="str">
        <f t="shared" si="0"/>
        <v xml:space="preserve">            { line: "y conmigo mi recompensa, (Mi,,10)", sC: ""},</v>
      </c>
      <c r="M31" s="56" t="str">
        <f t="shared" si="1"/>
        <v>(</v>
      </c>
      <c r="N31" s="57" t="str">
        <f t="shared" si="2"/>
        <v>Mi</v>
      </c>
      <c r="O31" s="58" t="str">
        <f t="shared" si="3"/>
        <v>,</v>
      </c>
      <c r="P31" s="59" t="str">
        <f t="shared" si="4"/>
        <v/>
      </c>
      <c r="Q31" s="60" t="str">
        <f t="shared" si="5"/>
        <v>,</v>
      </c>
      <c r="R31" s="61">
        <f t="shared" ref="R31:R53" si="28">IF(N31="Do",10,IF(N31="Re",22,IF(N31="Mi",10,IF(N31="Fa",20,IF(N31="Sol",21,IF(N31="La",10,IF(N31="Si",20,IF(N31="Do#",14,IF(N31="Fa#",15,IF(N31="Sol#",20,""))))))))))</f>
        <v>10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51" t="s">
        <v>1112</v>
      </c>
      <c r="D32" s="52" t="s">
        <v>984</v>
      </c>
      <c r="E32" s="52">
        <v>7</v>
      </c>
      <c r="F32" s="53"/>
      <c r="G32" s="53"/>
      <c r="H32" s="52"/>
      <c r="I32" s="52"/>
      <c r="J32" s="54"/>
      <c r="K32" s="54"/>
      <c r="L32" s="55" t="str">
        <f>IF(C32="","",_xlfn.CONCAT("            { line: ","""",C32,", ",M32:AN32,""", sC: ","""",B32,"""},"))</f>
        <v xml:space="preserve">            { line: "para dar a cada uno, (Si,7,20)", sC: ""},</v>
      </c>
      <c r="M32" s="56" t="str">
        <f t="shared" si="1"/>
        <v>(</v>
      </c>
      <c r="N32" s="57" t="str">
        <f t="shared" si="2"/>
        <v>Si</v>
      </c>
      <c r="O32" s="58" t="str">
        <f t="shared" si="3"/>
        <v>,</v>
      </c>
      <c r="P32" s="59">
        <f t="shared" si="4"/>
        <v>7</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51" t="s">
        <v>1113</v>
      </c>
      <c r="D33" s="52" t="s">
        <v>1011</v>
      </c>
      <c r="E33" s="52"/>
      <c r="F33" s="53"/>
      <c r="G33" s="53"/>
      <c r="H33" s="52"/>
      <c r="I33" s="52"/>
      <c r="J33" s="54"/>
      <c r="K33" s="54"/>
      <c r="L33" s="55" t="str">
        <f>IF(C33="","",_xlfn.CONCAT("            { line: ","""",C33,", ",M33:AN33,""", sC: ","""",B33,"""},"))</f>
        <v xml:space="preserve">            { line: "según sus obras, (Mi,,10)", sC: ""},</v>
      </c>
      <c r="M33" s="56" t="str">
        <f t="shared" si="1"/>
        <v>(</v>
      </c>
      <c r="N33" s="57" t="str">
        <f t="shared" si="2"/>
        <v>Mi</v>
      </c>
      <c r="O33" s="58" t="str">
        <f t="shared" si="3"/>
        <v>,</v>
      </c>
      <c r="P33" s="59" t="str">
        <f t="shared" si="4"/>
        <v/>
      </c>
      <c r="Q33" s="60" t="str">
        <f t="shared" si="5"/>
        <v>,</v>
      </c>
      <c r="R33" s="61">
        <f t="shared" si="28"/>
        <v>10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si="28"/>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C35" s="51" t="s">
        <v>1114</v>
      </c>
      <c r="D35" s="52" t="s">
        <v>1011</v>
      </c>
      <c r="E35" s="52">
        <v>7</v>
      </c>
      <c r="F35" s="53" t="s">
        <v>1013</v>
      </c>
      <c r="G35" s="53"/>
      <c r="H35" s="52"/>
      <c r="I35" s="52"/>
      <c r="J35" s="54"/>
      <c r="K35" s="54"/>
      <c r="L35" s="55" t="str">
        <f t="shared" ref="L35:L38" si="29">IF(C35="","",_xlfn.CONCAT("            { line: ","""",C35,", ",M35:AN35,""", sC: ","""",B35,"""},"))</f>
        <v xml:space="preserve">            { line: "Yo soy el Alfa y la Omega,, (Mi,7,10)(La,,250)", sC: ""},</v>
      </c>
      <c r="M35" s="56" t="str">
        <f t="shared" si="1"/>
        <v>(</v>
      </c>
      <c r="N35" s="57" t="str">
        <f t="shared" si="2"/>
        <v>Mi</v>
      </c>
      <c r="O35" s="58" t="str">
        <f t="shared" si="3"/>
        <v>,</v>
      </c>
      <c r="P35" s="59">
        <f t="shared" si="4"/>
        <v>7</v>
      </c>
      <c r="Q35" s="60" t="str">
        <f t="shared" si="5"/>
        <v>,</v>
      </c>
      <c r="R35" s="61">
        <f t="shared" si="28"/>
        <v>10</v>
      </c>
      <c r="S35" s="56" t="str">
        <f t="shared" si="6"/>
        <v>)</v>
      </c>
      <c r="T35" s="62" t="str">
        <f t="shared" si="7"/>
        <v>(</v>
      </c>
      <c r="U35" s="63" t="str">
        <f t="shared" si="8"/>
        <v>La</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51" t="s">
        <v>1115</v>
      </c>
      <c r="D36" s="52" t="s">
        <v>1011</v>
      </c>
      <c r="E36" s="52"/>
      <c r="F36" s="53"/>
      <c r="G36" s="53"/>
      <c r="H36" s="52"/>
      <c r="I36" s="52"/>
      <c r="J36" s="54"/>
      <c r="K36" s="54"/>
      <c r="L36" s="55" t="str">
        <f t="shared" si="29"/>
        <v xml:space="preserve">            { line: "el Primero y el Último,, (Mi,,10)", sC: ""},</v>
      </c>
      <c r="M36" s="56" t="str">
        <f>IF(N36="","","(")</f>
        <v>(</v>
      </c>
      <c r="N36" s="57" t="str">
        <f>IF(D36="","",D36)</f>
        <v>Mi</v>
      </c>
      <c r="O36" s="58" t="str">
        <f>IF(N36="","",",")</f>
        <v>,</v>
      </c>
      <c r="P36" s="59" t="str">
        <f>IF(E36="","",E36)</f>
        <v/>
      </c>
      <c r="Q36" s="60" t="str">
        <f>IF(N36="","",",")</f>
        <v>,</v>
      </c>
      <c r="R36" s="61">
        <f t="shared" si="28"/>
        <v>10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51" t="s">
        <v>1116</v>
      </c>
      <c r="D37" s="52" t="s">
        <v>984</v>
      </c>
      <c r="E37" s="52">
        <v>7</v>
      </c>
      <c r="F37" s="53"/>
      <c r="G37" s="53"/>
      <c r="H37" s="52"/>
      <c r="I37" s="52"/>
      <c r="J37" s="54"/>
      <c r="K37" s="54"/>
      <c r="L37" s="55" t="str">
        <f t="shared" si="29"/>
        <v xml:space="preserve">            { line: "el Primero y el Último, (Si,7,20)", sC: ""},</v>
      </c>
      <c r="M37" s="56" t="str">
        <f>IF(N37="","","(")</f>
        <v>(</v>
      </c>
      <c r="N37" s="57" t="str">
        <f>IF(D37="","",D37)</f>
        <v>Si</v>
      </c>
      <c r="O37" s="58" t="str">
        <f>IF(N37="","",",")</f>
        <v>,</v>
      </c>
      <c r="P37" s="59">
        <f>IF(E37="","",E37)</f>
        <v>7</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51" t="s">
        <v>1117</v>
      </c>
      <c r="D38" s="52" t="s">
        <v>1011</v>
      </c>
      <c r="E38" s="52"/>
      <c r="F38" s="53"/>
      <c r="G38" s="53"/>
      <c r="H38" s="52"/>
      <c r="I38" s="52"/>
      <c r="J38" s="54"/>
      <c r="K38" s="54"/>
      <c r="L38" s="55" t="str">
        <f t="shared" si="29"/>
        <v xml:space="preserve">            { line: "el Principio y el Fin., (Mi,,10)", sC: ""},</v>
      </c>
      <c r="M38" s="56" t="str">
        <f>IF(N38="","","(")</f>
        <v>(</v>
      </c>
      <c r="N38" s="57" t="str">
        <f>IF(D38="","",D38)</f>
        <v>Mi</v>
      </c>
      <c r="O38" s="58" t="str">
        <f>IF(N38="","",",")</f>
        <v>,</v>
      </c>
      <c r="P38" s="59" t="str">
        <f>IF(E38="","",E38)</f>
        <v/>
      </c>
      <c r="Q38" s="60" t="str">
        <f>IF(N38="","",",")</f>
        <v>,</v>
      </c>
      <c r="R38" s="61">
        <f t="shared" si="28"/>
        <v>10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36.75" thickTop="1" thickBot="1" x14ac:dyDescent="0.4">
      <c r="A39" s="76"/>
      <c r="B39" s="76"/>
      <c r="C39" s="76"/>
      <c r="D39" s="77"/>
      <c r="E39" s="77"/>
      <c r="F39" s="77"/>
      <c r="G39" s="77"/>
      <c r="H39" s="77"/>
      <c r="I39" s="77"/>
      <c r="J39" s="77"/>
      <c r="K39" s="77"/>
      <c r="L39" s="50" t="s">
        <v>994</v>
      </c>
      <c r="M39" s="104"/>
      <c r="N39" s="57"/>
      <c r="O39" s="105"/>
      <c r="P39" s="59"/>
      <c r="Q39" s="106"/>
      <c r="R39" s="61" t="str">
        <f t="shared" si="28"/>
        <v/>
      </c>
      <c r="S39" s="104"/>
      <c r="T39" s="107"/>
      <c r="U39" s="108"/>
      <c r="V39" s="109"/>
      <c r="W39" s="110"/>
      <c r="X39" s="109"/>
      <c r="Y39" s="109"/>
      <c r="Z39" s="104"/>
      <c r="AA39" s="66"/>
      <c r="AB39" s="57"/>
      <c r="AC39" s="67"/>
      <c r="AD39" s="59"/>
      <c r="AE39" s="68"/>
      <c r="AF39" s="61"/>
      <c r="AG39" s="61"/>
      <c r="AH39" s="66"/>
      <c r="AI39" s="111"/>
      <c r="AJ39" s="109"/>
      <c r="AK39" s="109"/>
      <c r="AL39" s="109"/>
      <c r="AM39" s="109"/>
      <c r="AN39" s="109"/>
    </row>
    <row r="40" spans="1:40" ht="25.5" thickTop="1" thickBot="1" x14ac:dyDescent="0.4">
      <c r="B40" t="s">
        <v>997</v>
      </c>
      <c r="C40" s="51" t="s">
        <v>1118</v>
      </c>
      <c r="D40" s="52" t="s">
        <v>1011</v>
      </c>
      <c r="E40" s="52">
        <v>7</v>
      </c>
      <c r="F40" s="53" t="s">
        <v>1013</v>
      </c>
      <c r="G40" s="53"/>
      <c r="H40" s="52"/>
      <c r="I40" s="52"/>
      <c r="J40" s="54"/>
      <c r="K40" s="54"/>
      <c r="L40" s="55" t="str">
        <f t="shared" ref="L40:L45" si="30">IF(C40="","",_xlfn.CONCAT("            { line: ","""",C40,", ",M40:AN40,""", sC: ","""",B40,"""},"))</f>
        <v xml:space="preserve">            { line: "BIENAVENTURADOS, (Mi,7,10)(La,,250)", sC: "ta as"},</v>
      </c>
      <c r="M40" s="56" t="str">
        <f t="shared" ref="M40:M45" si="31">IF(N40="","","(")</f>
        <v>(</v>
      </c>
      <c r="N40" s="57" t="str">
        <f t="shared" si="2"/>
        <v>Mi</v>
      </c>
      <c r="O40" s="58" t="str">
        <f t="shared" ref="O40:O45" si="32">IF(N40="","",",")</f>
        <v>,</v>
      </c>
      <c r="P40" s="59">
        <f t="shared" si="4"/>
        <v>7</v>
      </c>
      <c r="Q40" s="60" t="str">
        <f t="shared" ref="Q40:Q45" si="33">IF(N40="","",",")</f>
        <v>,</v>
      </c>
      <c r="R40" s="61">
        <f t="shared" si="28"/>
        <v>10</v>
      </c>
      <c r="S40" s="56" t="str">
        <f t="shared" ref="S40:S45" si="34">IF(N40="","",")")</f>
        <v>)</v>
      </c>
      <c r="T40" s="62" t="str">
        <f t="shared" ref="T40:T45" si="35">IF(U40="","","(")</f>
        <v>(</v>
      </c>
      <c r="U40" s="63" t="str">
        <f t="shared" si="8"/>
        <v>La</v>
      </c>
      <c r="V40" s="64" t="str">
        <f t="shared" ref="V40:V45" si="36">IF(U40="","",",")</f>
        <v>,</v>
      </c>
      <c r="W40" s="65" t="str">
        <f t="shared" si="10"/>
        <v/>
      </c>
      <c r="X40" s="64" t="str">
        <f t="shared" ref="X40:X45" si="37">IF(U40="","",",")</f>
        <v>,</v>
      </c>
      <c r="Y40" s="64">
        <f t="shared" ref="Y40:Y45" si="38">IF(U40="","",250)</f>
        <v>250</v>
      </c>
      <c r="Z40" s="56" t="str">
        <f t="shared" ref="Z40:Z45" si="39">IF(U40="","",")")</f>
        <v>)</v>
      </c>
      <c r="AA40" s="66" t="str">
        <f t="shared" ref="AA40:AA45" si="40">IF(AB40="","","(")</f>
        <v/>
      </c>
      <c r="AB40" s="57" t="str">
        <f t="shared" si="15"/>
        <v/>
      </c>
      <c r="AC40" s="67" t="str">
        <f t="shared" ref="AC40:AC45" si="41">IF(AB40="","",",")</f>
        <v/>
      </c>
      <c r="AD40" s="59" t="str">
        <f t="shared" ref="AD40:AD45" si="42">IF(I40="","",I40)</f>
        <v/>
      </c>
      <c r="AE40" s="68" t="str">
        <f t="shared" ref="AE40:AE45" si="43">IF(AB40="","",",")</f>
        <v/>
      </c>
      <c r="AF40" s="61" t="str">
        <f t="shared" ref="AF40:AF45" si="44">IF(AB40="","",350)</f>
        <v/>
      </c>
      <c r="AG40" s="61" t="str">
        <f t="shared" ref="AG40:AG45" si="45">IF(AB40="","",")")</f>
        <v/>
      </c>
      <c r="AH40" s="69" t="str">
        <f t="shared" ref="AH40:AH45" si="46">IF(AI40="","","(")</f>
        <v/>
      </c>
      <c r="AI40" s="70" t="str">
        <f t="shared" si="22"/>
        <v/>
      </c>
      <c r="AJ40" s="64" t="str">
        <f t="shared" ref="AJ40:AJ45" si="47">IF(AI40="","",",")</f>
        <v/>
      </c>
      <c r="AK40" s="64" t="str">
        <f t="shared" ref="AK40:AK45" si="48">IF(K40="","",K40)</f>
        <v/>
      </c>
      <c r="AL40" s="64" t="str">
        <f t="shared" ref="AL40:AL45" si="49">IF(AI40="","",",")</f>
        <v/>
      </c>
      <c r="AM40" s="64" t="str">
        <f t="shared" ref="AM40:AM45" si="50">IF(AI40="","",450)</f>
        <v/>
      </c>
      <c r="AN40" s="64" t="str">
        <f t="shared" ref="AN40:AN45" si="51">IF(AI40="","",")")</f>
        <v/>
      </c>
    </row>
    <row r="41" spans="1:40" ht="25.5" thickTop="1" thickBot="1" x14ac:dyDescent="0.4">
      <c r="B41" t="s">
        <v>999</v>
      </c>
      <c r="C41" s="51" t="s">
        <v>1119</v>
      </c>
      <c r="D41" s="52" t="s">
        <v>1011</v>
      </c>
      <c r="E41" s="52"/>
      <c r="F41" s="53"/>
      <c r="G41" s="53"/>
      <c r="H41" s="52"/>
      <c r="I41" s="52"/>
      <c r="J41" s="54"/>
      <c r="K41" s="54"/>
      <c r="L41" s="55" t="str">
        <f t="shared" si="30"/>
        <v xml:space="preserve">            { line: "LOS QUE LAVAN SUS TÚNICAS, (Mi,,10)", sC: "as"},</v>
      </c>
      <c r="M41" s="56" t="str">
        <f t="shared" si="31"/>
        <v>(</v>
      </c>
      <c r="N41" s="57" t="str">
        <f t="shared" si="2"/>
        <v>Mi</v>
      </c>
      <c r="O41" s="58" t="str">
        <f t="shared" si="32"/>
        <v>,</v>
      </c>
      <c r="P41" s="59" t="str">
        <f t="shared" si="4"/>
        <v/>
      </c>
      <c r="Q41" s="60" t="str">
        <f t="shared" si="33"/>
        <v>,</v>
      </c>
      <c r="R41" s="61">
        <f t="shared" si="28"/>
        <v>10</v>
      </c>
      <c r="S41" s="56" t="str">
        <f t="shared" si="34"/>
        <v>)</v>
      </c>
      <c r="T41" s="62" t="str">
        <f t="shared" si="35"/>
        <v/>
      </c>
      <c r="U41" s="63" t="str">
        <f t="shared" si="8"/>
        <v/>
      </c>
      <c r="V41" s="64" t="str">
        <f t="shared" si="36"/>
        <v/>
      </c>
      <c r="W41" s="65" t="str">
        <f t="shared" si="10"/>
        <v/>
      </c>
      <c r="X41" s="64" t="str">
        <f t="shared" si="37"/>
        <v/>
      </c>
      <c r="Y41" s="64" t="str">
        <f t="shared" si="38"/>
        <v/>
      </c>
      <c r="Z41" s="56" t="str">
        <f t="shared" si="39"/>
        <v/>
      </c>
      <c r="AA41" s="66" t="str">
        <f t="shared" si="40"/>
        <v/>
      </c>
      <c r="AB41" s="57" t="str">
        <f t="shared" si="15"/>
        <v/>
      </c>
      <c r="AC41" s="67" t="str">
        <f t="shared" si="41"/>
        <v/>
      </c>
      <c r="AD41" s="59" t="str">
        <f t="shared" si="42"/>
        <v/>
      </c>
      <c r="AE41" s="68" t="str">
        <f t="shared" si="43"/>
        <v/>
      </c>
      <c r="AF41" s="61" t="str">
        <f t="shared" si="44"/>
        <v/>
      </c>
      <c r="AG41" s="61" t="str">
        <f t="shared" si="45"/>
        <v/>
      </c>
      <c r="AH41" s="69" t="str">
        <f t="shared" si="46"/>
        <v/>
      </c>
      <c r="AI41" s="70" t="str">
        <f t="shared" si="22"/>
        <v/>
      </c>
      <c r="AJ41" s="64" t="str">
        <f t="shared" si="47"/>
        <v/>
      </c>
      <c r="AK41" s="64" t="str">
        <f t="shared" si="48"/>
        <v/>
      </c>
      <c r="AL41" s="64" t="str">
        <f t="shared" si="49"/>
        <v/>
      </c>
      <c r="AM41" s="64" t="str">
        <f t="shared" si="50"/>
        <v/>
      </c>
      <c r="AN41" s="64" t="str">
        <f t="shared" si="51"/>
        <v/>
      </c>
    </row>
    <row r="42" spans="1:40" ht="25.5" thickTop="1" thickBot="1" x14ac:dyDescent="0.4">
      <c r="B42" t="s">
        <v>999</v>
      </c>
      <c r="C42" s="51" t="s">
        <v>1120</v>
      </c>
      <c r="D42" s="52" t="s">
        <v>984</v>
      </c>
      <c r="E42" s="52">
        <v>7</v>
      </c>
      <c r="F42" s="53"/>
      <c r="G42" s="53"/>
      <c r="H42" s="52"/>
      <c r="I42" s="52"/>
      <c r="J42" s="54"/>
      <c r="K42" s="54"/>
      <c r="L42" s="55" t="str">
        <f t="shared" si="30"/>
        <v xml:space="preserve">            { line: "PARA TENER DERECHO, (Si,7,20)", sC: "as"},</v>
      </c>
      <c r="M42" s="56" t="str">
        <f t="shared" si="31"/>
        <v>(</v>
      </c>
      <c r="N42" s="57" t="str">
        <f t="shared" si="2"/>
        <v>Si</v>
      </c>
      <c r="O42" s="58" t="str">
        <f t="shared" si="32"/>
        <v>,</v>
      </c>
      <c r="P42" s="59">
        <f t="shared" si="4"/>
        <v>7</v>
      </c>
      <c r="Q42" s="60" t="str">
        <f t="shared" si="33"/>
        <v>,</v>
      </c>
      <c r="R42" s="61">
        <f t="shared" si="28"/>
        <v>20</v>
      </c>
      <c r="S42" s="56" t="str">
        <f t="shared" si="34"/>
        <v>)</v>
      </c>
      <c r="T42" s="62" t="str">
        <f t="shared" si="35"/>
        <v/>
      </c>
      <c r="U42" s="63" t="str">
        <f t="shared" si="8"/>
        <v/>
      </c>
      <c r="V42" s="64" t="str">
        <f t="shared" si="36"/>
        <v/>
      </c>
      <c r="W42" s="65" t="str">
        <f t="shared" si="10"/>
        <v/>
      </c>
      <c r="X42" s="64" t="str">
        <f t="shared" si="37"/>
        <v/>
      </c>
      <c r="Y42" s="64" t="str">
        <f t="shared" si="38"/>
        <v/>
      </c>
      <c r="Z42" s="56" t="str">
        <f t="shared" si="39"/>
        <v/>
      </c>
      <c r="AA42" s="66" t="str">
        <f t="shared" si="40"/>
        <v/>
      </c>
      <c r="AB42" s="57" t="str">
        <f t="shared" si="15"/>
        <v/>
      </c>
      <c r="AC42" s="67" t="str">
        <f t="shared" si="41"/>
        <v/>
      </c>
      <c r="AD42" s="59" t="str">
        <f t="shared" si="42"/>
        <v/>
      </c>
      <c r="AE42" s="68" t="str">
        <f t="shared" si="43"/>
        <v/>
      </c>
      <c r="AF42" s="61" t="str">
        <f t="shared" si="44"/>
        <v/>
      </c>
      <c r="AG42" s="61" t="str">
        <f t="shared" si="45"/>
        <v/>
      </c>
      <c r="AH42" s="69" t="str">
        <f t="shared" si="46"/>
        <v/>
      </c>
      <c r="AI42" s="70" t="str">
        <f t="shared" si="22"/>
        <v/>
      </c>
      <c r="AJ42" s="64" t="str">
        <f t="shared" si="47"/>
        <v/>
      </c>
      <c r="AK42" s="64" t="str">
        <f t="shared" si="48"/>
        <v/>
      </c>
      <c r="AL42" s="64" t="str">
        <f t="shared" si="49"/>
        <v/>
      </c>
      <c r="AM42" s="64" t="str">
        <f t="shared" si="50"/>
        <v/>
      </c>
      <c r="AN42" s="64" t="str">
        <f t="shared" si="51"/>
        <v/>
      </c>
    </row>
    <row r="43" spans="1:40" ht="25.5" thickTop="1" thickBot="1" x14ac:dyDescent="0.4">
      <c r="B43" t="s">
        <v>999</v>
      </c>
      <c r="C43" s="51" t="s">
        <v>1121</v>
      </c>
      <c r="D43" s="52" t="s">
        <v>1011</v>
      </c>
      <c r="E43" s="52"/>
      <c r="F43" s="53"/>
      <c r="G43" s="53"/>
      <c r="H43" s="52"/>
      <c r="I43" s="52"/>
      <c r="J43" s="54"/>
      <c r="K43" s="54"/>
      <c r="L43" s="55" t="str">
        <f t="shared" si="30"/>
        <v xml:space="preserve">            { line: "AL ÁRBOL DE LA VIDA., (Mi,,10)", sC: "as"},</v>
      </c>
      <c r="M43" s="56" t="str">
        <f t="shared" si="31"/>
        <v>(</v>
      </c>
      <c r="N43" s="57" t="str">
        <f t="shared" si="2"/>
        <v>Mi</v>
      </c>
      <c r="O43" s="58" t="str">
        <f t="shared" si="32"/>
        <v>,</v>
      </c>
      <c r="P43" s="59" t="str">
        <f t="shared" si="4"/>
        <v/>
      </c>
      <c r="Q43" s="60" t="str">
        <f t="shared" si="33"/>
        <v>,</v>
      </c>
      <c r="R43" s="61">
        <f t="shared" si="28"/>
        <v>10</v>
      </c>
      <c r="S43" s="56" t="str">
        <f t="shared" si="34"/>
        <v>)</v>
      </c>
      <c r="T43" s="62" t="str">
        <f t="shared" si="35"/>
        <v/>
      </c>
      <c r="U43" s="63" t="str">
        <f t="shared" si="8"/>
        <v/>
      </c>
      <c r="V43" s="64" t="str">
        <f t="shared" si="36"/>
        <v/>
      </c>
      <c r="W43" s="65" t="str">
        <f t="shared" si="10"/>
        <v/>
      </c>
      <c r="X43" s="64" t="str">
        <f t="shared" si="37"/>
        <v/>
      </c>
      <c r="Y43" s="64" t="str">
        <f t="shared" si="38"/>
        <v/>
      </c>
      <c r="Z43" s="56" t="str">
        <f t="shared" si="39"/>
        <v/>
      </c>
      <c r="AA43" s="66" t="str">
        <f t="shared" si="40"/>
        <v/>
      </c>
      <c r="AB43" s="57" t="str">
        <f t="shared" si="15"/>
        <v/>
      </c>
      <c r="AC43" s="67" t="str">
        <f t="shared" si="41"/>
        <v/>
      </c>
      <c r="AD43" s="59" t="str">
        <f t="shared" si="42"/>
        <v/>
      </c>
      <c r="AE43" s="68" t="str">
        <f t="shared" si="43"/>
        <v/>
      </c>
      <c r="AF43" s="61" t="str">
        <f t="shared" si="44"/>
        <v/>
      </c>
      <c r="AG43" s="61" t="str">
        <f t="shared" si="45"/>
        <v/>
      </c>
      <c r="AH43" s="69" t="str">
        <f t="shared" si="46"/>
        <v/>
      </c>
      <c r="AI43" s="70" t="str">
        <f t="shared" si="22"/>
        <v/>
      </c>
      <c r="AJ43" s="64" t="str">
        <f t="shared" si="47"/>
        <v/>
      </c>
      <c r="AK43" s="64" t="str">
        <f t="shared" si="48"/>
        <v/>
      </c>
      <c r="AL43" s="64" t="str">
        <f t="shared" si="49"/>
        <v/>
      </c>
      <c r="AM43" s="64" t="str">
        <f t="shared" si="50"/>
        <v/>
      </c>
      <c r="AN43" s="64" t="str">
        <f t="shared" si="51"/>
        <v/>
      </c>
    </row>
    <row r="44" spans="1:40" ht="25.5" thickTop="1" thickBot="1" x14ac:dyDescent="0.4">
      <c r="B44" t="s">
        <v>1014</v>
      </c>
      <c r="C44" s="51" t="s">
        <v>1122</v>
      </c>
      <c r="D44" s="52" t="s">
        <v>1123</v>
      </c>
      <c r="E44" s="52"/>
      <c r="F44" s="53" t="s">
        <v>1124</v>
      </c>
      <c r="G44" s="53"/>
      <c r="H44" s="52"/>
      <c r="I44" s="52"/>
      <c r="J44" s="54"/>
      <c r="K44" s="54"/>
      <c r="L44" s="55" t="str">
        <f t="shared" si="30"/>
        <v xml:space="preserve">            { line: "Yo soy la raíz y el linaje de David, (Do#,,14)(Fa#,,250)", sC: "tc"},</v>
      </c>
      <c r="M44" s="56" t="str">
        <f t="shared" si="31"/>
        <v>(</v>
      </c>
      <c r="N44" s="57" t="str">
        <f t="shared" si="2"/>
        <v>Do#</v>
      </c>
      <c r="O44" s="58" t="str">
        <f t="shared" si="32"/>
        <v>,</v>
      </c>
      <c r="P44" s="59" t="str">
        <f t="shared" si="4"/>
        <v/>
      </c>
      <c r="Q44" s="60" t="str">
        <f t="shared" si="33"/>
        <v>,</v>
      </c>
      <c r="R44" s="61">
        <f t="shared" si="28"/>
        <v>14</v>
      </c>
      <c r="S44" s="56" t="str">
        <f t="shared" si="34"/>
        <v>)</v>
      </c>
      <c r="T44" s="62" t="str">
        <f t="shared" si="35"/>
        <v>(</v>
      </c>
      <c r="U44" s="63" t="str">
        <f t="shared" si="8"/>
        <v>Fa#</v>
      </c>
      <c r="V44" s="64" t="str">
        <f t="shared" si="36"/>
        <v>,</v>
      </c>
      <c r="W44" s="65" t="str">
        <f t="shared" si="10"/>
        <v/>
      </c>
      <c r="X44" s="64" t="str">
        <f t="shared" si="37"/>
        <v>,</v>
      </c>
      <c r="Y44" s="64">
        <f t="shared" si="38"/>
        <v>250</v>
      </c>
      <c r="Z44" s="56" t="str">
        <f t="shared" si="39"/>
        <v>)</v>
      </c>
      <c r="AA44" s="66" t="str">
        <f t="shared" si="40"/>
        <v/>
      </c>
      <c r="AB44" s="57" t="str">
        <f t="shared" si="15"/>
        <v/>
      </c>
      <c r="AC44" s="67" t="str">
        <f t="shared" si="41"/>
        <v/>
      </c>
      <c r="AD44" s="59" t="str">
        <f t="shared" si="42"/>
        <v/>
      </c>
      <c r="AE44" s="68" t="str">
        <f t="shared" si="43"/>
        <v/>
      </c>
      <c r="AF44" s="61" t="str">
        <f t="shared" si="44"/>
        <v/>
      </c>
      <c r="AG44" s="61" t="str">
        <f t="shared" si="45"/>
        <v/>
      </c>
      <c r="AH44" s="69" t="str">
        <f t="shared" si="46"/>
        <v/>
      </c>
      <c r="AI44" s="70" t="str">
        <f t="shared" si="22"/>
        <v/>
      </c>
      <c r="AJ44" s="64" t="str">
        <f t="shared" si="47"/>
        <v/>
      </c>
      <c r="AK44" s="64" t="str">
        <f t="shared" si="48"/>
        <v/>
      </c>
      <c r="AL44" s="64" t="str">
        <f t="shared" si="49"/>
        <v/>
      </c>
      <c r="AM44" s="64" t="str">
        <f t="shared" si="50"/>
        <v/>
      </c>
      <c r="AN44" s="64" t="str">
        <f t="shared" si="51"/>
        <v/>
      </c>
    </row>
    <row r="45" spans="1:40" ht="25.5" thickTop="1" thickBot="1" x14ac:dyDescent="0.4">
      <c r="C45" s="51" t="s">
        <v>1125</v>
      </c>
      <c r="D45" s="52" t="s">
        <v>1123</v>
      </c>
      <c r="E45" s="52"/>
      <c r="F45" s="53" t="s">
        <v>1124</v>
      </c>
      <c r="G45" s="53"/>
      <c r="H45" s="52"/>
      <c r="I45" s="52"/>
      <c r="J45" s="54"/>
      <c r="K45" s="54"/>
      <c r="L45" s="78" t="str">
        <f t="shared" si="30"/>
        <v xml:space="preserve">            { line: "la Estrella de la mañana., (Do#,,14)(Fa#,,250)", sC: ""},</v>
      </c>
      <c r="M45" s="56" t="str">
        <f t="shared" si="31"/>
        <v>(</v>
      </c>
      <c r="N45" s="57" t="str">
        <f t="shared" si="2"/>
        <v>Do#</v>
      </c>
      <c r="O45" s="58" t="str">
        <f t="shared" si="32"/>
        <v>,</v>
      </c>
      <c r="P45" s="59" t="str">
        <f t="shared" si="4"/>
        <v/>
      </c>
      <c r="Q45" s="60" t="str">
        <f t="shared" si="33"/>
        <v>,</v>
      </c>
      <c r="R45" s="61">
        <f t="shared" si="28"/>
        <v>14</v>
      </c>
      <c r="S45" s="56" t="str">
        <f t="shared" si="34"/>
        <v>)</v>
      </c>
      <c r="T45" s="62" t="str">
        <f t="shared" si="35"/>
        <v>(</v>
      </c>
      <c r="U45" s="63" t="str">
        <f t="shared" si="8"/>
        <v>Fa#</v>
      </c>
      <c r="V45" s="64" t="str">
        <f t="shared" si="36"/>
        <v>,</v>
      </c>
      <c r="W45" s="65" t="str">
        <f t="shared" si="10"/>
        <v/>
      </c>
      <c r="X45" s="64" t="str">
        <f t="shared" si="37"/>
        <v>,</v>
      </c>
      <c r="Y45" s="64">
        <f t="shared" si="38"/>
        <v>250</v>
      </c>
      <c r="Z45" s="56" t="str">
        <f t="shared" si="39"/>
        <v>)</v>
      </c>
      <c r="AA45" s="66" t="str">
        <f t="shared" si="40"/>
        <v/>
      </c>
      <c r="AB45" s="57" t="str">
        <f t="shared" si="15"/>
        <v/>
      </c>
      <c r="AC45" s="67" t="str">
        <f t="shared" si="41"/>
        <v/>
      </c>
      <c r="AD45" s="59" t="str">
        <f t="shared" si="42"/>
        <v/>
      </c>
      <c r="AE45" s="68" t="str">
        <f t="shared" si="43"/>
        <v/>
      </c>
      <c r="AF45" s="61" t="str">
        <f t="shared" si="44"/>
        <v/>
      </c>
      <c r="AG45" s="61" t="str">
        <f t="shared" si="45"/>
        <v/>
      </c>
      <c r="AH45" s="69" t="str">
        <f t="shared" si="46"/>
        <v/>
      </c>
      <c r="AI45" s="70" t="str">
        <f t="shared" si="22"/>
        <v/>
      </c>
      <c r="AJ45" s="64" t="str">
        <f t="shared" si="47"/>
        <v/>
      </c>
      <c r="AK45" s="64" t="str">
        <f t="shared" si="48"/>
        <v/>
      </c>
      <c r="AL45" s="64" t="str">
        <f t="shared" si="49"/>
        <v/>
      </c>
      <c r="AM45" s="64" t="str">
        <f t="shared" si="50"/>
        <v/>
      </c>
      <c r="AN45" s="64" t="str">
        <f t="shared" si="51"/>
        <v/>
      </c>
    </row>
    <row r="46" spans="1:40" ht="27.75" thickTop="1" thickBot="1" x14ac:dyDescent="0.4">
      <c r="A46" s="73"/>
      <c r="B46" s="73"/>
      <c r="C46" s="73"/>
      <c r="D46" s="74"/>
      <c r="E46" s="74"/>
      <c r="F46" s="74"/>
      <c r="G46" s="74"/>
      <c r="H46" s="74"/>
      <c r="I46" s="74"/>
      <c r="J46" s="74"/>
      <c r="K46" s="74"/>
      <c r="L46" s="75" t="s">
        <v>993</v>
      </c>
      <c r="M46" s="56"/>
      <c r="N46" s="57"/>
      <c r="O46" s="58"/>
      <c r="P46" s="59"/>
      <c r="Q46" s="60"/>
      <c r="R46" s="61" t="str">
        <f t="shared" si="28"/>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thickTop="1" thickBot="1" x14ac:dyDescent="0.4">
      <c r="C47" s="79" t="s">
        <v>995</v>
      </c>
      <c r="D47" s="80"/>
      <c r="E47" s="80"/>
      <c r="F47" s="80"/>
      <c r="G47" s="80"/>
      <c r="H47" s="80"/>
      <c r="I47" s="80"/>
      <c r="J47" s="80"/>
      <c r="K47" s="80"/>
      <c r="L47" s="81" t="s">
        <v>996</v>
      </c>
      <c r="M47" s="56" t="str">
        <f t="shared" ref="M47:M53" si="52">IF(N47="","","(")</f>
        <v/>
      </c>
      <c r="N47" s="57" t="str">
        <f t="shared" ref="N47:N53" si="53">IF(D47="","",D47)</f>
        <v/>
      </c>
      <c r="O47" s="58" t="str">
        <f t="shared" ref="O47:O53" si="54">IF(N47="","",",")</f>
        <v/>
      </c>
      <c r="P47" s="59" t="str">
        <f t="shared" ref="P47:P53" si="55">IF(E47="","",E47)</f>
        <v/>
      </c>
      <c r="Q47" s="60" t="str">
        <f t="shared" ref="Q47:Q53" si="56">IF(N47="","",",")</f>
        <v/>
      </c>
      <c r="R47" s="61" t="str">
        <f t="shared" si="28"/>
        <v/>
      </c>
      <c r="S47" s="56" t="str">
        <f t="shared" ref="S47:S53" si="57">IF(N47="","",")")</f>
        <v/>
      </c>
      <c r="T47" s="62" t="str">
        <f t="shared" ref="T47:T53" si="58">IF(U47="","","(")</f>
        <v/>
      </c>
      <c r="U47" s="63" t="str">
        <f t="shared" ref="U47:U53" si="59">IF(F47="","",F47)</f>
        <v/>
      </c>
      <c r="V47" s="64" t="str">
        <f t="shared" ref="V47:V53" si="60">IF(U47="","",",")</f>
        <v/>
      </c>
      <c r="W47" s="65" t="str">
        <f t="shared" ref="W47:W53" si="61">IF(G47="","",G47)</f>
        <v/>
      </c>
      <c r="X47" s="64" t="str">
        <f t="shared" ref="X47:X53" si="62">IF(U47="","",",")</f>
        <v/>
      </c>
      <c r="Y47" s="64" t="str">
        <f t="shared" ref="Y47:Y53" si="63">IF(U47="","",250)</f>
        <v/>
      </c>
      <c r="Z47" s="56" t="str">
        <f t="shared" ref="Z47:Z53" si="64">IF(U47="","",")")</f>
        <v/>
      </c>
      <c r="AA47" s="66" t="str">
        <f t="shared" ref="AA47:AA53" si="65">IF(AB47="","","(")</f>
        <v/>
      </c>
      <c r="AB47" s="57" t="str">
        <f t="shared" ref="AB47:AB53" si="66">IF(H47="","",H47)</f>
        <v/>
      </c>
      <c r="AC47" s="67" t="str">
        <f t="shared" ref="AC47:AC53" si="67">IF(AB47="","",",")</f>
        <v/>
      </c>
      <c r="AD47" s="59" t="str">
        <f t="shared" ref="AD47:AD53" si="68">IF(I47="","",I47)</f>
        <v/>
      </c>
      <c r="AE47" s="68" t="str">
        <f t="shared" ref="AE47:AE53" si="69">IF(AB47="","",",")</f>
        <v/>
      </c>
      <c r="AF47" s="61" t="str">
        <f t="shared" ref="AF47:AF53" si="70">IF(AB47="","",350)</f>
        <v/>
      </c>
      <c r="AG47" s="61" t="str">
        <f t="shared" ref="AG47:AG53" si="71">IF(AB47="","",")")</f>
        <v/>
      </c>
      <c r="AH47" s="69" t="str">
        <f t="shared" ref="AH47:AH53" si="72">IF(AI47="","","(")</f>
        <v/>
      </c>
      <c r="AI47" s="70" t="str">
        <f t="shared" ref="AI47:AI53" si="73">IF(J47="","",J47)</f>
        <v/>
      </c>
      <c r="AJ47" s="64" t="str">
        <f t="shared" ref="AJ47:AJ53" si="74">IF(AI47="","",",")</f>
        <v/>
      </c>
      <c r="AK47" s="64" t="str">
        <f t="shared" ref="AK47:AK53" si="75">IF(K47="","",K47)</f>
        <v/>
      </c>
      <c r="AL47" s="64" t="str">
        <f t="shared" ref="AL47:AL53" si="76">IF(AI47="","",",")</f>
        <v/>
      </c>
      <c r="AM47" s="64" t="str">
        <f t="shared" ref="AM47:AM53" si="77">IF(AI47="","",450)</f>
        <v/>
      </c>
      <c r="AN47" s="64" t="str">
        <f t="shared" ref="AN47:AN53" si="78">IF(AI47="","",")")</f>
        <v/>
      </c>
    </row>
    <row r="48" spans="1:40" ht="25.5" thickTop="1" thickBot="1" x14ac:dyDescent="0.4">
      <c r="B48" t="s">
        <v>997</v>
      </c>
      <c r="C48" s="82" t="s">
        <v>1118</v>
      </c>
      <c r="D48" s="83" t="s">
        <v>1011</v>
      </c>
      <c r="E48" s="83">
        <v>7</v>
      </c>
      <c r="F48" s="83" t="s">
        <v>1013</v>
      </c>
      <c r="G48" s="83"/>
      <c r="H48" s="83"/>
      <c r="I48" s="83"/>
      <c r="J48" s="83"/>
      <c r="K48" s="83"/>
      <c r="L48" s="84" t="str">
        <f>IF(C48="","",_xlfn.CONCAT("       triggerLine: ","""",C48,", ",M48:AN48,""", sC: ","""",B48,""", lines: ["))</f>
        <v xml:space="preserve">       triggerLine: "BIENAVENTURADOS, (Mi,7,10)(La,,250)", sC: "ta as", lines: [</v>
      </c>
      <c r="M48" s="56" t="str">
        <f t="shared" si="52"/>
        <v>(</v>
      </c>
      <c r="N48" s="57" t="str">
        <f t="shared" si="53"/>
        <v>Mi</v>
      </c>
      <c r="O48" s="58" t="str">
        <f t="shared" si="54"/>
        <v>,</v>
      </c>
      <c r="P48" s="59">
        <f t="shared" si="55"/>
        <v>7</v>
      </c>
      <c r="Q48" s="60" t="str">
        <f t="shared" si="56"/>
        <v>,</v>
      </c>
      <c r="R48" s="61">
        <f t="shared" si="28"/>
        <v>10</v>
      </c>
      <c r="S48" s="56" t="str">
        <f t="shared" si="57"/>
        <v>)</v>
      </c>
      <c r="T48" s="62" t="str">
        <f t="shared" si="58"/>
        <v>(</v>
      </c>
      <c r="U48" s="63" t="str">
        <f t="shared" si="59"/>
        <v>La</v>
      </c>
      <c r="V48" s="64" t="str">
        <f t="shared" si="60"/>
        <v>,</v>
      </c>
      <c r="W48" s="65" t="str">
        <f t="shared" si="61"/>
        <v/>
      </c>
      <c r="X48" s="64" t="str">
        <f t="shared" si="62"/>
        <v>,</v>
      </c>
      <c r="Y48" s="64">
        <f t="shared" si="63"/>
        <v>250</v>
      </c>
      <c r="Z48" s="56" t="str">
        <f t="shared" si="64"/>
        <v>)</v>
      </c>
      <c r="AA48" s="66" t="str">
        <f t="shared" si="65"/>
        <v/>
      </c>
      <c r="AB48" s="57" t="str">
        <f t="shared" si="66"/>
        <v/>
      </c>
      <c r="AC48" s="67" t="str">
        <f t="shared" si="67"/>
        <v/>
      </c>
      <c r="AD48" s="59" t="str">
        <f t="shared" si="68"/>
        <v/>
      </c>
      <c r="AE48" s="68" t="str">
        <f t="shared" si="69"/>
        <v/>
      </c>
      <c r="AF48" s="61" t="str">
        <f t="shared" si="70"/>
        <v/>
      </c>
      <c r="AG48" s="61" t="str">
        <f t="shared" si="71"/>
        <v/>
      </c>
      <c r="AH48" s="69" t="str">
        <f t="shared" si="72"/>
        <v/>
      </c>
      <c r="AI48" s="70" t="str">
        <f t="shared" si="73"/>
        <v/>
      </c>
      <c r="AJ48" s="64" t="str">
        <f t="shared" si="74"/>
        <v/>
      </c>
      <c r="AK48" s="64" t="str">
        <f t="shared" si="75"/>
        <v/>
      </c>
      <c r="AL48" s="64" t="str">
        <f t="shared" si="76"/>
        <v/>
      </c>
      <c r="AM48" s="64" t="str">
        <f t="shared" si="77"/>
        <v/>
      </c>
      <c r="AN48" s="64" t="str">
        <f t="shared" si="78"/>
        <v/>
      </c>
    </row>
    <row r="49" spans="1:40" ht="25.5" thickTop="1" thickBot="1" x14ac:dyDescent="0.4">
      <c r="B49" t="s">
        <v>999</v>
      </c>
      <c r="C49" s="85" t="s">
        <v>1119</v>
      </c>
      <c r="D49" s="86" t="s">
        <v>1011</v>
      </c>
      <c r="E49" s="86"/>
      <c r="F49" s="86"/>
      <c r="G49" s="86"/>
      <c r="H49" s="87"/>
      <c r="I49" s="87"/>
      <c r="J49" s="87"/>
      <c r="K49" s="87"/>
      <c r="L49" s="88" t="str">
        <f>IF(C49="","",_xlfn.CONCAT("            { line: ","""",C49,", ",M49:AN49,""", sC: ","""",B49,"""},"))</f>
        <v xml:space="preserve">            { line: "LOS QUE LAVAN SUS TÚNICAS, (Mi,,10)", sC: "as"},</v>
      </c>
      <c r="M49" s="56" t="str">
        <f t="shared" si="52"/>
        <v>(</v>
      </c>
      <c r="N49" s="57" t="str">
        <f t="shared" si="53"/>
        <v>Mi</v>
      </c>
      <c r="O49" s="58" t="str">
        <f t="shared" si="54"/>
        <v>,</v>
      </c>
      <c r="P49" s="59" t="str">
        <f t="shared" si="55"/>
        <v/>
      </c>
      <c r="Q49" s="60" t="str">
        <f t="shared" si="56"/>
        <v>,</v>
      </c>
      <c r="R49" s="61">
        <f t="shared" si="28"/>
        <v>10</v>
      </c>
      <c r="S49" s="56" t="str">
        <f t="shared" si="57"/>
        <v>)</v>
      </c>
      <c r="T49" s="62" t="str">
        <f t="shared" si="58"/>
        <v/>
      </c>
      <c r="U49" s="63" t="str">
        <f t="shared" si="59"/>
        <v/>
      </c>
      <c r="V49" s="64" t="str">
        <f t="shared" si="60"/>
        <v/>
      </c>
      <c r="W49" s="65" t="str">
        <f t="shared" si="61"/>
        <v/>
      </c>
      <c r="X49" s="64" t="str">
        <f t="shared" si="62"/>
        <v/>
      </c>
      <c r="Y49" s="64" t="str">
        <f t="shared" si="63"/>
        <v/>
      </c>
      <c r="Z49" s="56" t="str">
        <f t="shared" si="64"/>
        <v/>
      </c>
      <c r="AA49" s="66" t="str">
        <f t="shared" si="65"/>
        <v/>
      </c>
      <c r="AB49" s="57" t="str">
        <f t="shared" si="66"/>
        <v/>
      </c>
      <c r="AC49" s="67" t="str">
        <f t="shared" si="67"/>
        <v/>
      </c>
      <c r="AD49" s="59" t="str">
        <f t="shared" si="68"/>
        <v/>
      </c>
      <c r="AE49" s="68" t="str">
        <f t="shared" si="69"/>
        <v/>
      </c>
      <c r="AF49" s="61" t="str">
        <f t="shared" si="70"/>
        <v/>
      </c>
      <c r="AG49" s="61" t="str">
        <f t="shared" si="71"/>
        <v/>
      </c>
      <c r="AH49" s="69" t="str">
        <f t="shared" si="72"/>
        <v/>
      </c>
      <c r="AI49" s="70" t="str">
        <f t="shared" si="73"/>
        <v/>
      </c>
      <c r="AJ49" s="64" t="str">
        <f t="shared" si="74"/>
        <v/>
      </c>
      <c r="AK49" s="64" t="str">
        <f t="shared" si="75"/>
        <v/>
      </c>
      <c r="AL49" s="64" t="str">
        <f t="shared" si="76"/>
        <v/>
      </c>
      <c r="AM49" s="64" t="str">
        <f t="shared" si="77"/>
        <v/>
      </c>
      <c r="AN49" s="64" t="str">
        <f t="shared" si="78"/>
        <v/>
      </c>
    </row>
    <row r="50" spans="1:40" ht="25.5" thickTop="1" thickBot="1" x14ac:dyDescent="0.4">
      <c r="B50" t="s">
        <v>999</v>
      </c>
      <c r="C50" s="85" t="s">
        <v>1120</v>
      </c>
      <c r="D50" s="89" t="s">
        <v>984</v>
      </c>
      <c r="E50" s="89">
        <v>7</v>
      </c>
      <c r="F50" s="89"/>
      <c r="G50" s="89"/>
      <c r="H50" s="90"/>
      <c r="I50" s="90"/>
      <c r="J50" s="90"/>
      <c r="K50" s="90"/>
      <c r="L50" s="88" t="str">
        <f>IF(C50="","",_xlfn.CONCAT("            { line: ","""",C50,", ",M50:AN50,""", sC: ","""",B50,"""},"))</f>
        <v xml:space="preserve">            { line: "PARA TENER DERECHO, (Si,7,20)", sC: "as"},</v>
      </c>
      <c r="M50" s="56" t="str">
        <f t="shared" si="52"/>
        <v>(</v>
      </c>
      <c r="N50" s="57" t="str">
        <f t="shared" si="53"/>
        <v>Si</v>
      </c>
      <c r="O50" s="58" t="str">
        <f t="shared" si="54"/>
        <v>,</v>
      </c>
      <c r="P50" s="59">
        <f t="shared" si="55"/>
        <v>7</v>
      </c>
      <c r="Q50" s="60" t="str">
        <f t="shared" si="56"/>
        <v>,</v>
      </c>
      <c r="R50" s="61">
        <f t="shared" si="28"/>
        <v>20</v>
      </c>
      <c r="S50" s="56" t="str">
        <f t="shared" si="57"/>
        <v>)</v>
      </c>
      <c r="T50" s="62" t="str">
        <f t="shared" si="58"/>
        <v/>
      </c>
      <c r="U50" s="63" t="str">
        <f t="shared" si="59"/>
        <v/>
      </c>
      <c r="V50" s="64" t="str">
        <f t="shared" si="60"/>
        <v/>
      </c>
      <c r="W50" s="65" t="str">
        <f t="shared" si="61"/>
        <v/>
      </c>
      <c r="X50" s="64" t="str">
        <f t="shared" si="62"/>
        <v/>
      </c>
      <c r="Y50" s="64" t="str">
        <f t="shared" si="63"/>
        <v/>
      </c>
      <c r="Z50" s="56" t="str">
        <f t="shared" si="64"/>
        <v/>
      </c>
      <c r="AA50" s="66" t="str">
        <f t="shared" si="65"/>
        <v/>
      </c>
      <c r="AB50" s="57" t="str">
        <f t="shared" si="66"/>
        <v/>
      </c>
      <c r="AC50" s="67" t="str">
        <f t="shared" si="67"/>
        <v/>
      </c>
      <c r="AD50" s="59" t="str">
        <f t="shared" si="68"/>
        <v/>
      </c>
      <c r="AE50" s="68" t="str">
        <f t="shared" si="69"/>
        <v/>
      </c>
      <c r="AF50" s="61" t="str">
        <f t="shared" si="70"/>
        <v/>
      </c>
      <c r="AG50" s="61" t="str">
        <f t="shared" si="71"/>
        <v/>
      </c>
      <c r="AH50" s="69" t="str">
        <f t="shared" si="72"/>
        <v/>
      </c>
      <c r="AI50" s="70" t="str">
        <f t="shared" si="73"/>
        <v/>
      </c>
      <c r="AJ50" s="64" t="str">
        <f t="shared" si="74"/>
        <v/>
      </c>
      <c r="AK50" s="64" t="str">
        <f t="shared" si="75"/>
        <v/>
      </c>
      <c r="AL50" s="64" t="str">
        <f t="shared" si="76"/>
        <v/>
      </c>
      <c r="AM50" s="64" t="str">
        <f t="shared" si="77"/>
        <v/>
      </c>
      <c r="AN50" s="64" t="str">
        <f t="shared" si="78"/>
        <v/>
      </c>
    </row>
    <row r="51" spans="1:40" ht="25.5" thickTop="1" thickBot="1" x14ac:dyDescent="0.4">
      <c r="B51" t="s">
        <v>999</v>
      </c>
      <c r="C51" s="85" t="s">
        <v>1121</v>
      </c>
      <c r="D51" s="86" t="s">
        <v>1011</v>
      </c>
      <c r="E51" s="86"/>
      <c r="F51" s="86"/>
      <c r="G51" s="86"/>
      <c r="H51" s="87"/>
      <c r="I51" s="87"/>
      <c r="J51" s="87"/>
      <c r="K51" s="87"/>
      <c r="L51" s="88" t="str">
        <f>IF(C51="","",_xlfn.CONCAT("            { line: ","""",C51,", ",M51:AN51,""", sC: ","""",B51,"""},"))</f>
        <v xml:space="preserve">            { line: "AL ÁRBOL DE LA VIDA., (Mi,,10)", sC: "as"},</v>
      </c>
      <c r="M51" s="56" t="str">
        <f t="shared" si="52"/>
        <v>(</v>
      </c>
      <c r="N51" s="57" t="str">
        <f t="shared" si="53"/>
        <v>Mi</v>
      </c>
      <c r="O51" s="58" t="str">
        <f t="shared" si="54"/>
        <v>,</v>
      </c>
      <c r="P51" s="59" t="str">
        <f t="shared" si="55"/>
        <v/>
      </c>
      <c r="Q51" s="60" t="str">
        <f t="shared" si="56"/>
        <v>,</v>
      </c>
      <c r="R51" s="61">
        <f t="shared" si="28"/>
        <v>10</v>
      </c>
      <c r="S51" s="56" t="str">
        <f t="shared" si="57"/>
        <v>)</v>
      </c>
      <c r="T51" s="62" t="str">
        <f t="shared" si="58"/>
        <v/>
      </c>
      <c r="U51" s="63" t="str">
        <f t="shared" si="59"/>
        <v/>
      </c>
      <c r="V51" s="64" t="str">
        <f t="shared" si="60"/>
        <v/>
      </c>
      <c r="W51" s="65" t="str">
        <f t="shared" si="61"/>
        <v/>
      </c>
      <c r="X51" s="64" t="str">
        <f t="shared" si="62"/>
        <v/>
      </c>
      <c r="Y51" s="64" t="str">
        <f t="shared" si="63"/>
        <v/>
      </c>
      <c r="Z51" s="56" t="str">
        <f t="shared" si="64"/>
        <v/>
      </c>
      <c r="AA51" s="66" t="str">
        <f t="shared" si="65"/>
        <v/>
      </c>
      <c r="AB51" s="57" t="str">
        <f t="shared" si="66"/>
        <v/>
      </c>
      <c r="AC51" s="67" t="str">
        <f t="shared" si="67"/>
        <v/>
      </c>
      <c r="AD51" s="59" t="str">
        <f t="shared" si="68"/>
        <v/>
      </c>
      <c r="AE51" s="68" t="str">
        <f t="shared" si="69"/>
        <v/>
      </c>
      <c r="AF51" s="61" t="str">
        <f t="shared" si="70"/>
        <v/>
      </c>
      <c r="AG51" s="61" t="str">
        <f t="shared" si="71"/>
        <v/>
      </c>
      <c r="AH51" s="69" t="str">
        <f t="shared" si="72"/>
        <v/>
      </c>
      <c r="AI51" s="70" t="str">
        <f t="shared" si="73"/>
        <v/>
      </c>
      <c r="AJ51" s="64" t="str">
        <f t="shared" si="74"/>
        <v/>
      </c>
      <c r="AK51" s="64" t="str">
        <f t="shared" si="75"/>
        <v/>
      </c>
      <c r="AL51" s="64" t="str">
        <f t="shared" si="76"/>
        <v/>
      </c>
      <c r="AM51" s="64" t="str">
        <f t="shared" si="77"/>
        <v/>
      </c>
      <c r="AN51" s="64" t="str">
        <f t="shared" si="78"/>
        <v/>
      </c>
    </row>
    <row r="52" spans="1:40" ht="25.5" thickTop="1" thickBot="1" x14ac:dyDescent="0.4">
      <c r="B52" t="s">
        <v>999</v>
      </c>
      <c r="C52" s="85" t="s">
        <v>1122</v>
      </c>
      <c r="D52" s="89" t="s">
        <v>1123</v>
      </c>
      <c r="E52" s="89"/>
      <c r="F52" s="89" t="s">
        <v>1124</v>
      </c>
      <c r="G52" s="89"/>
      <c r="H52" s="90"/>
      <c r="I52" s="90"/>
      <c r="J52" s="90"/>
      <c r="K52" s="90"/>
      <c r="L52" s="88" t="str">
        <f>IF(C52="","",_xlfn.CONCAT("            { line: ","""",C52,", ",M52:AN52,""", sC: ","""",B52,"""},"))</f>
        <v xml:space="preserve">            { line: "Yo soy la raíz y el linaje de David, (Do#,,14)(Fa#,,250)", sC: "as"},</v>
      </c>
      <c r="M52" s="56" t="str">
        <f t="shared" si="52"/>
        <v>(</v>
      </c>
      <c r="N52" s="57" t="str">
        <f t="shared" si="53"/>
        <v>Do#</v>
      </c>
      <c r="O52" s="58" t="str">
        <f t="shared" si="54"/>
        <v>,</v>
      </c>
      <c r="P52" s="59" t="str">
        <f t="shared" si="55"/>
        <v/>
      </c>
      <c r="Q52" s="60" t="str">
        <f t="shared" si="56"/>
        <v>,</v>
      </c>
      <c r="R52" s="61">
        <f t="shared" si="28"/>
        <v>14</v>
      </c>
      <c r="S52" s="56" t="str">
        <f t="shared" si="57"/>
        <v>)</v>
      </c>
      <c r="T52" s="62" t="str">
        <f t="shared" si="58"/>
        <v>(</v>
      </c>
      <c r="U52" s="63" t="str">
        <f t="shared" si="59"/>
        <v>Fa#</v>
      </c>
      <c r="V52" s="64" t="str">
        <f t="shared" si="60"/>
        <v>,</v>
      </c>
      <c r="W52" s="65" t="str">
        <f t="shared" si="61"/>
        <v/>
      </c>
      <c r="X52" s="64" t="str">
        <f t="shared" si="62"/>
        <v>,</v>
      </c>
      <c r="Y52" s="64">
        <f t="shared" si="63"/>
        <v>250</v>
      </c>
      <c r="Z52" s="56" t="str">
        <f t="shared" si="64"/>
        <v>)</v>
      </c>
      <c r="AA52" s="66" t="str">
        <f t="shared" si="65"/>
        <v/>
      </c>
      <c r="AB52" s="57" t="str">
        <f t="shared" si="66"/>
        <v/>
      </c>
      <c r="AC52" s="67" t="str">
        <f t="shared" si="67"/>
        <v/>
      </c>
      <c r="AD52" s="59" t="str">
        <f t="shared" si="68"/>
        <v/>
      </c>
      <c r="AE52" s="68" t="str">
        <f t="shared" si="69"/>
        <v/>
      </c>
      <c r="AF52" s="61" t="str">
        <f t="shared" si="70"/>
        <v/>
      </c>
      <c r="AG52" s="61" t="str">
        <f t="shared" si="71"/>
        <v/>
      </c>
      <c r="AH52" s="69" t="str">
        <f t="shared" si="72"/>
        <v/>
      </c>
      <c r="AI52" s="70" t="str">
        <f t="shared" si="73"/>
        <v/>
      </c>
      <c r="AJ52" s="64" t="str">
        <f t="shared" si="74"/>
        <v/>
      </c>
      <c r="AK52" s="64" t="str">
        <f t="shared" si="75"/>
        <v/>
      </c>
      <c r="AL52" s="64" t="str">
        <f t="shared" si="76"/>
        <v/>
      </c>
      <c r="AM52" s="64" t="str">
        <f t="shared" si="77"/>
        <v/>
      </c>
      <c r="AN52" s="64" t="str">
        <f t="shared" si="78"/>
        <v/>
      </c>
    </row>
    <row r="53" spans="1:40" ht="25.5" thickTop="1" thickBot="1" x14ac:dyDescent="0.4">
      <c r="B53" t="s">
        <v>999</v>
      </c>
      <c r="C53" s="93" t="s">
        <v>1121</v>
      </c>
      <c r="D53" s="83" t="s">
        <v>1011</v>
      </c>
      <c r="E53" s="83"/>
      <c r="F53" s="83"/>
      <c r="G53" s="83"/>
      <c r="H53" s="83"/>
      <c r="I53" s="83"/>
      <c r="J53" s="83"/>
      <c r="K53" s="83"/>
      <c r="L53" s="94" t="str">
        <f>IF(C53="","",_xlfn.CONCAT("            { line: ","""",C53,", ",M53:AN53,""", sC: ","""",B53,"""},  ]},"))</f>
        <v xml:space="preserve">            { line: "AL ÁRBOL DE LA VIDA., (Mi,,10)", sC: "as"},  ]},</v>
      </c>
      <c r="M53" s="56" t="str">
        <f t="shared" si="52"/>
        <v>(</v>
      </c>
      <c r="N53" s="57" t="str">
        <f t="shared" si="53"/>
        <v>Mi</v>
      </c>
      <c r="O53" s="58" t="str">
        <f t="shared" si="54"/>
        <v>,</v>
      </c>
      <c r="P53" s="59" t="str">
        <f t="shared" si="55"/>
        <v/>
      </c>
      <c r="Q53" s="60" t="str">
        <f t="shared" si="56"/>
        <v>,</v>
      </c>
      <c r="R53" s="61">
        <f t="shared" si="28"/>
        <v>10</v>
      </c>
      <c r="S53" s="56" t="str">
        <f t="shared" si="57"/>
        <v>)</v>
      </c>
      <c r="T53" s="62" t="str">
        <f t="shared" si="58"/>
        <v/>
      </c>
      <c r="U53" s="63" t="str">
        <f t="shared" si="59"/>
        <v/>
      </c>
      <c r="V53" s="64" t="str">
        <f t="shared" si="60"/>
        <v/>
      </c>
      <c r="W53" s="65" t="str">
        <f t="shared" si="61"/>
        <v/>
      </c>
      <c r="X53" s="64" t="str">
        <f t="shared" si="62"/>
        <v/>
      </c>
      <c r="Y53" s="64" t="str">
        <f t="shared" si="63"/>
        <v/>
      </c>
      <c r="Z53" s="56" t="str">
        <f t="shared" si="64"/>
        <v/>
      </c>
      <c r="AA53" s="66" t="str">
        <f t="shared" si="65"/>
        <v/>
      </c>
      <c r="AB53" s="57" t="str">
        <f t="shared" si="66"/>
        <v/>
      </c>
      <c r="AC53" s="67" t="str">
        <f t="shared" si="67"/>
        <v/>
      </c>
      <c r="AD53" s="59" t="str">
        <f t="shared" si="68"/>
        <v/>
      </c>
      <c r="AE53" s="68" t="str">
        <f t="shared" si="69"/>
        <v/>
      </c>
      <c r="AF53" s="61" t="str">
        <f t="shared" si="70"/>
        <v/>
      </c>
      <c r="AG53" s="61" t="str">
        <f t="shared" si="71"/>
        <v/>
      </c>
      <c r="AH53" s="69" t="str">
        <f t="shared" si="72"/>
        <v/>
      </c>
      <c r="AI53" s="70" t="str">
        <f t="shared" si="73"/>
        <v/>
      </c>
      <c r="AJ53" s="64" t="str">
        <f t="shared" si="74"/>
        <v/>
      </c>
      <c r="AK53" s="64" t="str">
        <f t="shared" si="75"/>
        <v/>
      </c>
      <c r="AL53" s="64" t="str">
        <f t="shared" si="76"/>
        <v/>
      </c>
      <c r="AM53" s="64" t="str">
        <f t="shared" si="77"/>
        <v/>
      </c>
      <c r="AN53" s="64" t="str">
        <f t="shared" si="78"/>
        <v/>
      </c>
    </row>
    <row r="54" spans="1:40" ht="24" customHeight="1" x14ac:dyDescent="0.4">
      <c r="A54" s="95"/>
      <c r="B54" s="95"/>
      <c r="C54" s="95"/>
      <c r="D54" s="95"/>
      <c r="E54" s="95"/>
      <c r="F54" s="95"/>
      <c r="G54" s="95"/>
      <c r="H54" s="95"/>
      <c r="I54" s="95"/>
      <c r="J54" s="95"/>
      <c r="K54" s="95"/>
      <c r="L54" s="99" t="str">
        <f ca="1">_xlfn.CONCAT("]}, // ULTIMA LINEA DEL CANTO: ",L1)</f>
        <v>]}, // ULTIMA LINEA DEL CANTO: HE AQUÍ QUE VENGO PRESTO</v>
      </c>
      <c r="M54" s="95"/>
    </row>
    <row r="55" spans="1:40" ht="20.25" x14ac:dyDescent="0.25">
      <c r="L55" s="100" t="s">
        <v>1008</v>
      </c>
      <c r="M55" s="101"/>
    </row>
    <row r="56" spans="1:40" x14ac:dyDescent="0.25">
      <c r="M5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83CA3-4989-4E05-9156-8FC85B255B01}">
  <sheetPr codeName="Sheet73">
    <tabColor rgb="FF00B0F0"/>
  </sheetPr>
  <dimension ref="A1:AN104"/>
  <sheetViews>
    <sheetView zoomScale="85" zoomScaleNormal="85" workbookViewId="0">
      <pane xSplit="2" ySplit="1" topLeftCell="C28" activePane="bottomRight" state="frozen"/>
      <selection pane="topRight" activeCell="C1" sqref="C1"/>
      <selection pane="bottomLeft" activeCell="A2" sqref="A2"/>
      <selection pane="bottomRight" activeCell="K1" sqref="K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83</v>
      </c>
      <c r="E1" s="40"/>
      <c r="F1" s="40"/>
      <c r="G1" s="40"/>
      <c r="H1" s="40"/>
      <c r="I1" s="40"/>
      <c r="J1" s="40"/>
      <c r="K1" s="40"/>
      <c r="L1" s="41" t="str">
        <f ca="1">UPPER(VLOOKUP(C1,Table223[],3,FALSE))</f>
        <v>HE ESPERADO EN EL SEÑOR</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HE ESPERADO EN EL SEÑOR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heesperadoenelsenor</v>
      </c>
      <c r="L7" s="48" t="str">
        <f ca="1">_xlfn.CONCAT("        id: ","""",C7,"""",",")</f>
        <v xml:space="preserve">        id: "heesperadoenelsenor",</v>
      </c>
    </row>
    <row r="8" spans="2:32" ht="23.25" x14ac:dyDescent="0.25">
      <c r="C8" t="str">
        <f ca="1">PROPER(L1)</f>
        <v>He Esperado En El Señor</v>
      </c>
      <c r="L8" s="48" t="str">
        <f ca="1">_xlfn.CONCAT("        tt: ","""",C8,"""",",")</f>
        <v xml:space="preserve">        tt: "He Esperado En El Señor",</v>
      </c>
    </row>
    <row r="9" spans="2:32" ht="23.25" x14ac:dyDescent="0.25">
      <c r="C9" t="str">
        <f ca="1">PROPER(L1)</f>
        <v>He Esperado En El Señor</v>
      </c>
      <c r="L9" s="48" t="str">
        <f ca="1">_xlfn.CONCAT("        title: ","""",C9,"""",",")</f>
        <v xml:space="preserve">        title: "He Esperado En El Señor",</v>
      </c>
    </row>
    <row r="10" spans="2:32" ht="23.25" x14ac:dyDescent="0.25">
      <c r="C10" t="str">
        <f ca="1">VLOOKUP(C1,Table223[],4,FALSE)</f>
        <v>Salmo 40 (39)</v>
      </c>
      <c r="L10" s="48" t="str">
        <f ca="1">_xlfn.CONCAT("        ","subtitle: ","""",C10,"""",",")</f>
        <v xml:space="preserve">        subtitle: "Salmo 40 (39)",</v>
      </c>
    </row>
    <row r="11" spans="2:32" ht="23.25" x14ac:dyDescent="0.25">
      <c r="C11" t="str">
        <f ca="1">_xlfn.CONCAT("category: [",VLOOKUP(C1,Table223[],16,FALSE),"],")</f>
        <v>category: ["Precatecumenado","Cuaresma","Antiguo Testamento"],</v>
      </c>
      <c r="L11" s="48" t="str">
        <f ca="1">_xlfn.CONCAT("        ",C11)</f>
        <v xml:space="preserve">        category: ["Precatecumenado","Cuaresma","Antiguo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83</v>
      </c>
      <c r="L16" s="48" t="str">
        <f ca="1">_xlfn.CONCAT("        dbno: ","""",C16,"""",",")</f>
        <v xml:space="preserve">        dbno: "83",</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heesperadoenelsenor</v>
      </c>
      <c r="L19" s="48" t="str">
        <f ca="1">_xlfn.CONCAT("        audioSrc: ","""/audio/",C19,".mp3""",",")</f>
        <v xml:space="preserve">        audioSrc: "/audio/heesperadoenelsenor.mp3",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82</v>
      </c>
      <c r="C26" t="str">
        <f ca="1">VLOOKUP(B26,Table4[],13,FALSE)</f>
        <v>"/resucito/src/index.html?canto=heaquiquevengopresto"</v>
      </c>
      <c r="L26" s="48" t="str">
        <f ca="1">_xlfn.CONCAT("        ant: ",C26,",")</f>
        <v xml:space="preserve">        ant: "/resucito/src/index.html?canto=heaquiquevengopresto",</v>
      </c>
    </row>
    <row r="27" spans="1:40" ht="23.25" x14ac:dyDescent="0.25">
      <c r="B27">
        <f ca="1">+C1+1</f>
        <v>84</v>
      </c>
      <c r="C27" t="str">
        <f ca="1">VLOOKUP(B27,Table4[],13,FALSE)</f>
        <v>"/resucito/src/index.html?canto=hijasdejerusalen"</v>
      </c>
      <c r="L27" s="48" t="str">
        <f ca="1">_xlfn.CONCAT("        sig: ",C27,",")</f>
        <v xml:space="preserve">        sig: "/resucito/src/index.html?canto=hijasdejerusalen",</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997</v>
      </c>
      <c r="C30" s="113" t="s">
        <v>1126</v>
      </c>
      <c r="D30" s="112" t="s">
        <v>1013</v>
      </c>
      <c r="E30" s="52" t="s">
        <v>1012</v>
      </c>
      <c r="F30" s="53"/>
      <c r="G30" s="53"/>
      <c r="H30" s="52"/>
      <c r="I30" s="52"/>
      <c r="J30" s="54"/>
      <c r="K30" s="54"/>
      <c r="L30" s="55" t="str">
        <f t="shared" ref="L30:L31" si="0">IF(C30="","",_xlfn.CONCAT("            { line: ","""",C30,", ",M30:AN30,""", sC: ","""",B30,"""},"))</f>
        <v xml:space="preserve">            { line: "HE ESPERADO,, (La,m,20)", sC: "ta as"},</v>
      </c>
      <c r="M30" s="56" t="str">
        <f t="shared" ref="M30:M52" si="1">IF(N30="","","(")</f>
        <v>(</v>
      </c>
      <c r="N30" s="57" t="str">
        <f t="shared" ref="N30:N79" si="2">IF(D30="","",D30)</f>
        <v>La</v>
      </c>
      <c r="O30" s="58" t="str">
        <f t="shared" ref="O30:O52" si="3">IF(N30="","",",")</f>
        <v>,</v>
      </c>
      <c r="P30" s="59" t="str">
        <f t="shared" ref="P30:P79" si="4">IF(E30="","",E30)</f>
        <v>m</v>
      </c>
      <c r="Q30" s="60" t="str">
        <f t="shared" ref="Q30:Q52" si="5">IF(N30="","",",")</f>
        <v>,</v>
      </c>
      <c r="R30" s="61">
        <f>IF(N30="Do",10,IF(N30="Re",22,IF(N30="Mi",10,IF(N30="Fa",20,IF(N30="Sol",21,IF(N30="La",20,IF(N30="Si",20,IF(N30="Do#",14,IF(N30="Fa#",15,IF(N30="Sol#",20,""))))))))))</f>
        <v>20</v>
      </c>
      <c r="S30" s="56" t="str">
        <f t="shared" ref="S30:S52" si="6">IF(N30="","",")")</f>
        <v>)</v>
      </c>
      <c r="T30" s="62" t="str">
        <f t="shared" ref="T30:T52" si="7">IF(U30="","","(")</f>
        <v/>
      </c>
      <c r="U30" s="63" t="str">
        <f t="shared" ref="U30:U79" si="8">IF(F30="","",F30)</f>
        <v/>
      </c>
      <c r="V30" s="64" t="str">
        <f t="shared" ref="V30:V52" si="9">IF(U30="","",",")</f>
        <v/>
      </c>
      <c r="W30" s="65" t="str">
        <f t="shared" ref="W30:W79" si="10">IF(G30="","",G30)</f>
        <v/>
      </c>
      <c r="X30" s="64" t="str">
        <f t="shared" ref="X30:X52" si="11">IF(U30="","",",")</f>
        <v/>
      </c>
      <c r="Y30" s="64" t="str">
        <f t="shared" ref="Y30:Y52" si="12">IF(U30="","",250)</f>
        <v/>
      </c>
      <c r="Z30" s="56" t="str">
        <f t="shared" ref="Z30:Z52" si="13">IF(U30="","",")")</f>
        <v/>
      </c>
      <c r="AA30" s="66" t="str">
        <f t="shared" ref="AA30:AA52" si="14">IF(AB30="","","(")</f>
        <v/>
      </c>
      <c r="AB30" s="57" t="str">
        <f t="shared" ref="AB30:AB79" si="15">IF(H30="","",H30)</f>
        <v/>
      </c>
      <c r="AC30" s="67" t="str">
        <f t="shared" ref="AC30:AC52" si="16">IF(AB30="","",",")</f>
        <v/>
      </c>
      <c r="AD30" s="59" t="str">
        <f t="shared" ref="AD30:AD52" si="17">IF(I30="","",I30)</f>
        <v/>
      </c>
      <c r="AE30" s="68" t="str">
        <f t="shared" ref="AE30:AE52" si="18">IF(AB30="","",",")</f>
        <v/>
      </c>
      <c r="AF30" s="61" t="str">
        <f t="shared" ref="AF30:AF52" si="19">IF(AB30="","",350)</f>
        <v/>
      </c>
      <c r="AG30" s="61" t="str">
        <f t="shared" ref="AG30:AG52" si="20">IF(AB30="","",")")</f>
        <v/>
      </c>
      <c r="AH30" s="69" t="str">
        <f t="shared" ref="AH30:AH52" si="21">IF(AI30="","","(")</f>
        <v/>
      </c>
      <c r="AI30" s="70" t="str">
        <f t="shared" ref="AI30:AI79" si="22">IF(J30="","",J30)</f>
        <v/>
      </c>
      <c r="AJ30" s="64" t="str">
        <f t="shared" ref="AJ30:AJ52" si="23">IF(AI30="","",",")</f>
        <v/>
      </c>
      <c r="AK30" s="64" t="str">
        <f t="shared" ref="AK30:AK52" si="24">IF(K30="","",K30)</f>
        <v/>
      </c>
      <c r="AL30" s="64" t="str">
        <f t="shared" ref="AL30:AL52" si="25">IF(AI30="","",",")</f>
        <v/>
      </c>
      <c r="AM30" s="64" t="str">
        <f t="shared" ref="AM30:AM52" si="26">IF(AI30="","",450)</f>
        <v/>
      </c>
      <c r="AN30" s="64" t="str">
        <f t="shared" ref="AN30:AN52" si="27">IF(AI30="","",")")</f>
        <v/>
      </c>
    </row>
    <row r="31" spans="1:40" ht="25.5" thickTop="1" thickBot="1" x14ac:dyDescent="0.4">
      <c r="B31" t="s">
        <v>1153</v>
      </c>
      <c r="C31" s="113" t="s">
        <v>1127</v>
      </c>
      <c r="D31" s="112" t="s">
        <v>1011</v>
      </c>
      <c r="E31" s="52" t="s">
        <v>1012</v>
      </c>
      <c r="F31" s="53"/>
      <c r="G31" s="53"/>
      <c r="H31" s="52"/>
      <c r="I31" s="52"/>
      <c r="J31" s="54"/>
      <c r="K31" s="54"/>
      <c r="L31" s="55" t="str">
        <f t="shared" si="0"/>
        <v xml:space="preserve">            { line: "HE ESPERADO EN EL SEÑOR,, (Mi,m,10)", sC: "as r1"},</v>
      </c>
      <c r="M31" s="56" t="str">
        <f t="shared" si="1"/>
        <v>(</v>
      </c>
      <c r="N31" s="57" t="str">
        <f t="shared" si="2"/>
        <v>Mi</v>
      </c>
      <c r="O31" s="58" t="str">
        <f t="shared" si="3"/>
        <v>,</v>
      </c>
      <c r="P31" s="59" t="str">
        <f t="shared" si="4"/>
        <v>m</v>
      </c>
      <c r="Q31" s="60" t="str">
        <f t="shared" si="5"/>
        <v>,</v>
      </c>
      <c r="R31" s="61">
        <f t="shared" ref="R31:R94" si="28">IF(N31="Do",10,IF(N31="Re",22,IF(N31="Mi",10,IF(N31="Fa",20,IF(N31="Sol",21,IF(N31="La",20,IF(N31="Si",20,IF(N31="Do#",14,IF(N31="Fa#",15,IF(N31="Sol#",20,""))))))))))</f>
        <v>10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1128</v>
      </c>
      <c r="D32" s="112" t="s">
        <v>1013</v>
      </c>
      <c r="E32" s="52" t="s">
        <v>1012</v>
      </c>
      <c r="F32" s="53" t="s">
        <v>1011</v>
      </c>
      <c r="G32" s="53" t="s">
        <v>1012</v>
      </c>
      <c r="H32" s="52"/>
      <c r="I32" s="52"/>
      <c r="J32" s="54"/>
      <c r="K32" s="54"/>
      <c r="L32" s="55" t="str">
        <f>IF(C32="","",_xlfn.CONCAT("            { line: ","""",C32,", ",M32:AN32,""", sC: ","""",B32,"""},"))</f>
        <v xml:space="preserve">            { line: "Y ÉL HACIA MÍ SE HA INCLINADO,, (La,m,20)(Mi,m,250)", sC: "as"},</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v>
      </c>
      <c r="U32" s="63" t="str">
        <f t="shared" si="8"/>
        <v>Mi</v>
      </c>
      <c r="V32" s="64" t="str">
        <f t="shared" si="9"/>
        <v>,</v>
      </c>
      <c r="W32" s="65" t="str">
        <f t="shared" si="10"/>
        <v>m</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1129</v>
      </c>
      <c r="D33" s="112" t="s">
        <v>1015</v>
      </c>
      <c r="E33" s="52"/>
      <c r="F33" s="53" t="s">
        <v>1011</v>
      </c>
      <c r="G33" s="53">
        <v>7</v>
      </c>
      <c r="H33" s="52"/>
      <c r="I33" s="52"/>
      <c r="J33" s="54"/>
      <c r="K33" s="54"/>
      <c r="L33" s="55" t="str">
        <f>IF(C33="","",_xlfn.CONCAT("            { line: ","""",C33,", ",M33:AN33,""", sC: ","""",B33,"""},"))</f>
        <v xml:space="preserve">            { line: "HA ESCUCHADO MI GRITO,, (Fa,,20)(Mi,7,250)", sC: "as"},</v>
      </c>
      <c r="M33" s="56" t="str">
        <f t="shared" si="1"/>
        <v>(</v>
      </c>
      <c r="N33" s="57" t="str">
        <f t="shared" si="2"/>
        <v>Fa</v>
      </c>
      <c r="O33" s="58" t="str">
        <f t="shared" si="3"/>
        <v>,</v>
      </c>
      <c r="P33" s="59" t="str">
        <f t="shared" si="4"/>
        <v/>
      </c>
      <c r="Q33" s="60" t="str">
        <f t="shared" si="5"/>
        <v>,</v>
      </c>
      <c r="R33" s="61">
        <f t="shared" si="28"/>
        <v>20</v>
      </c>
      <c r="S33" s="56" t="str">
        <f t="shared" si="6"/>
        <v>)</v>
      </c>
      <c r="T33" s="62" t="str">
        <f t="shared" si="7"/>
        <v>(</v>
      </c>
      <c r="U33" s="63" t="str">
        <f t="shared" si="8"/>
        <v>Mi</v>
      </c>
      <c r="V33" s="64" t="str">
        <f t="shared" si="9"/>
        <v>,</v>
      </c>
      <c r="W33" s="65">
        <f t="shared" si="10"/>
        <v>7</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999</v>
      </c>
      <c r="C34" s="113" t="s">
        <v>1130</v>
      </c>
      <c r="D34" s="112" t="s">
        <v>1015</v>
      </c>
      <c r="E34" s="52"/>
      <c r="F34" s="53"/>
      <c r="G34" s="53"/>
      <c r="H34" s="52"/>
      <c r="I34" s="52"/>
      <c r="J34" s="54"/>
      <c r="K34" s="54"/>
      <c r="L34" s="55" t="str">
        <f t="shared" ref="L34:L40" si="29">IF(C34="","",_xlfn.CONCAT("            { line: ","""",C34,", ",M34:AN34,""", sC: ","""",B34,"""},"))</f>
        <v xml:space="preserve">            { line: "ME HA SACADO, (Fa,,20)", sC: "as"},</v>
      </c>
      <c r="M34" s="56" t="str">
        <f t="shared" si="1"/>
        <v>(</v>
      </c>
      <c r="N34" s="57" t="str">
        <f t="shared" si="2"/>
        <v>Fa</v>
      </c>
      <c r="O34" s="58" t="str">
        <f t="shared" si="3"/>
        <v>,</v>
      </c>
      <c r="P34" s="59" t="str">
        <f t="shared" si="4"/>
        <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B35" t="s">
        <v>999</v>
      </c>
      <c r="C35" s="113" t="s">
        <v>1131</v>
      </c>
      <c r="D35" s="112" t="s">
        <v>1011</v>
      </c>
      <c r="E35" s="52"/>
      <c r="F35" s="53"/>
      <c r="G35" s="53"/>
      <c r="H35" s="52"/>
      <c r="I35" s="52"/>
      <c r="J35" s="54"/>
      <c r="K35" s="54"/>
      <c r="L35" s="55" t="str">
        <f t="shared" si="29"/>
        <v xml:space="preserve">            { line: "DE LA FOSA DE LA MUERTE., (Mi,,10)", sC: "as"},</v>
      </c>
      <c r="M35" s="56" t="str">
        <f>IF(N35="","","(")</f>
        <v>(</v>
      </c>
      <c r="N35" s="57" t="str">
        <f>IF(D35="","",D35)</f>
        <v>Mi</v>
      </c>
      <c r="O35" s="58" t="str">
        <f>IF(N35="","",",")</f>
        <v>,</v>
      </c>
      <c r="P35" s="59" t="str">
        <f>IF(E35="","",E35)</f>
        <v/>
      </c>
      <c r="Q35" s="60" t="str">
        <f>IF(N35="","",",")</f>
        <v>,</v>
      </c>
      <c r="R35" s="61">
        <f t="shared" si="28"/>
        <v>10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 t="shared" si="28"/>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B37" t="s">
        <v>1014</v>
      </c>
      <c r="C37" s="113" t="s">
        <v>1132</v>
      </c>
      <c r="D37" s="112" t="s">
        <v>1013</v>
      </c>
      <c r="E37" s="52" t="s">
        <v>1012</v>
      </c>
      <c r="F37" s="53" t="s">
        <v>1011</v>
      </c>
      <c r="G37" s="53" t="s">
        <v>1012</v>
      </c>
      <c r="H37" s="52"/>
      <c r="I37" s="52"/>
      <c r="J37" s="54"/>
      <c r="K37" s="54"/>
      <c r="L37" s="55" t="str">
        <f t="shared" si="29"/>
        <v xml:space="preserve">            { line: "Me ha sacado del fango de la ciénaga,, (La,m,20)(Mi,m,250)", sC: "tc"},</v>
      </c>
      <c r="M37" s="56" t="str">
        <f>IF(N37="","","(")</f>
        <v>(</v>
      </c>
      <c r="N37" s="57" t="str">
        <f>IF(D37="","",D37)</f>
        <v>La</v>
      </c>
      <c r="O37" s="58" t="str">
        <f>IF(N37="","",",")</f>
        <v>,</v>
      </c>
      <c r="P37" s="59" t="str">
        <f>IF(E37="","",E37)</f>
        <v>m</v>
      </c>
      <c r="Q37" s="60" t="str">
        <f>IF(N37="","",",")</f>
        <v>,</v>
      </c>
      <c r="R37" s="61">
        <f t="shared" si="28"/>
        <v>20</v>
      </c>
      <c r="S37" s="56" t="str">
        <f>IF(N37="","",")")</f>
        <v>)</v>
      </c>
      <c r="T37" s="62" t="str">
        <f>IF(U37="","","(")</f>
        <v>(</v>
      </c>
      <c r="U37" s="63" t="str">
        <f>IF(F37="","",F37)</f>
        <v>Mi</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1133</v>
      </c>
      <c r="D38" s="112" t="s">
        <v>1013</v>
      </c>
      <c r="E38" s="52" t="s">
        <v>1012</v>
      </c>
      <c r="F38" s="53" t="s">
        <v>1011</v>
      </c>
      <c r="G38" s="53" t="s">
        <v>1012</v>
      </c>
      <c r="H38" s="52"/>
      <c r="I38" s="52"/>
      <c r="J38" s="54"/>
      <c r="K38" s="54"/>
      <c r="L38" s="55" t="str">
        <f t="shared" si="29"/>
        <v xml:space="preserve">            { line: "ha puesto mis pies sobre la roca,, (La,m,20)(Mi,m,250)", sC: ""},</v>
      </c>
      <c r="M38" s="56" t="str">
        <f>IF(N38="","","(")</f>
        <v>(</v>
      </c>
      <c r="N38" s="57" t="str">
        <f>IF(D38="","",D38)</f>
        <v>La</v>
      </c>
      <c r="O38" s="58" t="str">
        <f>IF(N38="","",",")</f>
        <v>,</v>
      </c>
      <c r="P38" s="59" t="str">
        <f>IF(E38="","",E38)</f>
        <v>m</v>
      </c>
      <c r="Q38" s="60" t="str">
        <f>IF(N38="","",",")</f>
        <v>,</v>
      </c>
      <c r="R38" s="61">
        <f t="shared" si="28"/>
        <v>20</v>
      </c>
      <c r="S38" s="56" t="str">
        <f>IF(N38="","",")")</f>
        <v>)</v>
      </c>
      <c r="T38" s="62" t="str">
        <f>IF(U38="","","(")</f>
        <v>(</v>
      </c>
      <c r="U38" s="63" t="str">
        <f>IF(F38="","",F38)</f>
        <v>Mi</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1134</v>
      </c>
      <c r="D39" s="112" t="s">
        <v>1015</v>
      </c>
      <c r="E39" s="52"/>
      <c r="F39" s="53" t="s">
        <v>1011</v>
      </c>
      <c r="G39" s="53">
        <v>7</v>
      </c>
      <c r="H39" s="52"/>
      <c r="I39" s="52"/>
      <c r="J39" s="54"/>
      <c r="K39" s="54"/>
      <c r="L39" s="55" t="str">
        <f t="shared" si="29"/>
        <v xml:space="preserve">            { line: "ha establecido mis pasos, (Fa,,20)(Mi,7,250)", sC: ""},</v>
      </c>
      <c r="M39" s="56" t="str">
        <f>IF(N39="","","(")</f>
        <v>(</v>
      </c>
      <c r="N39" s="57" t="str">
        <f>IF(D39="","",D39)</f>
        <v>Fa</v>
      </c>
      <c r="O39" s="58" t="str">
        <f>IF(N39="","",",")</f>
        <v>,</v>
      </c>
      <c r="P39" s="59" t="str">
        <f>IF(E39="","",E39)</f>
        <v/>
      </c>
      <c r="Q39" s="60" t="str">
        <f>IF(N39="","",",")</f>
        <v>,</v>
      </c>
      <c r="R39" s="61">
        <f t="shared" si="28"/>
        <v>20</v>
      </c>
      <c r="S39" s="56" t="str">
        <f>IF(N39="","",")")</f>
        <v>)</v>
      </c>
      <c r="T39" s="62" t="str">
        <f>IF(U39="","","(")</f>
        <v>(</v>
      </c>
      <c r="U39" s="63" t="str">
        <f>IF(F39="","",F39)</f>
        <v>Mi</v>
      </c>
      <c r="V39" s="64" t="str">
        <f>IF(U39="","",",")</f>
        <v>,</v>
      </c>
      <c r="W39" s="65">
        <f>IF(G39="","",G39)</f>
        <v>7</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1135</v>
      </c>
      <c r="D40" s="112" t="s">
        <v>1015</v>
      </c>
      <c r="E40" s="52"/>
      <c r="F40" s="53" t="s">
        <v>1011</v>
      </c>
      <c r="G40" s="53"/>
      <c r="H40" s="52"/>
      <c r="I40" s="52"/>
      <c r="J40" s="54"/>
      <c r="K40" s="54"/>
      <c r="L40" s="55" t="str">
        <f t="shared" si="29"/>
        <v xml:space="preserve">            { line: "en un camino, en un camino de salvación., (Fa,,20)(Mi,,250)", sC: ""},</v>
      </c>
      <c r="M40" s="56" t="str">
        <f>IF(N40="","","(")</f>
        <v>(</v>
      </c>
      <c r="N40" s="57" t="str">
        <f>IF(D40="","",D40)</f>
        <v>Fa</v>
      </c>
      <c r="O40" s="58" t="str">
        <f>IF(N40="","",",")</f>
        <v>,</v>
      </c>
      <c r="P40" s="59" t="str">
        <f>IF(E40="","",E40)</f>
        <v/>
      </c>
      <c r="Q40" s="60" t="str">
        <f>IF(N40="","",",")</f>
        <v>,</v>
      </c>
      <c r="R40" s="61">
        <f t="shared" si="28"/>
        <v>20</v>
      </c>
      <c r="S40" s="56" t="str">
        <f>IF(N40="","",")")</f>
        <v>)</v>
      </c>
      <c r="T40" s="62" t="str">
        <f>IF(U40="","","(")</f>
        <v>(</v>
      </c>
      <c r="U40" s="63" t="str">
        <f>IF(F40="","",F40)</f>
        <v>Mi</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 t="shared" si="28"/>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79" t="s">
        <v>995</v>
      </c>
      <c r="D42" s="80"/>
      <c r="E42" s="80"/>
      <c r="F42" s="80"/>
      <c r="G42" s="80"/>
      <c r="H42" s="80"/>
      <c r="I42" s="80"/>
      <c r="J42" s="80"/>
      <c r="K42" s="80"/>
      <c r="L42" s="81" t="s">
        <v>996</v>
      </c>
      <c r="M42" s="56" t="str">
        <f t="shared" ref="M42:M48" si="30">IF(N42="","","(")</f>
        <v/>
      </c>
      <c r="N42" s="57" t="str">
        <f t="shared" ref="N42:N48" si="31">IF(D42="","",D42)</f>
        <v/>
      </c>
      <c r="O42" s="58" t="str">
        <f t="shared" ref="O42:O48" si="32">IF(N42="","",",")</f>
        <v/>
      </c>
      <c r="P42" s="59" t="str">
        <f t="shared" ref="P42:P48" si="33">IF(E42="","",E42)</f>
        <v/>
      </c>
      <c r="Q42" s="60" t="str">
        <f t="shared" ref="Q42:Q48" si="34">IF(N42="","",",")</f>
        <v/>
      </c>
      <c r="R42" s="61" t="str">
        <f t="shared" si="28"/>
        <v/>
      </c>
      <c r="S42" s="56" t="str">
        <f t="shared" ref="S42:S48" si="35">IF(N42="","",")")</f>
        <v/>
      </c>
      <c r="T42" s="62" t="str">
        <f t="shared" ref="T42:T48" si="36">IF(U42="","","(")</f>
        <v/>
      </c>
      <c r="U42" s="63" t="str">
        <f t="shared" ref="U42:U48" si="37">IF(F42="","",F42)</f>
        <v/>
      </c>
      <c r="V42" s="64" t="str">
        <f t="shared" ref="V42:V48" si="38">IF(U42="","",",")</f>
        <v/>
      </c>
      <c r="W42" s="65" t="str">
        <f t="shared" ref="W42:W48" si="39">IF(G42="","",G42)</f>
        <v/>
      </c>
      <c r="X42" s="64" t="str">
        <f t="shared" ref="X42:X48" si="40">IF(U42="","",",")</f>
        <v/>
      </c>
      <c r="Y42" s="64" t="str">
        <f t="shared" ref="Y42:Y48" si="41">IF(U42="","",250)</f>
        <v/>
      </c>
      <c r="Z42" s="56" t="str">
        <f t="shared" ref="Z42:Z48" si="42">IF(U42="","",")")</f>
        <v/>
      </c>
      <c r="AA42" s="66" t="str">
        <f t="shared" ref="AA42:AA48" si="43">IF(AB42="","","(")</f>
        <v/>
      </c>
      <c r="AB42" s="57" t="str">
        <f t="shared" ref="AB42:AB48" si="44">IF(H42="","",H42)</f>
        <v/>
      </c>
      <c r="AC42" s="67" t="str">
        <f t="shared" ref="AC42:AC48" si="45">IF(AB42="","",",")</f>
        <v/>
      </c>
      <c r="AD42" s="59" t="str">
        <f t="shared" ref="AD42:AD48" si="46">IF(I42="","",I42)</f>
        <v/>
      </c>
      <c r="AE42" s="68" t="str">
        <f t="shared" ref="AE42:AE48" si="47">IF(AB42="","",",")</f>
        <v/>
      </c>
      <c r="AF42" s="61" t="str">
        <f t="shared" ref="AF42:AF48" si="48">IF(AB42="","",350)</f>
        <v/>
      </c>
      <c r="AG42" s="61" t="str">
        <f t="shared" ref="AG42:AG48" si="49">IF(AB42="","",")")</f>
        <v/>
      </c>
      <c r="AH42" s="69" t="str">
        <f t="shared" ref="AH42:AH48" si="50">IF(AI42="","","(")</f>
        <v/>
      </c>
      <c r="AI42" s="70" t="str">
        <f t="shared" ref="AI42:AI48" si="51">IF(J42="","",J42)</f>
        <v/>
      </c>
      <c r="AJ42" s="64" t="str">
        <f t="shared" ref="AJ42:AJ48" si="52">IF(AI42="","",",")</f>
        <v/>
      </c>
      <c r="AK42" s="64" t="str">
        <f t="shared" ref="AK42:AK48" si="53">IF(K42="","",K42)</f>
        <v/>
      </c>
      <c r="AL42" s="64" t="str">
        <f t="shared" ref="AL42:AL48" si="54">IF(AI42="","",",")</f>
        <v/>
      </c>
      <c r="AM42" s="64" t="str">
        <f t="shared" ref="AM42:AM48" si="55">IF(AI42="","",450)</f>
        <v/>
      </c>
      <c r="AN42" s="64" t="str">
        <f t="shared" ref="AN42:AN48" si="56">IF(AI42="","",")")</f>
        <v/>
      </c>
    </row>
    <row r="43" spans="1:40" ht="25.5" thickTop="1" thickBot="1" x14ac:dyDescent="0.4">
      <c r="B43" t="s">
        <v>997</v>
      </c>
      <c r="C43" s="82" t="s">
        <v>1126</v>
      </c>
      <c r="D43" s="83" t="s">
        <v>1013</v>
      </c>
      <c r="E43" s="83" t="s">
        <v>1012</v>
      </c>
      <c r="F43" s="83"/>
      <c r="G43" s="83"/>
      <c r="H43" s="83"/>
      <c r="I43" s="83"/>
      <c r="J43" s="83"/>
      <c r="K43" s="83"/>
      <c r="L43" s="84" t="str">
        <f>IF(C43="","",_xlfn.CONCAT("       triggerLine: ","""",C43,", ",M43:AN43,""", sC: ","""",B43,""", lines: ["))</f>
        <v xml:space="preserve">       triggerLine: "HE ESPERADO,, (La,m,20)", sC: "ta as", lines: [</v>
      </c>
      <c r="M43" s="56" t="str">
        <f t="shared" si="30"/>
        <v>(</v>
      </c>
      <c r="N43" s="57" t="str">
        <f t="shared" si="31"/>
        <v>La</v>
      </c>
      <c r="O43" s="58" t="str">
        <f t="shared" si="32"/>
        <v>,</v>
      </c>
      <c r="P43" s="59" t="str">
        <f t="shared" si="33"/>
        <v>m</v>
      </c>
      <c r="Q43" s="60" t="str">
        <f t="shared" si="34"/>
        <v>,</v>
      </c>
      <c r="R43" s="61">
        <f t="shared" si="28"/>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thickTop="1" thickBot="1" x14ac:dyDescent="0.4">
      <c r="B44" t="s">
        <v>1153</v>
      </c>
      <c r="C44" s="85" t="s">
        <v>1127</v>
      </c>
      <c r="D44" s="86" t="s">
        <v>1011</v>
      </c>
      <c r="E44" s="86" t="s">
        <v>1012</v>
      </c>
      <c r="F44" s="86"/>
      <c r="G44" s="86"/>
      <c r="H44" s="87"/>
      <c r="I44" s="87"/>
      <c r="J44" s="87"/>
      <c r="K44" s="87"/>
      <c r="L44" s="88" t="str">
        <f>IF(C44="","",_xlfn.CONCAT("            { line: ","""",C44,", ",M44:AN44,""", sC: ","""",B44,"""},"))</f>
        <v xml:space="preserve">            { line: "HE ESPERADO EN EL SEÑOR,, (Mi,m,10)", sC: "as r1"},</v>
      </c>
      <c r="M44" s="56" t="str">
        <f t="shared" si="30"/>
        <v>(</v>
      </c>
      <c r="N44" s="57" t="str">
        <f t="shared" si="31"/>
        <v>Mi</v>
      </c>
      <c r="O44" s="58" t="str">
        <f t="shared" si="32"/>
        <v>,</v>
      </c>
      <c r="P44" s="59" t="str">
        <f t="shared" si="33"/>
        <v>m</v>
      </c>
      <c r="Q44" s="60" t="str">
        <f t="shared" si="34"/>
        <v>,</v>
      </c>
      <c r="R44" s="61">
        <f t="shared" si="28"/>
        <v>10</v>
      </c>
      <c r="S44" s="56" t="str">
        <f t="shared" si="35"/>
        <v>)</v>
      </c>
      <c r="T44" s="62" t="str">
        <f t="shared" si="36"/>
        <v/>
      </c>
      <c r="U44" s="63" t="str">
        <f t="shared" si="37"/>
        <v/>
      </c>
      <c r="V44" s="64" t="str">
        <f t="shared" si="38"/>
        <v/>
      </c>
      <c r="W44" s="65" t="str">
        <f t="shared" si="39"/>
        <v/>
      </c>
      <c r="X44" s="64" t="str">
        <f t="shared" si="40"/>
        <v/>
      </c>
      <c r="Y44" s="64" t="str">
        <f t="shared" si="41"/>
        <v/>
      </c>
      <c r="Z44" s="56" t="str">
        <f t="shared" si="42"/>
        <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5.5" thickTop="1" thickBot="1" x14ac:dyDescent="0.4">
      <c r="B45" t="s">
        <v>999</v>
      </c>
      <c r="C45" s="85" t="s">
        <v>1128</v>
      </c>
      <c r="D45" s="89" t="s">
        <v>1013</v>
      </c>
      <c r="E45" s="89" t="s">
        <v>1012</v>
      </c>
      <c r="F45" s="89" t="s">
        <v>1011</v>
      </c>
      <c r="G45" s="89" t="s">
        <v>1012</v>
      </c>
      <c r="H45" s="90"/>
      <c r="I45" s="90"/>
      <c r="J45" s="90"/>
      <c r="K45" s="90"/>
      <c r="L45" s="88" t="str">
        <f>IF(C45="","",_xlfn.CONCAT("            { line: ","""",C45,", ",M45:AN45,""", sC: ","""",B45,"""},"))</f>
        <v xml:space="preserve">            { line: "Y ÉL HACIA MÍ SE HA INCLINADO,, (La,m,20)(Mi,m,250)", sC: "as"},</v>
      </c>
      <c r="M45" s="56" t="str">
        <f t="shared" si="30"/>
        <v>(</v>
      </c>
      <c r="N45" s="57" t="str">
        <f t="shared" si="31"/>
        <v>La</v>
      </c>
      <c r="O45" s="58" t="str">
        <f t="shared" si="32"/>
        <v>,</v>
      </c>
      <c r="P45" s="59" t="str">
        <f t="shared" si="33"/>
        <v>m</v>
      </c>
      <c r="Q45" s="60" t="str">
        <f t="shared" si="34"/>
        <v>,</v>
      </c>
      <c r="R45" s="61">
        <f t="shared" si="28"/>
        <v>20</v>
      </c>
      <c r="S45" s="56" t="str">
        <f t="shared" si="35"/>
        <v>)</v>
      </c>
      <c r="T45" s="62" t="str">
        <f t="shared" si="36"/>
        <v>(</v>
      </c>
      <c r="U45" s="63" t="str">
        <f t="shared" si="37"/>
        <v>Mi</v>
      </c>
      <c r="V45" s="64" t="str">
        <f t="shared" si="38"/>
        <v>,</v>
      </c>
      <c r="W45" s="65" t="str">
        <f t="shared" si="39"/>
        <v>m</v>
      </c>
      <c r="X45" s="64" t="str">
        <f t="shared" si="40"/>
        <v>,</v>
      </c>
      <c r="Y45" s="64">
        <f t="shared" si="41"/>
        <v>250</v>
      </c>
      <c r="Z45" s="56" t="str">
        <f t="shared" si="42"/>
        <v>)</v>
      </c>
      <c r="AA45" s="66" t="str">
        <f t="shared" si="43"/>
        <v/>
      </c>
      <c r="AB45" s="57" t="str">
        <f t="shared" si="44"/>
        <v/>
      </c>
      <c r="AC45" s="67" t="str">
        <f t="shared" si="45"/>
        <v/>
      </c>
      <c r="AD45" s="59" t="str">
        <f t="shared" si="46"/>
        <v/>
      </c>
      <c r="AE45" s="68" t="str">
        <f t="shared" si="47"/>
        <v/>
      </c>
      <c r="AF45" s="61" t="str">
        <f t="shared" si="48"/>
        <v/>
      </c>
      <c r="AG45" s="61" t="str">
        <f t="shared" si="49"/>
        <v/>
      </c>
      <c r="AH45" s="69" t="str">
        <f t="shared" si="50"/>
        <v/>
      </c>
      <c r="AI45" s="70" t="str">
        <f t="shared" si="51"/>
        <v/>
      </c>
      <c r="AJ45" s="64" t="str">
        <f t="shared" si="52"/>
        <v/>
      </c>
      <c r="AK45" s="64" t="str">
        <f t="shared" si="53"/>
        <v/>
      </c>
      <c r="AL45" s="64" t="str">
        <f t="shared" si="54"/>
        <v/>
      </c>
      <c r="AM45" s="64" t="str">
        <f t="shared" si="55"/>
        <v/>
      </c>
      <c r="AN45" s="64" t="str">
        <f t="shared" si="56"/>
        <v/>
      </c>
    </row>
    <row r="46" spans="1:40" ht="25.5" thickTop="1" thickBot="1" x14ac:dyDescent="0.4">
      <c r="B46" t="s">
        <v>999</v>
      </c>
      <c r="C46" s="85" t="s">
        <v>1129</v>
      </c>
      <c r="D46" s="86" t="s">
        <v>1015</v>
      </c>
      <c r="E46" s="86"/>
      <c r="F46" s="86" t="s">
        <v>1011</v>
      </c>
      <c r="G46" s="86">
        <v>7</v>
      </c>
      <c r="H46" s="87"/>
      <c r="I46" s="87"/>
      <c r="J46" s="87"/>
      <c r="K46" s="87"/>
      <c r="L46" s="88" t="str">
        <f>IF(C46="","",_xlfn.CONCAT("            { line: ","""",C46,", ",M46:AN46,""", sC: ","""",B46,"""},"))</f>
        <v xml:space="preserve">            { line: "HA ESCUCHADO MI GRITO,, (Fa,,20)(Mi,7,250)", sC: "as"},</v>
      </c>
      <c r="M46" s="56" t="str">
        <f t="shared" si="30"/>
        <v>(</v>
      </c>
      <c r="N46" s="57" t="str">
        <f t="shared" si="31"/>
        <v>Fa</v>
      </c>
      <c r="O46" s="58" t="str">
        <f t="shared" si="32"/>
        <v>,</v>
      </c>
      <c r="P46" s="59" t="str">
        <f t="shared" si="33"/>
        <v/>
      </c>
      <c r="Q46" s="60" t="str">
        <f t="shared" si="34"/>
        <v>,</v>
      </c>
      <c r="R46" s="61">
        <f t="shared" si="28"/>
        <v>20</v>
      </c>
      <c r="S46" s="56" t="str">
        <f t="shared" si="35"/>
        <v>)</v>
      </c>
      <c r="T46" s="62" t="str">
        <f t="shared" si="36"/>
        <v>(</v>
      </c>
      <c r="U46" s="63" t="str">
        <f t="shared" si="37"/>
        <v>Mi</v>
      </c>
      <c r="V46" s="64" t="str">
        <f t="shared" si="38"/>
        <v>,</v>
      </c>
      <c r="W46" s="65">
        <f t="shared" si="39"/>
        <v>7</v>
      </c>
      <c r="X46" s="64" t="str">
        <f t="shared" si="40"/>
        <v>,</v>
      </c>
      <c r="Y46" s="64">
        <f t="shared" si="41"/>
        <v>250</v>
      </c>
      <c r="Z46" s="56" t="str">
        <f t="shared" si="42"/>
        <v>)</v>
      </c>
      <c r="AA46" s="66" t="str">
        <f t="shared" si="43"/>
        <v/>
      </c>
      <c r="AB46" s="57" t="str">
        <f t="shared" si="44"/>
        <v/>
      </c>
      <c r="AC46" s="67" t="str">
        <f t="shared" si="45"/>
        <v/>
      </c>
      <c r="AD46" s="59" t="str">
        <f t="shared" si="46"/>
        <v/>
      </c>
      <c r="AE46" s="68" t="str">
        <f t="shared" si="47"/>
        <v/>
      </c>
      <c r="AF46" s="61" t="str">
        <f t="shared" si="48"/>
        <v/>
      </c>
      <c r="AG46" s="61" t="str">
        <f t="shared" si="49"/>
        <v/>
      </c>
      <c r="AH46" s="69" t="str">
        <f t="shared" si="50"/>
        <v/>
      </c>
      <c r="AI46" s="70" t="str">
        <f t="shared" si="51"/>
        <v/>
      </c>
      <c r="AJ46" s="64" t="str">
        <f t="shared" si="52"/>
        <v/>
      </c>
      <c r="AK46" s="64" t="str">
        <f t="shared" si="53"/>
        <v/>
      </c>
      <c r="AL46" s="64" t="str">
        <f t="shared" si="54"/>
        <v/>
      </c>
      <c r="AM46" s="64" t="str">
        <f t="shared" si="55"/>
        <v/>
      </c>
      <c r="AN46" s="64" t="str">
        <f t="shared" si="56"/>
        <v/>
      </c>
    </row>
    <row r="47" spans="1:40" ht="25.5" thickTop="1" thickBot="1" x14ac:dyDescent="0.4">
      <c r="B47" t="s">
        <v>999</v>
      </c>
      <c r="C47" s="85" t="s">
        <v>1130</v>
      </c>
      <c r="D47" s="89" t="s">
        <v>1015</v>
      </c>
      <c r="E47" s="89"/>
      <c r="F47" s="89"/>
      <c r="G47" s="89"/>
      <c r="H47" s="90"/>
      <c r="I47" s="90"/>
      <c r="J47" s="90"/>
      <c r="K47" s="90"/>
      <c r="L47" s="88" t="str">
        <f>IF(C47="","",_xlfn.CONCAT("            { line: ","""",C47,", ",M47:AN47,""", sC: ","""",B47,"""},"))</f>
        <v xml:space="preserve">            { line: "ME HA SACADO, (Fa,,20)", sC: "as"},</v>
      </c>
      <c r="M47" s="56" t="str">
        <f t="shared" si="30"/>
        <v>(</v>
      </c>
      <c r="N47" s="57" t="str">
        <f t="shared" si="31"/>
        <v>Fa</v>
      </c>
      <c r="O47" s="58" t="str">
        <f t="shared" si="32"/>
        <v>,</v>
      </c>
      <c r="P47" s="59" t="str">
        <f t="shared" si="33"/>
        <v/>
      </c>
      <c r="Q47" s="60" t="str">
        <f t="shared" si="34"/>
        <v>,</v>
      </c>
      <c r="R47" s="61">
        <f t="shared" si="28"/>
        <v>20</v>
      </c>
      <c r="S47" s="56" t="str">
        <f t="shared" si="35"/>
        <v>)</v>
      </c>
      <c r="T47" s="62" t="str">
        <f t="shared" si="36"/>
        <v/>
      </c>
      <c r="U47" s="63" t="str">
        <f t="shared" si="37"/>
        <v/>
      </c>
      <c r="V47" s="64" t="str">
        <f t="shared" si="38"/>
        <v/>
      </c>
      <c r="W47" s="65" t="str">
        <f t="shared" si="39"/>
        <v/>
      </c>
      <c r="X47" s="64" t="str">
        <f t="shared" si="40"/>
        <v/>
      </c>
      <c r="Y47" s="64" t="str">
        <f t="shared" si="41"/>
        <v/>
      </c>
      <c r="Z47" s="56" t="str">
        <f t="shared" si="42"/>
        <v/>
      </c>
      <c r="AA47" s="66" t="str">
        <f t="shared" si="43"/>
        <v/>
      </c>
      <c r="AB47" s="57" t="str">
        <f t="shared" si="44"/>
        <v/>
      </c>
      <c r="AC47" s="67" t="str">
        <f t="shared" si="45"/>
        <v/>
      </c>
      <c r="AD47" s="59" t="str">
        <f t="shared" si="46"/>
        <v/>
      </c>
      <c r="AE47" s="68" t="str">
        <f t="shared" si="47"/>
        <v/>
      </c>
      <c r="AF47" s="61" t="str">
        <f t="shared" si="48"/>
        <v/>
      </c>
      <c r="AG47" s="61" t="str">
        <f t="shared" si="49"/>
        <v/>
      </c>
      <c r="AH47" s="69" t="str">
        <f t="shared" si="50"/>
        <v/>
      </c>
      <c r="AI47" s="70" t="str">
        <f t="shared" si="51"/>
        <v/>
      </c>
      <c r="AJ47" s="64" t="str">
        <f t="shared" si="52"/>
        <v/>
      </c>
      <c r="AK47" s="64" t="str">
        <f t="shared" si="53"/>
        <v/>
      </c>
      <c r="AL47" s="64" t="str">
        <f t="shared" si="54"/>
        <v/>
      </c>
      <c r="AM47" s="64" t="str">
        <f t="shared" si="55"/>
        <v/>
      </c>
      <c r="AN47" s="64" t="str">
        <f t="shared" si="56"/>
        <v/>
      </c>
    </row>
    <row r="48" spans="1:40" ht="25.5" thickTop="1" thickBot="1" x14ac:dyDescent="0.4">
      <c r="B48" t="s">
        <v>999</v>
      </c>
      <c r="C48" s="93" t="s">
        <v>1131</v>
      </c>
      <c r="D48" s="83" t="s">
        <v>1011</v>
      </c>
      <c r="E48" s="83"/>
      <c r="F48" s="83"/>
      <c r="G48" s="83"/>
      <c r="H48" s="83"/>
      <c r="I48" s="83"/>
      <c r="J48" s="83"/>
      <c r="K48" s="83"/>
      <c r="L48" s="94" t="str">
        <f>IF(C48="","",_xlfn.CONCAT("            { line: ","""",C48,", ",M48:AN48,""", sC: ","""",B48,"""},  ]},"))</f>
        <v xml:space="preserve">            { line: "DE LA FOSA DE LA MUERTE., (Mi,,10)", sC: "as"},  ]},</v>
      </c>
      <c r="M48" s="56" t="str">
        <f t="shared" si="30"/>
        <v>(</v>
      </c>
      <c r="N48" s="57" t="str">
        <f t="shared" si="31"/>
        <v>Mi</v>
      </c>
      <c r="O48" s="58" t="str">
        <f t="shared" si="32"/>
        <v>,</v>
      </c>
      <c r="P48" s="59" t="str">
        <f t="shared" si="33"/>
        <v/>
      </c>
      <c r="Q48" s="60" t="str">
        <f t="shared" si="34"/>
        <v>,</v>
      </c>
      <c r="R48" s="61">
        <f t="shared" si="28"/>
        <v>10</v>
      </c>
      <c r="S48" s="56" t="str">
        <f t="shared" si="35"/>
        <v>)</v>
      </c>
      <c r="T48" s="62" t="str">
        <f t="shared" si="36"/>
        <v/>
      </c>
      <c r="U48" s="63" t="str">
        <f t="shared" si="37"/>
        <v/>
      </c>
      <c r="V48" s="64" t="str">
        <f t="shared" si="38"/>
        <v/>
      </c>
      <c r="W48" s="65" t="str">
        <f t="shared" si="39"/>
        <v/>
      </c>
      <c r="X48" s="64" t="str">
        <f t="shared" si="40"/>
        <v/>
      </c>
      <c r="Y48" s="64" t="str">
        <f t="shared" si="41"/>
        <v/>
      </c>
      <c r="Z48" s="56" t="str">
        <f t="shared" si="42"/>
        <v/>
      </c>
      <c r="AA48" s="66" t="str">
        <f t="shared" si="43"/>
        <v/>
      </c>
      <c r="AB48" s="57" t="str">
        <f t="shared" si="44"/>
        <v/>
      </c>
      <c r="AC48" s="67" t="str">
        <f t="shared" si="45"/>
        <v/>
      </c>
      <c r="AD48" s="59" t="str">
        <f t="shared" si="46"/>
        <v/>
      </c>
      <c r="AE48" s="68" t="str">
        <f t="shared" si="47"/>
        <v/>
      </c>
      <c r="AF48" s="61" t="str">
        <f t="shared" si="48"/>
        <v/>
      </c>
      <c r="AG48" s="61" t="str">
        <f t="shared" si="49"/>
        <v/>
      </c>
      <c r="AH48" s="69" t="str">
        <f t="shared" si="50"/>
        <v/>
      </c>
      <c r="AI48" s="70" t="str">
        <f t="shared" si="51"/>
        <v/>
      </c>
      <c r="AJ48" s="64" t="str">
        <f t="shared" si="52"/>
        <v/>
      </c>
      <c r="AK48" s="64" t="str">
        <f t="shared" si="53"/>
        <v/>
      </c>
      <c r="AL48" s="64" t="str">
        <f t="shared" si="54"/>
        <v/>
      </c>
      <c r="AM48" s="64" t="str">
        <f t="shared" si="55"/>
        <v/>
      </c>
      <c r="AN48" s="64" t="str">
        <f t="shared" si="56"/>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si="28"/>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B50" t="s">
        <v>1014</v>
      </c>
      <c r="C50" s="113" t="s">
        <v>1136</v>
      </c>
      <c r="D50" s="112" t="s">
        <v>1013</v>
      </c>
      <c r="E50" s="52" t="s">
        <v>1012</v>
      </c>
      <c r="F50" s="53" t="s">
        <v>1011</v>
      </c>
      <c r="G50" s="53" t="s">
        <v>1012</v>
      </c>
      <c r="H50" s="52"/>
      <c r="I50" s="52"/>
      <c r="J50" s="54"/>
      <c r="K50" s="54"/>
      <c r="L50" s="55" t="str">
        <f>IF(C50="","",_xlfn.CONCAT("            { line: ","""",C50,", ",M50:AN50,""", sC: ","""",B50,"""},"))</f>
        <v xml:space="preserve">            { line: "Ha puesto en mi boca un cantar nuevo,, (La,m,20)(Mi,m,250)", sC: "tc"},</v>
      </c>
      <c r="M50" s="56" t="str">
        <f t="shared" si="1"/>
        <v>(</v>
      </c>
      <c r="N50" s="57" t="str">
        <f t="shared" si="2"/>
        <v>La</v>
      </c>
      <c r="O50" s="58" t="str">
        <f t="shared" si="3"/>
        <v>,</v>
      </c>
      <c r="P50" s="59" t="str">
        <f t="shared" si="4"/>
        <v>m</v>
      </c>
      <c r="Q50" s="60" t="str">
        <f t="shared" si="5"/>
        <v>,</v>
      </c>
      <c r="R50" s="61">
        <f t="shared" si="28"/>
        <v>20</v>
      </c>
      <c r="S50" s="56" t="str">
        <f t="shared" si="6"/>
        <v>)</v>
      </c>
      <c r="T50" s="62" t="str">
        <f t="shared" si="7"/>
        <v>(</v>
      </c>
      <c r="U50" s="63" t="str">
        <f t="shared" si="8"/>
        <v>Mi</v>
      </c>
      <c r="V50" s="64" t="str">
        <f t="shared" si="9"/>
        <v>,</v>
      </c>
      <c r="W50" s="65" t="str">
        <f t="shared" si="10"/>
        <v>m</v>
      </c>
      <c r="X50" s="64" t="str">
        <f t="shared" si="11"/>
        <v>,</v>
      </c>
      <c r="Y50" s="64">
        <f t="shared" si="12"/>
        <v>250</v>
      </c>
      <c r="Z50" s="56" t="str">
        <f t="shared" si="13"/>
        <v>)</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1:40" ht="25.5" thickTop="1" thickBot="1" x14ac:dyDescent="0.4">
      <c r="C51" s="113" t="s">
        <v>1137</v>
      </c>
      <c r="D51" s="112" t="s">
        <v>1013</v>
      </c>
      <c r="E51" s="52" t="s">
        <v>1012</v>
      </c>
      <c r="F51" s="53" t="s">
        <v>1011</v>
      </c>
      <c r="G51" s="53" t="s">
        <v>1012</v>
      </c>
      <c r="H51" s="52"/>
      <c r="I51" s="52"/>
      <c r="J51" s="54"/>
      <c r="K51" s="54"/>
      <c r="L51" s="55" t="str">
        <f>IF(C51="","",_xlfn.CONCAT("            { line: ","""",C51,", ",M51:AN51,""", sC: ","""",B51,"""},"))</f>
        <v xml:space="preserve">            { line: "una alabanza, una alabanza a nuestro Dios., (La,m,20)(Mi,m,250)", sC: ""},</v>
      </c>
      <c r="M51" s="56" t="str">
        <f t="shared" si="1"/>
        <v>(</v>
      </c>
      <c r="N51" s="57" t="str">
        <f t="shared" si="2"/>
        <v>La</v>
      </c>
      <c r="O51" s="58" t="str">
        <f t="shared" si="3"/>
        <v>,</v>
      </c>
      <c r="P51" s="59" t="str">
        <f t="shared" si="4"/>
        <v>m</v>
      </c>
      <c r="Q51" s="60" t="str">
        <f t="shared" si="5"/>
        <v>,</v>
      </c>
      <c r="R51" s="61">
        <f t="shared" si="28"/>
        <v>20</v>
      </c>
      <c r="S51" s="56" t="str">
        <f t="shared" si="6"/>
        <v>)</v>
      </c>
      <c r="T51" s="62" t="str">
        <f t="shared" si="7"/>
        <v>(</v>
      </c>
      <c r="U51" s="63" t="str">
        <f t="shared" si="8"/>
        <v>Mi</v>
      </c>
      <c r="V51" s="64" t="str">
        <f t="shared" si="9"/>
        <v>,</v>
      </c>
      <c r="W51" s="65" t="str">
        <f t="shared" si="10"/>
        <v>m</v>
      </c>
      <c r="X51" s="64" t="str">
        <f t="shared" si="11"/>
        <v>,</v>
      </c>
      <c r="Y51" s="64">
        <f t="shared" si="12"/>
        <v>250</v>
      </c>
      <c r="Z51" s="56" t="str">
        <f t="shared" si="13"/>
        <v>)</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1:40" ht="25.5" thickTop="1" thickBot="1" x14ac:dyDescent="0.4">
      <c r="C52" s="113" t="s">
        <v>1138</v>
      </c>
      <c r="D52" s="112" t="s">
        <v>1015</v>
      </c>
      <c r="E52" s="52"/>
      <c r="F52" s="53" t="s">
        <v>1011</v>
      </c>
      <c r="G52" s="53">
        <v>7</v>
      </c>
      <c r="H52" s="52"/>
      <c r="I52" s="52"/>
      <c r="J52" s="54"/>
      <c r="K52" s="54"/>
      <c r="L52" s="55" t="str">
        <f t="shared" ref="L52:L53" si="57">IF(C52="","",_xlfn.CONCAT("            { line: ","""",C52,", ",M52:AN52,""", sC: ","""",B52,"""},"))</f>
        <v xml:space="preserve">            { line: "Muchos vendrán y lo verán,, (Fa,,20)(Mi,7,250)", sC: ""},</v>
      </c>
      <c r="M52" s="56" t="str">
        <f t="shared" si="1"/>
        <v>(</v>
      </c>
      <c r="N52" s="57" t="str">
        <f t="shared" si="2"/>
        <v>Fa</v>
      </c>
      <c r="O52" s="58" t="str">
        <f t="shared" si="3"/>
        <v>,</v>
      </c>
      <c r="P52" s="59" t="str">
        <f t="shared" si="4"/>
        <v/>
      </c>
      <c r="Q52" s="60" t="str">
        <f t="shared" si="5"/>
        <v>,</v>
      </c>
      <c r="R52" s="61">
        <f t="shared" si="28"/>
        <v>20</v>
      </c>
      <c r="S52" s="56" t="str">
        <f t="shared" si="6"/>
        <v>)</v>
      </c>
      <c r="T52" s="62" t="str">
        <f t="shared" si="7"/>
        <v>(</v>
      </c>
      <c r="U52" s="63" t="str">
        <f t="shared" si="8"/>
        <v>Mi</v>
      </c>
      <c r="V52" s="64" t="str">
        <f t="shared" si="9"/>
        <v>,</v>
      </c>
      <c r="W52" s="65">
        <f t="shared" si="10"/>
        <v>7</v>
      </c>
      <c r="X52" s="64" t="str">
        <f t="shared" si="11"/>
        <v>,</v>
      </c>
      <c r="Y52" s="64">
        <f t="shared" si="12"/>
        <v>250</v>
      </c>
      <c r="Z52" s="56" t="str">
        <f t="shared" si="13"/>
        <v>)</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1:40" ht="25.5" thickTop="1" thickBot="1" x14ac:dyDescent="0.4">
      <c r="C53" s="113" t="s">
        <v>1139</v>
      </c>
      <c r="D53" s="112" t="s">
        <v>1015</v>
      </c>
      <c r="E53" s="52"/>
      <c r="F53" s="53" t="s">
        <v>1011</v>
      </c>
      <c r="G53" s="53"/>
      <c r="H53" s="52"/>
      <c r="I53" s="52"/>
      <c r="J53" s="54"/>
      <c r="K53" s="54"/>
      <c r="L53" s="55" t="str">
        <f t="shared" si="57"/>
        <v xml:space="preserve">            { line: "y tantos en Él confiarán., (Fa,,20)(Mi,,250)", sC: ""},</v>
      </c>
      <c r="M53" s="56" t="str">
        <f>IF(N53="","","(")</f>
        <v>(</v>
      </c>
      <c r="N53" s="57" t="str">
        <f>IF(D53="","",D53)</f>
        <v>Fa</v>
      </c>
      <c r="O53" s="58" t="str">
        <f>IF(N53="","",",")</f>
        <v>,</v>
      </c>
      <c r="P53" s="59" t="str">
        <f>IF(E53="","",E53)</f>
        <v/>
      </c>
      <c r="Q53" s="60" t="str">
        <f>IF(N53="","",",")</f>
        <v>,</v>
      </c>
      <c r="R53" s="61">
        <f t="shared" si="28"/>
        <v>20</v>
      </c>
      <c r="S53" s="56" t="str">
        <f>IF(N53="","",")")</f>
        <v>)</v>
      </c>
      <c r="T53" s="62" t="str">
        <f>IF(U53="","","(")</f>
        <v>(</v>
      </c>
      <c r="U53" s="63" t="str">
        <f>IF(F53="","",F53)</f>
        <v>Mi</v>
      </c>
      <c r="V53" s="64" t="str">
        <f>IF(U53="","",",")</f>
        <v>,</v>
      </c>
      <c r="W53" s="65" t="str">
        <f>IF(G53="","",G53)</f>
        <v/>
      </c>
      <c r="X53" s="64" t="str">
        <f>IF(U53="","",",")</f>
        <v>,</v>
      </c>
      <c r="Y53" s="64">
        <f>IF(U53="","",250)</f>
        <v>250</v>
      </c>
      <c r="Z53" s="56" t="str">
        <f>IF(U53="","",")")</f>
        <v>)</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7.75" thickTop="1" thickBot="1" x14ac:dyDescent="0.4">
      <c r="A54" s="73"/>
      <c r="B54" s="73"/>
      <c r="C54" s="73"/>
      <c r="D54" s="74"/>
      <c r="E54" s="74"/>
      <c r="F54" s="74"/>
      <c r="G54" s="74"/>
      <c r="H54" s="74"/>
      <c r="I54" s="74"/>
      <c r="J54" s="74"/>
      <c r="K54" s="74"/>
      <c r="L54" s="75" t="s">
        <v>993</v>
      </c>
      <c r="M54" s="56"/>
      <c r="N54" s="57"/>
      <c r="O54" s="58"/>
      <c r="P54" s="59"/>
      <c r="Q54" s="60"/>
      <c r="R54" s="61" t="str">
        <f t="shared" si="28"/>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5.5" thickTop="1" thickBot="1" x14ac:dyDescent="0.4">
      <c r="C55" s="79" t="s">
        <v>995</v>
      </c>
      <c r="D55" s="80"/>
      <c r="E55" s="80"/>
      <c r="F55" s="80"/>
      <c r="G55" s="80"/>
      <c r="H55" s="80"/>
      <c r="I55" s="80"/>
      <c r="J55" s="80"/>
      <c r="K55" s="80"/>
      <c r="L55" s="81" t="s">
        <v>996</v>
      </c>
      <c r="M55" s="56" t="str">
        <f t="shared" ref="M55:M61" si="58">IF(N55="","","(")</f>
        <v/>
      </c>
      <c r="N55" s="57" t="str">
        <f t="shared" ref="N55:N61" si="59">IF(D55="","",D55)</f>
        <v/>
      </c>
      <c r="O55" s="58" t="str">
        <f t="shared" ref="O55:O61" si="60">IF(N55="","",",")</f>
        <v/>
      </c>
      <c r="P55" s="59" t="str">
        <f t="shared" ref="P55:P61" si="61">IF(E55="","",E55)</f>
        <v/>
      </c>
      <c r="Q55" s="60" t="str">
        <f t="shared" ref="Q55:Q61" si="62">IF(N55="","",",")</f>
        <v/>
      </c>
      <c r="R55" s="61" t="str">
        <f t="shared" si="28"/>
        <v/>
      </c>
      <c r="S55" s="56" t="str">
        <f t="shared" ref="S55:S61" si="63">IF(N55="","",")")</f>
        <v/>
      </c>
      <c r="T55" s="62" t="str">
        <f t="shared" ref="T55:T61" si="64">IF(U55="","","(")</f>
        <v/>
      </c>
      <c r="U55" s="63" t="str">
        <f t="shared" ref="U55:U61" si="65">IF(F55="","",F55)</f>
        <v/>
      </c>
      <c r="V55" s="64" t="str">
        <f t="shared" ref="V55:V61" si="66">IF(U55="","",",")</f>
        <v/>
      </c>
      <c r="W55" s="65" t="str">
        <f t="shared" ref="W55:W61" si="67">IF(G55="","",G55)</f>
        <v/>
      </c>
      <c r="X55" s="64" t="str">
        <f t="shared" ref="X55:X61" si="68">IF(U55="","",",")</f>
        <v/>
      </c>
      <c r="Y55" s="64" t="str">
        <f t="shared" ref="Y55:Y61" si="69">IF(U55="","",250)</f>
        <v/>
      </c>
      <c r="Z55" s="56" t="str">
        <f t="shared" ref="Z55:Z61" si="70">IF(U55="","",")")</f>
        <v/>
      </c>
      <c r="AA55" s="66" t="str">
        <f t="shared" ref="AA55:AA61" si="71">IF(AB55="","","(")</f>
        <v/>
      </c>
      <c r="AB55" s="57" t="str">
        <f t="shared" ref="AB55:AB61" si="72">IF(H55="","",H55)</f>
        <v/>
      </c>
      <c r="AC55" s="67" t="str">
        <f t="shared" ref="AC55:AC61" si="73">IF(AB55="","",",")</f>
        <v/>
      </c>
      <c r="AD55" s="59" t="str">
        <f t="shared" ref="AD55:AD61" si="74">IF(I55="","",I55)</f>
        <v/>
      </c>
      <c r="AE55" s="68" t="str">
        <f t="shared" ref="AE55:AE61" si="75">IF(AB55="","",",")</f>
        <v/>
      </c>
      <c r="AF55" s="61" t="str">
        <f t="shared" ref="AF55:AF61" si="76">IF(AB55="","",350)</f>
        <v/>
      </c>
      <c r="AG55" s="61" t="str">
        <f t="shared" ref="AG55:AG61" si="77">IF(AB55="","",")")</f>
        <v/>
      </c>
      <c r="AH55" s="69" t="str">
        <f t="shared" ref="AH55:AH61" si="78">IF(AI55="","","(")</f>
        <v/>
      </c>
      <c r="AI55" s="70" t="str">
        <f t="shared" ref="AI55:AI61" si="79">IF(J55="","",J55)</f>
        <v/>
      </c>
      <c r="AJ55" s="64" t="str">
        <f t="shared" ref="AJ55:AJ61" si="80">IF(AI55="","",",")</f>
        <v/>
      </c>
      <c r="AK55" s="64" t="str">
        <f t="shared" ref="AK55:AK61" si="81">IF(K55="","",K55)</f>
        <v/>
      </c>
      <c r="AL55" s="64" t="str">
        <f t="shared" ref="AL55:AL61" si="82">IF(AI55="","",",")</f>
        <v/>
      </c>
      <c r="AM55" s="64" t="str">
        <f t="shared" ref="AM55:AM61" si="83">IF(AI55="","",450)</f>
        <v/>
      </c>
      <c r="AN55" s="64" t="str">
        <f t="shared" ref="AN55:AN61" si="84">IF(AI55="","",")")</f>
        <v/>
      </c>
    </row>
    <row r="56" spans="1:40" ht="25.5" thickTop="1" thickBot="1" x14ac:dyDescent="0.4">
      <c r="B56" t="s">
        <v>997</v>
      </c>
      <c r="C56" s="82" t="s">
        <v>1126</v>
      </c>
      <c r="D56" s="83" t="s">
        <v>1013</v>
      </c>
      <c r="E56" s="83" t="s">
        <v>1012</v>
      </c>
      <c r="F56" s="83"/>
      <c r="G56" s="83"/>
      <c r="H56" s="83"/>
      <c r="I56" s="83"/>
      <c r="J56" s="83"/>
      <c r="K56" s="83"/>
      <c r="L56" s="84" t="str">
        <f>IF(C56="","",_xlfn.CONCAT("       triggerLine: ","""",C56,", ",M56:AN56,""", sC: ","""",B56,""", lines: ["))</f>
        <v xml:space="preserve">       triggerLine: "HE ESPERADO,, (La,m,20)", sC: "ta as", lines: [</v>
      </c>
      <c r="M56" s="56" t="str">
        <f t="shared" si="58"/>
        <v>(</v>
      </c>
      <c r="N56" s="57" t="str">
        <f t="shared" si="59"/>
        <v>La</v>
      </c>
      <c r="O56" s="58" t="str">
        <f t="shared" si="60"/>
        <v>,</v>
      </c>
      <c r="P56" s="59" t="str">
        <f t="shared" si="61"/>
        <v>m</v>
      </c>
      <c r="Q56" s="60" t="str">
        <f t="shared" si="62"/>
        <v>,</v>
      </c>
      <c r="R56" s="61">
        <f t="shared" si="28"/>
        <v>20</v>
      </c>
      <c r="S56" s="56" t="str">
        <f t="shared" si="63"/>
        <v>)</v>
      </c>
      <c r="T56" s="62" t="str">
        <f t="shared" si="64"/>
        <v/>
      </c>
      <c r="U56" s="63" t="str">
        <f t="shared" si="65"/>
        <v/>
      </c>
      <c r="V56" s="64" t="str">
        <f t="shared" si="66"/>
        <v/>
      </c>
      <c r="W56" s="65" t="str">
        <f t="shared" si="67"/>
        <v/>
      </c>
      <c r="X56" s="64" t="str">
        <f t="shared" si="68"/>
        <v/>
      </c>
      <c r="Y56" s="64" t="str">
        <f t="shared" si="69"/>
        <v/>
      </c>
      <c r="Z56" s="56" t="str">
        <f t="shared" si="70"/>
        <v/>
      </c>
      <c r="AA56" s="66" t="str">
        <f t="shared" si="71"/>
        <v/>
      </c>
      <c r="AB56" s="57" t="str">
        <f t="shared" si="72"/>
        <v/>
      </c>
      <c r="AC56" s="67" t="str">
        <f t="shared" si="73"/>
        <v/>
      </c>
      <c r="AD56" s="59" t="str">
        <f t="shared" si="74"/>
        <v/>
      </c>
      <c r="AE56" s="68" t="str">
        <f t="shared" si="75"/>
        <v/>
      </c>
      <c r="AF56" s="61" t="str">
        <f t="shared" si="76"/>
        <v/>
      </c>
      <c r="AG56" s="61" t="str">
        <f t="shared" si="77"/>
        <v/>
      </c>
      <c r="AH56" s="69" t="str">
        <f t="shared" si="78"/>
        <v/>
      </c>
      <c r="AI56" s="70" t="str">
        <f t="shared" si="79"/>
        <v/>
      </c>
      <c r="AJ56" s="64" t="str">
        <f t="shared" si="80"/>
        <v/>
      </c>
      <c r="AK56" s="64" t="str">
        <f t="shared" si="81"/>
        <v/>
      </c>
      <c r="AL56" s="64" t="str">
        <f t="shared" si="82"/>
        <v/>
      </c>
      <c r="AM56" s="64" t="str">
        <f t="shared" si="83"/>
        <v/>
      </c>
      <c r="AN56" s="64" t="str">
        <f t="shared" si="84"/>
        <v/>
      </c>
    </row>
    <row r="57" spans="1:40" ht="25.5" thickTop="1" thickBot="1" x14ac:dyDescent="0.4">
      <c r="B57" t="s">
        <v>1153</v>
      </c>
      <c r="C57" s="85" t="s">
        <v>1127</v>
      </c>
      <c r="D57" s="86" t="s">
        <v>1011</v>
      </c>
      <c r="E57" s="86" t="s">
        <v>1012</v>
      </c>
      <c r="F57" s="86"/>
      <c r="G57" s="86"/>
      <c r="H57" s="87"/>
      <c r="I57" s="87"/>
      <c r="J57" s="87"/>
      <c r="K57" s="87"/>
      <c r="L57" s="88" t="str">
        <f>IF(C57="","",_xlfn.CONCAT("            { line: ","""",C57,", ",M57:AN57,""", sC: ","""",B57,"""},"))</f>
        <v xml:space="preserve">            { line: "HE ESPERADO EN EL SEÑOR,, (Mi,m,10)", sC: "as r1"},</v>
      </c>
      <c r="M57" s="56" t="str">
        <f t="shared" si="58"/>
        <v>(</v>
      </c>
      <c r="N57" s="57" t="str">
        <f t="shared" si="59"/>
        <v>Mi</v>
      </c>
      <c r="O57" s="58" t="str">
        <f t="shared" si="60"/>
        <v>,</v>
      </c>
      <c r="P57" s="59" t="str">
        <f t="shared" si="61"/>
        <v>m</v>
      </c>
      <c r="Q57" s="60" t="str">
        <f t="shared" si="62"/>
        <v>,</v>
      </c>
      <c r="R57" s="61">
        <f t="shared" si="28"/>
        <v>10</v>
      </c>
      <c r="S57" s="56" t="str">
        <f t="shared" si="63"/>
        <v>)</v>
      </c>
      <c r="T57" s="62" t="str">
        <f t="shared" si="64"/>
        <v/>
      </c>
      <c r="U57" s="63" t="str">
        <f t="shared" si="65"/>
        <v/>
      </c>
      <c r="V57" s="64" t="str">
        <f t="shared" si="66"/>
        <v/>
      </c>
      <c r="W57" s="65" t="str">
        <f t="shared" si="67"/>
        <v/>
      </c>
      <c r="X57" s="64" t="str">
        <f t="shared" si="68"/>
        <v/>
      </c>
      <c r="Y57" s="64" t="str">
        <f t="shared" si="69"/>
        <v/>
      </c>
      <c r="Z57" s="56" t="str">
        <f t="shared" si="70"/>
        <v/>
      </c>
      <c r="AA57" s="66" t="str">
        <f t="shared" si="71"/>
        <v/>
      </c>
      <c r="AB57" s="57" t="str">
        <f t="shared" si="72"/>
        <v/>
      </c>
      <c r="AC57" s="67" t="str">
        <f t="shared" si="73"/>
        <v/>
      </c>
      <c r="AD57" s="59" t="str">
        <f t="shared" si="74"/>
        <v/>
      </c>
      <c r="AE57" s="68" t="str">
        <f t="shared" si="75"/>
        <v/>
      </c>
      <c r="AF57" s="61" t="str">
        <f t="shared" si="76"/>
        <v/>
      </c>
      <c r="AG57" s="61" t="str">
        <f t="shared" si="77"/>
        <v/>
      </c>
      <c r="AH57" s="69" t="str">
        <f t="shared" si="78"/>
        <v/>
      </c>
      <c r="AI57" s="70" t="str">
        <f t="shared" si="79"/>
        <v/>
      </c>
      <c r="AJ57" s="64" t="str">
        <f t="shared" si="80"/>
        <v/>
      </c>
      <c r="AK57" s="64" t="str">
        <f t="shared" si="81"/>
        <v/>
      </c>
      <c r="AL57" s="64" t="str">
        <f t="shared" si="82"/>
        <v/>
      </c>
      <c r="AM57" s="64" t="str">
        <f t="shared" si="83"/>
        <v/>
      </c>
      <c r="AN57" s="64" t="str">
        <f t="shared" si="84"/>
        <v/>
      </c>
    </row>
    <row r="58" spans="1:40" ht="25.5" thickTop="1" thickBot="1" x14ac:dyDescent="0.4">
      <c r="B58" t="s">
        <v>999</v>
      </c>
      <c r="C58" s="85" t="s">
        <v>1128</v>
      </c>
      <c r="D58" s="89" t="s">
        <v>1013</v>
      </c>
      <c r="E58" s="89" t="s">
        <v>1012</v>
      </c>
      <c r="F58" s="89" t="s">
        <v>1011</v>
      </c>
      <c r="G58" s="89" t="s">
        <v>1012</v>
      </c>
      <c r="H58" s="90"/>
      <c r="I58" s="90"/>
      <c r="J58" s="90"/>
      <c r="K58" s="90"/>
      <c r="L58" s="88" t="str">
        <f>IF(C58="","",_xlfn.CONCAT("            { line: ","""",C58,", ",M58:AN58,""", sC: ","""",B58,"""},"))</f>
        <v xml:space="preserve">            { line: "Y ÉL HACIA MÍ SE HA INCLINADO,, (La,m,20)(Mi,m,250)", sC: "as"},</v>
      </c>
      <c r="M58" s="56" t="str">
        <f t="shared" si="58"/>
        <v>(</v>
      </c>
      <c r="N58" s="57" t="str">
        <f t="shared" si="59"/>
        <v>La</v>
      </c>
      <c r="O58" s="58" t="str">
        <f t="shared" si="60"/>
        <v>,</v>
      </c>
      <c r="P58" s="59" t="str">
        <f t="shared" si="61"/>
        <v>m</v>
      </c>
      <c r="Q58" s="60" t="str">
        <f t="shared" si="62"/>
        <v>,</v>
      </c>
      <c r="R58" s="61">
        <f t="shared" si="28"/>
        <v>20</v>
      </c>
      <c r="S58" s="56" t="str">
        <f t="shared" si="63"/>
        <v>)</v>
      </c>
      <c r="T58" s="62" t="str">
        <f t="shared" si="64"/>
        <v>(</v>
      </c>
      <c r="U58" s="63" t="str">
        <f t="shared" si="65"/>
        <v>Mi</v>
      </c>
      <c r="V58" s="64" t="str">
        <f t="shared" si="66"/>
        <v>,</v>
      </c>
      <c r="W58" s="65" t="str">
        <f t="shared" si="67"/>
        <v>m</v>
      </c>
      <c r="X58" s="64" t="str">
        <f t="shared" si="68"/>
        <v>,</v>
      </c>
      <c r="Y58" s="64">
        <f t="shared" si="69"/>
        <v>250</v>
      </c>
      <c r="Z58" s="56" t="str">
        <f t="shared" si="70"/>
        <v>)</v>
      </c>
      <c r="AA58" s="66" t="str">
        <f t="shared" si="71"/>
        <v/>
      </c>
      <c r="AB58" s="57" t="str">
        <f t="shared" si="72"/>
        <v/>
      </c>
      <c r="AC58" s="67" t="str">
        <f t="shared" si="73"/>
        <v/>
      </c>
      <c r="AD58" s="59" t="str">
        <f t="shared" si="74"/>
        <v/>
      </c>
      <c r="AE58" s="68" t="str">
        <f t="shared" si="75"/>
        <v/>
      </c>
      <c r="AF58" s="61" t="str">
        <f t="shared" si="76"/>
        <v/>
      </c>
      <c r="AG58" s="61" t="str">
        <f t="shared" si="77"/>
        <v/>
      </c>
      <c r="AH58" s="69" t="str">
        <f t="shared" si="78"/>
        <v/>
      </c>
      <c r="AI58" s="70" t="str">
        <f t="shared" si="79"/>
        <v/>
      </c>
      <c r="AJ58" s="64" t="str">
        <f t="shared" si="80"/>
        <v/>
      </c>
      <c r="AK58" s="64" t="str">
        <f t="shared" si="81"/>
        <v/>
      </c>
      <c r="AL58" s="64" t="str">
        <f t="shared" si="82"/>
        <v/>
      </c>
      <c r="AM58" s="64" t="str">
        <f t="shared" si="83"/>
        <v/>
      </c>
      <c r="AN58" s="64" t="str">
        <f t="shared" si="84"/>
        <v/>
      </c>
    </row>
    <row r="59" spans="1:40" ht="25.5" thickTop="1" thickBot="1" x14ac:dyDescent="0.4">
      <c r="B59" t="s">
        <v>999</v>
      </c>
      <c r="C59" s="85" t="s">
        <v>1129</v>
      </c>
      <c r="D59" s="86" t="s">
        <v>1015</v>
      </c>
      <c r="E59" s="86"/>
      <c r="F59" s="86" t="s">
        <v>1011</v>
      </c>
      <c r="G59" s="86">
        <v>7</v>
      </c>
      <c r="H59" s="87"/>
      <c r="I59" s="87"/>
      <c r="J59" s="87"/>
      <c r="K59" s="87"/>
      <c r="L59" s="88" t="str">
        <f>IF(C59="","",_xlfn.CONCAT("            { line: ","""",C59,", ",M59:AN59,""", sC: ","""",B59,"""},"))</f>
        <v xml:space="preserve">            { line: "HA ESCUCHADO MI GRITO,, (Fa,,20)(Mi,7,250)", sC: "as"},</v>
      </c>
      <c r="M59" s="56" t="str">
        <f t="shared" si="58"/>
        <v>(</v>
      </c>
      <c r="N59" s="57" t="str">
        <f t="shared" si="59"/>
        <v>Fa</v>
      </c>
      <c r="O59" s="58" t="str">
        <f t="shared" si="60"/>
        <v>,</v>
      </c>
      <c r="P59" s="59" t="str">
        <f t="shared" si="61"/>
        <v/>
      </c>
      <c r="Q59" s="60" t="str">
        <f t="shared" si="62"/>
        <v>,</v>
      </c>
      <c r="R59" s="61">
        <f t="shared" si="28"/>
        <v>20</v>
      </c>
      <c r="S59" s="56" t="str">
        <f t="shared" si="63"/>
        <v>)</v>
      </c>
      <c r="T59" s="62" t="str">
        <f t="shared" si="64"/>
        <v>(</v>
      </c>
      <c r="U59" s="63" t="str">
        <f t="shared" si="65"/>
        <v>Mi</v>
      </c>
      <c r="V59" s="64" t="str">
        <f t="shared" si="66"/>
        <v>,</v>
      </c>
      <c r="W59" s="65">
        <f t="shared" si="67"/>
        <v>7</v>
      </c>
      <c r="X59" s="64" t="str">
        <f t="shared" si="68"/>
        <v>,</v>
      </c>
      <c r="Y59" s="64">
        <f t="shared" si="69"/>
        <v>250</v>
      </c>
      <c r="Z59" s="56" t="str">
        <f t="shared" si="70"/>
        <v>)</v>
      </c>
      <c r="AA59" s="66" t="str">
        <f t="shared" si="71"/>
        <v/>
      </c>
      <c r="AB59" s="57" t="str">
        <f t="shared" si="72"/>
        <v/>
      </c>
      <c r="AC59" s="67" t="str">
        <f t="shared" si="73"/>
        <v/>
      </c>
      <c r="AD59" s="59" t="str">
        <f t="shared" si="74"/>
        <v/>
      </c>
      <c r="AE59" s="68" t="str">
        <f t="shared" si="75"/>
        <v/>
      </c>
      <c r="AF59" s="61" t="str">
        <f t="shared" si="76"/>
        <v/>
      </c>
      <c r="AG59" s="61" t="str">
        <f t="shared" si="77"/>
        <v/>
      </c>
      <c r="AH59" s="69" t="str">
        <f t="shared" si="78"/>
        <v/>
      </c>
      <c r="AI59" s="70" t="str">
        <f t="shared" si="79"/>
        <v/>
      </c>
      <c r="AJ59" s="64" t="str">
        <f t="shared" si="80"/>
        <v/>
      </c>
      <c r="AK59" s="64" t="str">
        <f t="shared" si="81"/>
        <v/>
      </c>
      <c r="AL59" s="64" t="str">
        <f t="shared" si="82"/>
        <v/>
      </c>
      <c r="AM59" s="64" t="str">
        <f t="shared" si="83"/>
        <v/>
      </c>
      <c r="AN59" s="64" t="str">
        <f t="shared" si="84"/>
        <v/>
      </c>
    </row>
    <row r="60" spans="1:40" ht="25.5" thickTop="1" thickBot="1" x14ac:dyDescent="0.4">
      <c r="B60" t="s">
        <v>999</v>
      </c>
      <c r="C60" s="85" t="s">
        <v>1130</v>
      </c>
      <c r="D60" s="89" t="s">
        <v>1015</v>
      </c>
      <c r="E60" s="89"/>
      <c r="F60" s="89"/>
      <c r="G60" s="89"/>
      <c r="H60" s="90"/>
      <c r="I60" s="90"/>
      <c r="J60" s="90"/>
      <c r="K60" s="90"/>
      <c r="L60" s="88" t="str">
        <f>IF(C60="","",_xlfn.CONCAT("            { line: ","""",C60,", ",M60:AN60,""", sC: ","""",B60,"""},"))</f>
        <v xml:space="preserve">            { line: "ME HA SACADO, (Fa,,20)", sC: "as"},</v>
      </c>
      <c r="M60" s="56" t="str">
        <f t="shared" si="58"/>
        <v>(</v>
      </c>
      <c r="N60" s="57" t="str">
        <f t="shared" si="59"/>
        <v>Fa</v>
      </c>
      <c r="O60" s="58" t="str">
        <f t="shared" si="60"/>
        <v>,</v>
      </c>
      <c r="P60" s="59" t="str">
        <f t="shared" si="61"/>
        <v/>
      </c>
      <c r="Q60" s="60" t="str">
        <f t="shared" si="62"/>
        <v>,</v>
      </c>
      <c r="R60" s="61">
        <f t="shared" si="28"/>
        <v>20</v>
      </c>
      <c r="S60" s="56" t="str">
        <f t="shared" si="63"/>
        <v>)</v>
      </c>
      <c r="T60" s="62" t="str">
        <f t="shared" si="64"/>
        <v/>
      </c>
      <c r="U60" s="63" t="str">
        <f t="shared" si="65"/>
        <v/>
      </c>
      <c r="V60" s="64" t="str">
        <f t="shared" si="66"/>
        <v/>
      </c>
      <c r="W60" s="65" t="str">
        <f t="shared" si="67"/>
        <v/>
      </c>
      <c r="X60" s="64" t="str">
        <f t="shared" si="68"/>
        <v/>
      </c>
      <c r="Y60" s="64" t="str">
        <f t="shared" si="69"/>
        <v/>
      </c>
      <c r="Z60" s="56" t="str">
        <f t="shared" si="70"/>
        <v/>
      </c>
      <c r="AA60" s="66" t="str">
        <f t="shared" si="71"/>
        <v/>
      </c>
      <c r="AB60" s="57" t="str">
        <f t="shared" si="72"/>
        <v/>
      </c>
      <c r="AC60" s="67" t="str">
        <f t="shared" si="73"/>
        <v/>
      </c>
      <c r="AD60" s="59" t="str">
        <f t="shared" si="74"/>
        <v/>
      </c>
      <c r="AE60" s="68" t="str">
        <f t="shared" si="75"/>
        <v/>
      </c>
      <c r="AF60" s="61" t="str">
        <f t="shared" si="76"/>
        <v/>
      </c>
      <c r="AG60" s="61" t="str">
        <f t="shared" si="77"/>
        <v/>
      </c>
      <c r="AH60" s="69" t="str">
        <f t="shared" si="78"/>
        <v/>
      </c>
      <c r="AI60" s="70" t="str">
        <f t="shared" si="79"/>
        <v/>
      </c>
      <c r="AJ60" s="64" t="str">
        <f t="shared" si="80"/>
        <v/>
      </c>
      <c r="AK60" s="64" t="str">
        <f t="shared" si="81"/>
        <v/>
      </c>
      <c r="AL60" s="64" t="str">
        <f t="shared" si="82"/>
        <v/>
      </c>
      <c r="AM60" s="64" t="str">
        <f t="shared" si="83"/>
        <v/>
      </c>
      <c r="AN60" s="64" t="str">
        <f t="shared" si="84"/>
        <v/>
      </c>
    </row>
    <row r="61" spans="1:40" ht="25.5" thickTop="1" thickBot="1" x14ac:dyDescent="0.4">
      <c r="B61" t="s">
        <v>999</v>
      </c>
      <c r="C61" s="93" t="s">
        <v>1131</v>
      </c>
      <c r="D61" s="83" t="s">
        <v>1011</v>
      </c>
      <c r="E61" s="83"/>
      <c r="F61" s="83"/>
      <c r="G61" s="83"/>
      <c r="H61" s="83"/>
      <c r="I61" s="83"/>
      <c r="J61" s="83"/>
      <c r="K61" s="83"/>
      <c r="L61" s="94" t="str">
        <f>IF(C61="","",_xlfn.CONCAT("            { line: ","""",C61,", ",M61:AN61,""", sC: ","""",B61,"""},  ]},"))</f>
        <v xml:space="preserve">            { line: "DE LA FOSA DE LA MUERTE., (Mi,,10)", sC: "as"},  ]},</v>
      </c>
      <c r="M61" s="56" t="str">
        <f t="shared" si="58"/>
        <v>(</v>
      </c>
      <c r="N61" s="57" t="str">
        <f t="shared" si="59"/>
        <v>Mi</v>
      </c>
      <c r="O61" s="58" t="str">
        <f t="shared" si="60"/>
        <v>,</v>
      </c>
      <c r="P61" s="59" t="str">
        <f t="shared" si="61"/>
        <v/>
      </c>
      <c r="Q61" s="60" t="str">
        <f t="shared" si="62"/>
        <v>,</v>
      </c>
      <c r="R61" s="61">
        <f t="shared" si="28"/>
        <v>10</v>
      </c>
      <c r="S61" s="56" t="str">
        <f t="shared" si="63"/>
        <v>)</v>
      </c>
      <c r="T61" s="62" t="str">
        <f t="shared" si="64"/>
        <v/>
      </c>
      <c r="U61" s="63" t="str">
        <f t="shared" si="65"/>
        <v/>
      </c>
      <c r="V61" s="64" t="str">
        <f t="shared" si="66"/>
        <v/>
      </c>
      <c r="W61" s="65" t="str">
        <f t="shared" si="67"/>
        <v/>
      </c>
      <c r="X61" s="64" t="str">
        <f t="shared" si="68"/>
        <v/>
      </c>
      <c r="Y61" s="64" t="str">
        <f t="shared" si="69"/>
        <v/>
      </c>
      <c r="Z61" s="56" t="str">
        <f t="shared" si="70"/>
        <v/>
      </c>
      <c r="AA61" s="66" t="str">
        <f t="shared" si="71"/>
        <v/>
      </c>
      <c r="AB61" s="57" t="str">
        <f t="shared" si="72"/>
        <v/>
      </c>
      <c r="AC61" s="67" t="str">
        <f t="shared" si="73"/>
        <v/>
      </c>
      <c r="AD61" s="59" t="str">
        <f t="shared" si="74"/>
        <v/>
      </c>
      <c r="AE61" s="68" t="str">
        <f t="shared" si="75"/>
        <v/>
      </c>
      <c r="AF61" s="61" t="str">
        <f t="shared" si="76"/>
        <v/>
      </c>
      <c r="AG61" s="61" t="str">
        <f t="shared" si="77"/>
        <v/>
      </c>
      <c r="AH61" s="69" t="str">
        <f t="shared" si="78"/>
        <v/>
      </c>
      <c r="AI61" s="70" t="str">
        <f t="shared" si="79"/>
        <v/>
      </c>
      <c r="AJ61" s="64" t="str">
        <f t="shared" si="80"/>
        <v/>
      </c>
      <c r="AK61" s="64" t="str">
        <f t="shared" si="81"/>
        <v/>
      </c>
      <c r="AL61" s="64" t="str">
        <f t="shared" si="82"/>
        <v/>
      </c>
      <c r="AM61" s="64" t="str">
        <f t="shared" si="83"/>
        <v/>
      </c>
      <c r="AN61" s="64" t="str">
        <f t="shared" si="84"/>
        <v/>
      </c>
    </row>
    <row r="62" spans="1:40" ht="36.75" thickTop="1" thickBot="1" x14ac:dyDescent="0.4">
      <c r="A62" s="76"/>
      <c r="B62" s="76"/>
      <c r="C62" s="76"/>
      <c r="D62" s="77"/>
      <c r="E62" s="77"/>
      <c r="F62" s="77"/>
      <c r="G62" s="77"/>
      <c r="H62" s="77"/>
      <c r="I62" s="77"/>
      <c r="J62" s="77"/>
      <c r="K62" s="77"/>
      <c r="L62" s="50" t="s">
        <v>994</v>
      </c>
      <c r="M62" s="104"/>
      <c r="N62" s="57"/>
      <c r="O62" s="105"/>
      <c r="P62" s="59"/>
      <c r="Q62" s="106"/>
      <c r="R62" s="61" t="str">
        <f t="shared" si="28"/>
        <v/>
      </c>
      <c r="S62" s="104"/>
      <c r="T62" s="107"/>
      <c r="U62" s="108"/>
      <c r="V62" s="109"/>
      <c r="W62" s="110"/>
      <c r="X62" s="109"/>
      <c r="Y62" s="109"/>
      <c r="Z62" s="104"/>
      <c r="AA62" s="66"/>
      <c r="AB62" s="57"/>
      <c r="AC62" s="67"/>
      <c r="AD62" s="59"/>
      <c r="AE62" s="68"/>
      <c r="AF62" s="61"/>
      <c r="AG62" s="61"/>
      <c r="AH62" s="66"/>
      <c r="AI62" s="111"/>
      <c r="AJ62" s="109"/>
      <c r="AK62" s="109"/>
      <c r="AL62" s="109"/>
      <c r="AM62" s="109"/>
      <c r="AN62" s="109"/>
    </row>
    <row r="63" spans="1:40" ht="25.5" thickTop="1" thickBot="1" x14ac:dyDescent="0.4">
      <c r="B63" t="s">
        <v>1014</v>
      </c>
      <c r="C63" s="113" t="s">
        <v>1140</v>
      </c>
      <c r="D63" s="112" t="s">
        <v>1013</v>
      </c>
      <c r="E63" s="52" t="s">
        <v>1012</v>
      </c>
      <c r="F63" s="53" t="s">
        <v>1011</v>
      </c>
      <c r="G63" s="53" t="s">
        <v>1012</v>
      </c>
      <c r="H63" s="52"/>
      <c r="I63" s="52"/>
      <c r="J63" s="54"/>
      <c r="K63" s="54"/>
      <c r="L63" s="55" t="str">
        <f t="shared" ref="L63:L79" si="85">IF(C63="","",_xlfn.CONCAT("            { line: ","""",C63,", ",M63:AN63,""", sC: ","""",B63,"""},"))</f>
        <v xml:space="preserve">            { line: "Dios mío, ¡cuántas maravillas,, (La,m,20)(Mi,m,250)", sC: "tc"},</v>
      </c>
      <c r="M63" s="56" t="str">
        <f t="shared" ref="M63:M79" si="86">IF(N63="","","(")</f>
        <v>(</v>
      </c>
      <c r="N63" s="57" t="str">
        <f t="shared" si="2"/>
        <v>La</v>
      </c>
      <c r="O63" s="58" t="str">
        <f t="shared" ref="O63:O79" si="87">IF(N63="","",",")</f>
        <v>,</v>
      </c>
      <c r="P63" s="59" t="str">
        <f t="shared" si="4"/>
        <v>m</v>
      </c>
      <c r="Q63" s="60" t="str">
        <f t="shared" ref="Q63:Q79" si="88">IF(N63="","",",")</f>
        <v>,</v>
      </c>
      <c r="R63" s="61">
        <f t="shared" si="28"/>
        <v>20</v>
      </c>
      <c r="S63" s="56" t="str">
        <f t="shared" ref="S63:S79" si="89">IF(N63="","",")")</f>
        <v>)</v>
      </c>
      <c r="T63" s="62" t="str">
        <f t="shared" ref="T63:T79" si="90">IF(U63="","","(")</f>
        <v>(</v>
      </c>
      <c r="U63" s="63" t="str">
        <f t="shared" si="8"/>
        <v>Mi</v>
      </c>
      <c r="V63" s="64" t="str">
        <f t="shared" ref="V63:V79" si="91">IF(U63="","",",")</f>
        <v>,</v>
      </c>
      <c r="W63" s="65" t="str">
        <f t="shared" si="10"/>
        <v>m</v>
      </c>
      <c r="X63" s="64" t="str">
        <f t="shared" ref="X63:X79" si="92">IF(U63="","",",")</f>
        <v>,</v>
      </c>
      <c r="Y63" s="64">
        <f t="shared" ref="Y63:Y79" si="93">IF(U63="","",250)</f>
        <v>250</v>
      </c>
      <c r="Z63" s="56" t="str">
        <f t="shared" ref="Z63:Z79" si="94">IF(U63="","",")")</f>
        <v>)</v>
      </c>
      <c r="AA63" s="66" t="str">
        <f t="shared" ref="AA63:AA79" si="95">IF(AB63="","","(")</f>
        <v/>
      </c>
      <c r="AB63" s="57" t="str">
        <f t="shared" si="15"/>
        <v/>
      </c>
      <c r="AC63" s="67" t="str">
        <f t="shared" ref="AC63:AC79" si="96">IF(AB63="","",",")</f>
        <v/>
      </c>
      <c r="AD63" s="59" t="str">
        <f t="shared" ref="AD63:AD79" si="97">IF(I63="","",I63)</f>
        <v/>
      </c>
      <c r="AE63" s="68" t="str">
        <f t="shared" ref="AE63:AE79" si="98">IF(AB63="","",",")</f>
        <v/>
      </c>
      <c r="AF63" s="61" t="str">
        <f t="shared" ref="AF63:AF79" si="99">IF(AB63="","",350)</f>
        <v/>
      </c>
      <c r="AG63" s="61" t="str">
        <f t="shared" ref="AG63:AG79" si="100">IF(AB63="","",")")</f>
        <v/>
      </c>
      <c r="AH63" s="69" t="str">
        <f t="shared" ref="AH63:AH79" si="101">IF(AI63="","","(")</f>
        <v/>
      </c>
      <c r="AI63" s="70" t="str">
        <f t="shared" si="22"/>
        <v/>
      </c>
      <c r="AJ63" s="64" t="str">
        <f t="shared" ref="AJ63:AJ79" si="102">IF(AI63="","",",")</f>
        <v/>
      </c>
      <c r="AK63" s="64" t="str">
        <f t="shared" ref="AK63:AK79" si="103">IF(K63="","",K63)</f>
        <v/>
      </c>
      <c r="AL63" s="64" t="str">
        <f t="shared" ref="AL63:AL79" si="104">IF(AI63="","",",")</f>
        <v/>
      </c>
      <c r="AM63" s="64" t="str">
        <f t="shared" ref="AM63:AM79" si="105">IF(AI63="","",450)</f>
        <v/>
      </c>
      <c r="AN63" s="64" t="str">
        <f t="shared" ref="AN63:AN79" si="106">IF(AI63="","",")")</f>
        <v/>
      </c>
    </row>
    <row r="64" spans="1:40" ht="25.5" thickTop="1" thickBot="1" x14ac:dyDescent="0.4">
      <c r="C64" s="113" t="s">
        <v>1141</v>
      </c>
      <c r="D64" s="112" t="s">
        <v>1013</v>
      </c>
      <c r="E64" s="52" t="s">
        <v>1012</v>
      </c>
      <c r="F64" s="53" t="s">
        <v>1011</v>
      </c>
      <c r="G64" s="53" t="s">
        <v>1012</v>
      </c>
      <c r="H64" s="52"/>
      <c r="I64" s="52"/>
      <c r="J64" s="54"/>
      <c r="K64" s="54"/>
      <c r="L64" s="55" t="str">
        <f t="shared" si="85"/>
        <v xml:space="preserve">            { line: "cuántos prodigios en nuestro favor!, (La,m,20)(Mi,m,250)", sC: ""},</v>
      </c>
      <c r="M64" s="56" t="str">
        <f t="shared" si="86"/>
        <v>(</v>
      </c>
      <c r="N64" s="57" t="str">
        <f t="shared" si="2"/>
        <v>La</v>
      </c>
      <c r="O64" s="58" t="str">
        <f t="shared" si="87"/>
        <v>,</v>
      </c>
      <c r="P64" s="59" t="str">
        <f t="shared" si="4"/>
        <v>m</v>
      </c>
      <c r="Q64" s="60" t="str">
        <f t="shared" si="88"/>
        <v>,</v>
      </c>
      <c r="R64" s="61">
        <f t="shared" si="28"/>
        <v>20</v>
      </c>
      <c r="S64" s="56" t="str">
        <f t="shared" si="89"/>
        <v>)</v>
      </c>
      <c r="T64" s="62" t="str">
        <f t="shared" si="90"/>
        <v>(</v>
      </c>
      <c r="U64" s="63" t="str">
        <f t="shared" si="8"/>
        <v>Mi</v>
      </c>
      <c r="V64" s="64" t="str">
        <f t="shared" si="91"/>
        <v>,</v>
      </c>
      <c r="W64" s="65" t="str">
        <f t="shared" si="10"/>
        <v>m</v>
      </c>
      <c r="X64" s="64" t="str">
        <f t="shared" si="92"/>
        <v>,</v>
      </c>
      <c r="Y64" s="64">
        <f t="shared" si="93"/>
        <v>250</v>
      </c>
      <c r="Z64" s="56" t="str">
        <f t="shared" si="94"/>
        <v>)</v>
      </c>
      <c r="AA64" s="66" t="str">
        <f t="shared" si="95"/>
        <v/>
      </c>
      <c r="AB64" s="57" t="str">
        <f t="shared" si="15"/>
        <v/>
      </c>
      <c r="AC64" s="67" t="str">
        <f t="shared" si="96"/>
        <v/>
      </c>
      <c r="AD64" s="59" t="str">
        <f t="shared" si="97"/>
        <v/>
      </c>
      <c r="AE64" s="68" t="str">
        <f t="shared" si="98"/>
        <v/>
      </c>
      <c r="AF64" s="61" t="str">
        <f t="shared" si="99"/>
        <v/>
      </c>
      <c r="AG64" s="61" t="str">
        <f t="shared" si="100"/>
        <v/>
      </c>
      <c r="AH64" s="69" t="str">
        <f t="shared" si="101"/>
        <v/>
      </c>
      <c r="AI64" s="70" t="str">
        <f t="shared" si="22"/>
        <v/>
      </c>
      <c r="AJ64" s="64" t="str">
        <f t="shared" si="102"/>
        <v/>
      </c>
      <c r="AK64" s="64" t="str">
        <f t="shared" si="103"/>
        <v/>
      </c>
      <c r="AL64" s="64" t="str">
        <f t="shared" si="104"/>
        <v/>
      </c>
      <c r="AM64" s="64" t="str">
        <f t="shared" si="105"/>
        <v/>
      </c>
      <c r="AN64" s="64" t="str">
        <f t="shared" si="106"/>
        <v/>
      </c>
    </row>
    <row r="65" spans="1:40" ht="25.5" thickTop="1" thickBot="1" x14ac:dyDescent="0.4">
      <c r="C65" s="113" t="s">
        <v>1142</v>
      </c>
      <c r="D65" s="112" t="s">
        <v>1015</v>
      </c>
      <c r="E65" s="52"/>
      <c r="F65" s="53" t="s">
        <v>1011</v>
      </c>
      <c r="G65" s="53">
        <v>7</v>
      </c>
      <c r="H65" s="52"/>
      <c r="I65" s="52"/>
      <c r="J65" s="54"/>
      <c r="K65" s="54"/>
      <c r="L65" s="55" t="str">
        <f t="shared" si="85"/>
        <v xml:space="preserve">            { line: "Si los quiero anunciar y proclamar,, (Fa,,20)(Mi,7,250)", sC: ""},</v>
      </c>
      <c r="M65" s="56" t="str">
        <f t="shared" si="86"/>
        <v>(</v>
      </c>
      <c r="N65" s="57" t="str">
        <f t="shared" si="2"/>
        <v>Fa</v>
      </c>
      <c r="O65" s="58" t="str">
        <f t="shared" si="87"/>
        <v>,</v>
      </c>
      <c r="P65" s="59" t="str">
        <f t="shared" si="4"/>
        <v/>
      </c>
      <c r="Q65" s="60" t="str">
        <f t="shared" si="88"/>
        <v>,</v>
      </c>
      <c r="R65" s="61">
        <f t="shared" si="28"/>
        <v>20</v>
      </c>
      <c r="S65" s="56" t="str">
        <f t="shared" si="89"/>
        <v>)</v>
      </c>
      <c r="T65" s="62" t="str">
        <f t="shared" si="90"/>
        <v>(</v>
      </c>
      <c r="U65" s="63" t="str">
        <f t="shared" si="8"/>
        <v>Mi</v>
      </c>
      <c r="V65" s="64" t="str">
        <f t="shared" si="91"/>
        <v>,</v>
      </c>
      <c r="W65" s="65">
        <f t="shared" si="10"/>
        <v>7</v>
      </c>
      <c r="X65" s="64" t="str">
        <f t="shared" si="92"/>
        <v>,</v>
      </c>
      <c r="Y65" s="64">
        <f t="shared" si="93"/>
        <v>250</v>
      </c>
      <c r="Z65" s="56" t="str">
        <f t="shared" si="94"/>
        <v>)</v>
      </c>
      <c r="AA65" s="66" t="str">
        <f t="shared" si="95"/>
        <v/>
      </c>
      <c r="AB65" s="57" t="str">
        <f t="shared" si="15"/>
        <v/>
      </c>
      <c r="AC65" s="67" t="str">
        <f t="shared" si="96"/>
        <v/>
      </c>
      <c r="AD65" s="59" t="str">
        <f t="shared" si="97"/>
        <v/>
      </c>
      <c r="AE65" s="68" t="str">
        <f t="shared" si="98"/>
        <v/>
      </c>
      <c r="AF65" s="61" t="str">
        <f t="shared" si="99"/>
        <v/>
      </c>
      <c r="AG65" s="61" t="str">
        <f t="shared" si="100"/>
        <v/>
      </c>
      <c r="AH65" s="69" t="str">
        <f t="shared" si="101"/>
        <v/>
      </c>
      <c r="AI65" s="70" t="str">
        <f t="shared" si="22"/>
        <v/>
      </c>
      <c r="AJ65" s="64" t="str">
        <f t="shared" si="102"/>
        <v/>
      </c>
      <c r="AK65" s="64" t="str">
        <f t="shared" si="103"/>
        <v/>
      </c>
      <c r="AL65" s="64" t="str">
        <f t="shared" si="104"/>
        <v/>
      </c>
      <c r="AM65" s="64" t="str">
        <f t="shared" si="105"/>
        <v/>
      </c>
      <c r="AN65" s="64" t="str">
        <f t="shared" si="106"/>
        <v/>
      </c>
    </row>
    <row r="66" spans="1:40" ht="25.5" thickTop="1" thickBot="1" x14ac:dyDescent="0.4">
      <c r="C66" s="113" t="s">
        <v>1143</v>
      </c>
      <c r="D66" s="112" t="s">
        <v>1015</v>
      </c>
      <c r="E66" s="52"/>
      <c r="F66" s="53" t="s">
        <v>1011</v>
      </c>
      <c r="G66" s="53"/>
      <c r="H66" s="52"/>
      <c r="I66" s="52"/>
      <c r="J66" s="54"/>
      <c r="K66" s="54"/>
      <c r="L66" s="55" t="str">
        <f t="shared" si="85"/>
        <v xml:space="preserve">            { line: "son tantos que me superan en número., (Fa,,20)(Mi,,250)", sC: ""},</v>
      </c>
      <c r="M66" s="56" t="str">
        <f t="shared" si="86"/>
        <v>(</v>
      </c>
      <c r="N66" s="57" t="str">
        <f t="shared" si="2"/>
        <v>Fa</v>
      </c>
      <c r="O66" s="58" t="str">
        <f t="shared" si="87"/>
        <v>,</v>
      </c>
      <c r="P66" s="59" t="str">
        <f t="shared" si="4"/>
        <v/>
      </c>
      <c r="Q66" s="60" t="str">
        <f t="shared" si="88"/>
        <v>,</v>
      </c>
      <c r="R66" s="61">
        <f t="shared" si="28"/>
        <v>20</v>
      </c>
      <c r="S66" s="56" t="str">
        <f t="shared" si="89"/>
        <v>)</v>
      </c>
      <c r="T66" s="62" t="str">
        <f t="shared" si="90"/>
        <v>(</v>
      </c>
      <c r="U66" s="63" t="str">
        <f t="shared" si="8"/>
        <v>Mi</v>
      </c>
      <c r="V66" s="64" t="str">
        <f t="shared" si="91"/>
        <v>,</v>
      </c>
      <c r="W66" s="65" t="str">
        <f t="shared" si="10"/>
        <v/>
      </c>
      <c r="X66" s="64" t="str">
        <f t="shared" si="92"/>
        <v>,</v>
      </c>
      <c r="Y66" s="64">
        <f t="shared" si="93"/>
        <v>250</v>
      </c>
      <c r="Z66" s="56" t="str">
        <f t="shared" si="94"/>
        <v>)</v>
      </c>
      <c r="AA66" s="66" t="str">
        <f t="shared" si="95"/>
        <v/>
      </c>
      <c r="AB66" s="57" t="str">
        <f t="shared" si="15"/>
        <v/>
      </c>
      <c r="AC66" s="67" t="str">
        <f t="shared" si="96"/>
        <v/>
      </c>
      <c r="AD66" s="59" t="str">
        <f t="shared" si="97"/>
        <v/>
      </c>
      <c r="AE66" s="68" t="str">
        <f t="shared" si="98"/>
        <v/>
      </c>
      <c r="AF66" s="61" t="str">
        <f t="shared" si="99"/>
        <v/>
      </c>
      <c r="AG66" s="61" t="str">
        <f t="shared" si="100"/>
        <v/>
      </c>
      <c r="AH66" s="69" t="str">
        <f t="shared" si="101"/>
        <v/>
      </c>
      <c r="AI66" s="70" t="str">
        <f t="shared" si="22"/>
        <v/>
      </c>
      <c r="AJ66" s="64" t="str">
        <f t="shared" si="102"/>
        <v/>
      </c>
      <c r="AK66" s="64" t="str">
        <f t="shared" si="103"/>
        <v/>
      </c>
      <c r="AL66" s="64" t="str">
        <f t="shared" si="104"/>
        <v/>
      </c>
      <c r="AM66" s="64" t="str">
        <f t="shared" si="105"/>
        <v/>
      </c>
      <c r="AN66" s="64" t="str">
        <f t="shared" si="106"/>
        <v/>
      </c>
    </row>
    <row r="67" spans="1:40" ht="27.75" thickTop="1" thickBot="1" x14ac:dyDescent="0.4">
      <c r="A67" s="73"/>
      <c r="B67" s="73"/>
      <c r="C67" s="73"/>
      <c r="D67" s="74"/>
      <c r="E67" s="74"/>
      <c r="F67" s="74"/>
      <c r="G67" s="74"/>
      <c r="H67" s="74"/>
      <c r="I67" s="74"/>
      <c r="J67" s="74"/>
      <c r="K67" s="74"/>
      <c r="L67" s="75" t="s">
        <v>993</v>
      </c>
      <c r="M67" s="56"/>
      <c r="N67" s="57"/>
      <c r="O67" s="58"/>
      <c r="P67" s="59"/>
      <c r="Q67" s="60"/>
      <c r="R67" s="61" t="str">
        <f t="shared" si="28"/>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thickTop="1" thickBot="1" x14ac:dyDescent="0.4">
      <c r="C68" s="79" t="s">
        <v>995</v>
      </c>
      <c r="D68" s="80"/>
      <c r="E68" s="80"/>
      <c r="F68" s="80"/>
      <c r="G68" s="80"/>
      <c r="H68" s="80"/>
      <c r="I68" s="80"/>
      <c r="J68" s="80"/>
      <c r="K68" s="80"/>
      <c r="L68" s="81" t="s">
        <v>996</v>
      </c>
      <c r="M68" s="56" t="str">
        <f t="shared" ref="M68:M74" si="107">IF(N68="","","(")</f>
        <v/>
      </c>
      <c r="N68" s="57" t="str">
        <f t="shared" ref="N68:N74" si="108">IF(D68="","",D68)</f>
        <v/>
      </c>
      <c r="O68" s="58" t="str">
        <f t="shared" ref="O68:O74" si="109">IF(N68="","",",")</f>
        <v/>
      </c>
      <c r="P68" s="59" t="str">
        <f t="shared" ref="P68:P74" si="110">IF(E68="","",E68)</f>
        <v/>
      </c>
      <c r="Q68" s="60" t="str">
        <f t="shared" ref="Q68:Q74" si="111">IF(N68="","",",")</f>
        <v/>
      </c>
      <c r="R68" s="61" t="str">
        <f t="shared" si="28"/>
        <v/>
      </c>
      <c r="S68" s="56" t="str">
        <f t="shared" ref="S68:S74" si="112">IF(N68="","",")")</f>
        <v/>
      </c>
      <c r="T68" s="62" t="str">
        <f t="shared" ref="T68:T74" si="113">IF(U68="","","(")</f>
        <v/>
      </c>
      <c r="U68" s="63" t="str">
        <f t="shared" ref="U68:U74" si="114">IF(F68="","",F68)</f>
        <v/>
      </c>
      <c r="V68" s="64" t="str">
        <f t="shared" ref="V68:V74" si="115">IF(U68="","",",")</f>
        <v/>
      </c>
      <c r="W68" s="65" t="str">
        <f t="shared" ref="W68:W74" si="116">IF(G68="","",G68)</f>
        <v/>
      </c>
      <c r="X68" s="64" t="str">
        <f t="shared" ref="X68:X74" si="117">IF(U68="","",",")</f>
        <v/>
      </c>
      <c r="Y68" s="64" t="str">
        <f t="shared" ref="Y68:Y74" si="118">IF(U68="","",250)</f>
        <v/>
      </c>
      <c r="Z68" s="56" t="str">
        <f t="shared" ref="Z68:Z74" si="119">IF(U68="","",")")</f>
        <v/>
      </c>
      <c r="AA68" s="66" t="str">
        <f t="shared" ref="AA68:AA74" si="120">IF(AB68="","","(")</f>
        <v/>
      </c>
      <c r="AB68" s="57" t="str">
        <f t="shared" ref="AB68:AB74" si="121">IF(H68="","",H68)</f>
        <v/>
      </c>
      <c r="AC68" s="67" t="str">
        <f t="shared" ref="AC68:AC74" si="122">IF(AB68="","",",")</f>
        <v/>
      </c>
      <c r="AD68" s="59" t="str">
        <f t="shared" ref="AD68:AD74" si="123">IF(I68="","",I68)</f>
        <v/>
      </c>
      <c r="AE68" s="68" t="str">
        <f t="shared" ref="AE68:AE74" si="124">IF(AB68="","",",")</f>
        <v/>
      </c>
      <c r="AF68" s="61" t="str">
        <f t="shared" ref="AF68:AF74" si="125">IF(AB68="","",350)</f>
        <v/>
      </c>
      <c r="AG68" s="61" t="str">
        <f t="shared" ref="AG68:AG74" si="126">IF(AB68="","",")")</f>
        <v/>
      </c>
      <c r="AH68" s="69" t="str">
        <f t="shared" ref="AH68:AH74" si="127">IF(AI68="","","(")</f>
        <v/>
      </c>
      <c r="AI68" s="70" t="str">
        <f t="shared" ref="AI68:AI74" si="128">IF(J68="","",J68)</f>
        <v/>
      </c>
      <c r="AJ68" s="64" t="str">
        <f t="shared" ref="AJ68:AJ74" si="129">IF(AI68="","",",")</f>
        <v/>
      </c>
      <c r="AK68" s="64" t="str">
        <f t="shared" ref="AK68:AK74" si="130">IF(K68="","",K68)</f>
        <v/>
      </c>
      <c r="AL68" s="64" t="str">
        <f t="shared" ref="AL68:AL74" si="131">IF(AI68="","",",")</f>
        <v/>
      </c>
      <c r="AM68" s="64" t="str">
        <f t="shared" ref="AM68:AM74" si="132">IF(AI68="","",450)</f>
        <v/>
      </c>
      <c r="AN68" s="64" t="str">
        <f t="shared" ref="AN68:AN74" si="133">IF(AI68="","",")")</f>
        <v/>
      </c>
    </row>
    <row r="69" spans="1:40" ht="25.5" thickTop="1" thickBot="1" x14ac:dyDescent="0.4">
      <c r="B69" t="s">
        <v>997</v>
      </c>
      <c r="C69" s="82" t="s">
        <v>1126</v>
      </c>
      <c r="D69" s="83" t="s">
        <v>1013</v>
      </c>
      <c r="E69" s="83" t="s">
        <v>1012</v>
      </c>
      <c r="F69" s="83"/>
      <c r="G69" s="83"/>
      <c r="H69" s="83"/>
      <c r="I69" s="83"/>
      <c r="J69" s="83"/>
      <c r="K69" s="83"/>
      <c r="L69" s="84" t="str">
        <f>IF(C69="","",_xlfn.CONCAT("       triggerLine: ","""",C69,", ",M69:AN69,""", sC: ","""",B69,""", lines: ["))</f>
        <v xml:space="preserve">       triggerLine: "HE ESPERADO,, (La,m,20)", sC: "ta as", lines: [</v>
      </c>
      <c r="M69" s="56" t="str">
        <f t="shared" si="107"/>
        <v>(</v>
      </c>
      <c r="N69" s="57" t="str">
        <f t="shared" si="108"/>
        <v>La</v>
      </c>
      <c r="O69" s="58" t="str">
        <f t="shared" si="109"/>
        <v>,</v>
      </c>
      <c r="P69" s="59" t="str">
        <f t="shared" si="110"/>
        <v>m</v>
      </c>
      <c r="Q69" s="60" t="str">
        <f t="shared" si="111"/>
        <v>,</v>
      </c>
      <c r="R69" s="61">
        <f t="shared" si="28"/>
        <v>20</v>
      </c>
      <c r="S69" s="56" t="str">
        <f t="shared" si="112"/>
        <v>)</v>
      </c>
      <c r="T69" s="62" t="str">
        <f t="shared" si="113"/>
        <v/>
      </c>
      <c r="U69" s="63" t="str">
        <f t="shared" si="114"/>
        <v/>
      </c>
      <c r="V69" s="64" t="str">
        <f t="shared" si="115"/>
        <v/>
      </c>
      <c r="W69" s="65" t="str">
        <f t="shared" si="116"/>
        <v/>
      </c>
      <c r="X69" s="64" t="str">
        <f t="shared" si="117"/>
        <v/>
      </c>
      <c r="Y69" s="64" t="str">
        <f t="shared" si="118"/>
        <v/>
      </c>
      <c r="Z69" s="56" t="str">
        <f t="shared" si="119"/>
        <v/>
      </c>
      <c r="AA69" s="66" t="str">
        <f t="shared" si="120"/>
        <v/>
      </c>
      <c r="AB69" s="57" t="str">
        <f t="shared" si="121"/>
        <v/>
      </c>
      <c r="AC69" s="67" t="str">
        <f t="shared" si="122"/>
        <v/>
      </c>
      <c r="AD69" s="59" t="str">
        <f t="shared" si="123"/>
        <v/>
      </c>
      <c r="AE69" s="68" t="str">
        <f t="shared" si="124"/>
        <v/>
      </c>
      <c r="AF69" s="61" t="str">
        <f t="shared" si="125"/>
        <v/>
      </c>
      <c r="AG69" s="61" t="str">
        <f t="shared" si="126"/>
        <v/>
      </c>
      <c r="AH69" s="69" t="str">
        <f t="shared" si="127"/>
        <v/>
      </c>
      <c r="AI69" s="70" t="str">
        <f t="shared" si="128"/>
        <v/>
      </c>
      <c r="AJ69" s="64" t="str">
        <f t="shared" si="129"/>
        <v/>
      </c>
      <c r="AK69" s="64" t="str">
        <f t="shared" si="130"/>
        <v/>
      </c>
      <c r="AL69" s="64" t="str">
        <f t="shared" si="131"/>
        <v/>
      </c>
      <c r="AM69" s="64" t="str">
        <f t="shared" si="132"/>
        <v/>
      </c>
      <c r="AN69" s="64" t="str">
        <f t="shared" si="133"/>
        <v/>
      </c>
    </row>
    <row r="70" spans="1:40" ht="25.5" thickTop="1" thickBot="1" x14ac:dyDescent="0.4">
      <c r="B70" t="s">
        <v>1153</v>
      </c>
      <c r="C70" s="85" t="s">
        <v>1127</v>
      </c>
      <c r="D70" s="86" t="s">
        <v>1011</v>
      </c>
      <c r="E70" s="86" t="s">
        <v>1012</v>
      </c>
      <c r="F70" s="86"/>
      <c r="G70" s="86"/>
      <c r="H70" s="87"/>
      <c r="I70" s="87"/>
      <c r="J70" s="87"/>
      <c r="K70" s="87"/>
      <c r="L70" s="88" t="str">
        <f>IF(C70="","",_xlfn.CONCAT("            { line: ","""",C70,", ",M70:AN70,""", sC: ","""",B70,"""},"))</f>
        <v xml:space="preserve">            { line: "HE ESPERADO EN EL SEÑOR,, (Mi,m,10)", sC: "as r1"},</v>
      </c>
      <c r="M70" s="56" t="str">
        <f t="shared" si="107"/>
        <v>(</v>
      </c>
      <c r="N70" s="57" t="str">
        <f t="shared" si="108"/>
        <v>Mi</v>
      </c>
      <c r="O70" s="58" t="str">
        <f t="shared" si="109"/>
        <v>,</v>
      </c>
      <c r="P70" s="59" t="str">
        <f t="shared" si="110"/>
        <v>m</v>
      </c>
      <c r="Q70" s="60" t="str">
        <f t="shared" si="111"/>
        <v>,</v>
      </c>
      <c r="R70" s="61">
        <f t="shared" si="28"/>
        <v>10</v>
      </c>
      <c r="S70" s="56" t="str">
        <f t="shared" si="112"/>
        <v>)</v>
      </c>
      <c r="T70" s="62" t="str">
        <f t="shared" si="113"/>
        <v/>
      </c>
      <c r="U70" s="63" t="str">
        <f t="shared" si="114"/>
        <v/>
      </c>
      <c r="V70" s="64" t="str">
        <f t="shared" si="115"/>
        <v/>
      </c>
      <c r="W70" s="65" t="str">
        <f t="shared" si="116"/>
        <v/>
      </c>
      <c r="X70" s="64" t="str">
        <f t="shared" si="117"/>
        <v/>
      </c>
      <c r="Y70" s="64" t="str">
        <f t="shared" si="118"/>
        <v/>
      </c>
      <c r="Z70" s="56" t="str">
        <f t="shared" si="119"/>
        <v/>
      </c>
      <c r="AA70" s="66" t="str">
        <f t="shared" si="120"/>
        <v/>
      </c>
      <c r="AB70" s="57" t="str">
        <f t="shared" si="121"/>
        <v/>
      </c>
      <c r="AC70" s="67" t="str">
        <f t="shared" si="122"/>
        <v/>
      </c>
      <c r="AD70" s="59" t="str">
        <f t="shared" si="123"/>
        <v/>
      </c>
      <c r="AE70" s="68" t="str">
        <f t="shared" si="124"/>
        <v/>
      </c>
      <c r="AF70" s="61" t="str">
        <f t="shared" si="125"/>
        <v/>
      </c>
      <c r="AG70" s="61" t="str">
        <f t="shared" si="126"/>
        <v/>
      </c>
      <c r="AH70" s="69" t="str">
        <f t="shared" si="127"/>
        <v/>
      </c>
      <c r="AI70" s="70" t="str">
        <f t="shared" si="128"/>
        <v/>
      </c>
      <c r="AJ70" s="64" t="str">
        <f t="shared" si="129"/>
        <v/>
      </c>
      <c r="AK70" s="64" t="str">
        <f t="shared" si="130"/>
        <v/>
      </c>
      <c r="AL70" s="64" t="str">
        <f t="shared" si="131"/>
        <v/>
      </c>
      <c r="AM70" s="64" t="str">
        <f t="shared" si="132"/>
        <v/>
      </c>
      <c r="AN70" s="64" t="str">
        <f t="shared" si="133"/>
        <v/>
      </c>
    </row>
    <row r="71" spans="1:40" ht="25.5" thickTop="1" thickBot="1" x14ac:dyDescent="0.4">
      <c r="B71" t="s">
        <v>999</v>
      </c>
      <c r="C71" s="85" t="s">
        <v>1128</v>
      </c>
      <c r="D71" s="89" t="s">
        <v>1013</v>
      </c>
      <c r="E71" s="89" t="s">
        <v>1012</v>
      </c>
      <c r="F71" s="89" t="s">
        <v>1011</v>
      </c>
      <c r="G71" s="89" t="s">
        <v>1012</v>
      </c>
      <c r="H71" s="90"/>
      <c r="I71" s="90"/>
      <c r="J71" s="90"/>
      <c r="K71" s="90"/>
      <c r="L71" s="88" t="str">
        <f>IF(C71="","",_xlfn.CONCAT("            { line: ","""",C71,", ",M71:AN71,""", sC: ","""",B71,"""},"))</f>
        <v xml:space="preserve">            { line: "Y ÉL HACIA MÍ SE HA INCLINADO,, (La,m,20)(Mi,m,250)", sC: "as"},</v>
      </c>
      <c r="M71" s="56" t="str">
        <f t="shared" si="107"/>
        <v>(</v>
      </c>
      <c r="N71" s="57" t="str">
        <f t="shared" si="108"/>
        <v>La</v>
      </c>
      <c r="O71" s="58" t="str">
        <f t="shared" si="109"/>
        <v>,</v>
      </c>
      <c r="P71" s="59" t="str">
        <f t="shared" si="110"/>
        <v>m</v>
      </c>
      <c r="Q71" s="60" t="str">
        <f t="shared" si="111"/>
        <v>,</v>
      </c>
      <c r="R71" s="61">
        <f t="shared" si="28"/>
        <v>20</v>
      </c>
      <c r="S71" s="56" t="str">
        <f t="shared" si="112"/>
        <v>)</v>
      </c>
      <c r="T71" s="62" t="str">
        <f t="shared" si="113"/>
        <v>(</v>
      </c>
      <c r="U71" s="63" t="str">
        <f t="shared" si="114"/>
        <v>Mi</v>
      </c>
      <c r="V71" s="64" t="str">
        <f t="shared" si="115"/>
        <v>,</v>
      </c>
      <c r="W71" s="65" t="str">
        <f t="shared" si="116"/>
        <v>m</v>
      </c>
      <c r="X71" s="64" t="str">
        <f t="shared" si="117"/>
        <v>,</v>
      </c>
      <c r="Y71" s="64">
        <f t="shared" si="118"/>
        <v>250</v>
      </c>
      <c r="Z71" s="56" t="str">
        <f t="shared" si="119"/>
        <v>)</v>
      </c>
      <c r="AA71" s="66" t="str">
        <f t="shared" si="120"/>
        <v/>
      </c>
      <c r="AB71" s="57" t="str">
        <f t="shared" si="121"/>
        <v/>
      </c>
      <c r="AC71" s="67" t="str">
        <f t="shared" si="122"/>
        <v/>
      </c>
      <c r="AD71" s="59" t="str">
        <f t="shared" si="123"/>
        <v/>
      </c>
      <c r="AE71" s="68" t="str">
        <f t="shared" si="124"/>
        <v/>
      </c>
      <c r="AF71" s="61" t="str">
        <f t="shared" si="125"/>
        <v/>
      </c>
      <c r="AG71" s="61" t="str">
        <f t="shared" si="126"/>
        <v/>
      </c>
      <c r="AH71" s="69" t="str">
        <f t="shared" si="127"/>
        <v/>
      </c>
      <c r="AI71" s="70" t="str">
        <f t="shared" si="128"/>
        <v/>
      </c>
      <c r="AJ71" s="64" t="str">
        <f t="shared" si="129"/>
        <v/>
      </c>
      <c r="AK71" s="64" t="str">
        <f t="shared" si="130"/>
        <v/>
      </c>
      <c r="AL71" s="64" t="str">
        <f t="shared" si="131"/>
        <v/>
      </c>
      <c r="AM71" s="64" t="str">
        <f t="shared" si="132"/>
        <v/>
      </c>
      <c r="AN71" s="64" t="str">
        <f t="shared" si="133"/>
        <v/>
      </c>
    </row>
    <row r="72" spans="1:40" ht="25.5" thickTop="1" thickBot="1" x14ac:dyDescent="0.4">
      <c r="B72" t="s">
        <v>999</v>
      </c>
      <c r="C72" s="85" t="s">
        <v>1129</v>
      </c>
      <c r="D72" s="86" t="s">
        <v>1015</v>
      </c>
      <c r="E72" s="86"/>
      <c r="F72" s="86" t="s">
        <v>1011</v>
      </c>
      <c r="G72" s="86">
        <v>7</v>
      </c>
      <c r="H72" s="87"/>
      <c r="I72" s="87"/>
      <c r="J72" s="87"/>
      <c r="K72" s="87"/>
      <c r="L72" s="88" t="str">
        <f>IF(C72="","",_xlfn.CONCAT("            { line: ","""",C72,", ",M72:AN72,""", sC: ","""",B72,"""},"))</f>
        <v xml:space="preserve">            { line: "HA ESCUCHADO MI GRITO,, (Fa,,20)(Mi,7,250)", sC: "as"},</v>
      </c>
      <c r="M72" s="56" t="str">
        <f t="shared" si="107"/>
        <v>(</v>
      </c>
      <c r="N72" s="57" t="str">
        <f t="shared" si="108"/>
        <v>Fa</v>
      </c>
      <c r="O72" s="58" t="str">
        <f t="shared" si="109"/>
        <v>,</v>
      </c>
      <c r="P72" s="59" t="str">
        <f t="shared" si="110"/>
        <v/>
      </c>
      <c r="Q72" s="60" t="str">
        <f t="shared" si="111"/>
        <v>,</v>
      </c>
      <c r="R72" s="61">
        <f t="shared" si="28"/>
        <v>20</v>
      </c>
      <c r="S72" s="56" t="str">
        <f t="shared" si="112"/>
        <v>)</v>
      </c>
      <c r="T72" s="62" t="str">
        <f t="shared" si="113"/>
        <v>(</v>
      </c>
      <c r="U72" s="63" t="str">
        <f t="shared" si="114"/>
        <v>Mi</v>
      </c>
      <c r="V72" s="64" t="str">
        <f t="shared" si="115"/>
        <v>,</v>
      </c>
      <c r="W72" s="65">
        <f t="shared" si="116"/>
        <v>7</v>
      </c>
      <c r="X72" s="64" t="str">
        <f t="shared" si="117"/>
        <v>,</v>
      </c>
      <c r="Y72" s="64">
        <f t="shared" si="118"/>
        <v>250</v>
      </c>
      <c r="Z72" s="56" t="str">
        <f t="shared" si="119"/>
        <v>)</v>
      </c>
      <c r="AA72" s="66" t="str">
        <f t="shared" si="120"/>
        <v/>
      </c>
      <c r="AB72" s="57" t="str">
        <f t="shared" si="121"/>
        <v/>
      </c>
      <c r="AC72" s="67" t="str">
        <f t="shared" si="122"/>
        <v/>
      </c>
      <c r="AD72" s="59" t="str">
        <f t="shared" si="123"/>
        <v/>
      </c>
      <c r="AE72" s="68" t="str">
        <f t="shared" si="124"/>
        <v/>
      </c>
      <c r="AF72" s="61" t="str">
        <f t="shared" si="125"/>
        <v/>
      </c>
      <c r="AG72" s="61" t="str">
        <f t="shared" si="126"/>
        <v/>
      </c>
      <c r="AH72" s="69" t="str">
        <f t="shared" si="127"/>
        <v/>
      </c>
      <c r="AI72" s="70" t="str">
        <f t="shared" si="128"/>
        <v/>
      </c>
      <c r="AJ72" s="64" t="str">
        <f t="shared" si="129"/>
        <v/>
      </c>
      <c r="AK72" s="64" t="str">
        <f t="shared" si="130"/>
        <v/>
      </c>
      <c r="AL72" s="64" t="str">
        <f t="shared" si="131"/>
        <v/>
      </c>
      <c r="AM72" s="64" t="str">
        <f t="shared" si="132"/>
        <v/>
      </c>
      <c r="AN72" s="64" t="str">
        <f t="shared" si="133"/>
        <v/>
      </c>
    </row>
    <row r="73" spans="1:40" ht="25.5" thickTop="1" thickBot="1" x14ac:dyDescent="0.4">
      <c r="B73" t="s">
        <v>999</v>
      </c>
      <c r="C73" s="85" t="s">
        <v>1130</v>
      </c>
      <c r="D73" s="89" t="s">
        <v>1015</v>
      </c>
      <c r="E73" s="89"/>
      <c r="F73" s="89"/>
      <c r="G73" s="89"/>
      <c r="H73" s="90"/>
      <c r="I73" s="90"/>
      <c r="J73" s="90"/>
      <c r="K73" s="90"/>
      <c r="L73" s="88" t="str">
        <f>IF(C73="","",_xlfn.CONCAT("            { line: ","""",C73,", ",M73:AN73,""", sC: ","""",B73,"""},"))</f>
        <v xml:space="preserve">            { line: "ME HA SACADO, (Fa,,20)", sC: "as"},</v>
      </c>
      <c r="M73" s="56" t="str">
        <f t="shared" si="107"/>
        <v>(</v>
      </c>
      <c r="N73" s="57" t="str">
        <f t="shared" si="108"/>
        <v>Fa</v>
      </c>
      <c r="O73" s="58" t="str">
        <f t="shared" si="109"/>
        <v>,</v>
      </c>
      <c r="P73" s="59" t="str">
        <f t="shared" si="110"/>
        <v/>
      </c>
      <c r="Q73" s="60" t="str">
        <f t="shared" si="111"/>
        <v>,</v>
      </c>
      <c r="R73" s="61">
        <f t="shared" si="28"/>
        <v>20</v>
      </c>
      <c r="S73" s="56" t="str">
        <f t="shared" si="112"/>
        <v>)</v>
      </c>
      <c r="T73" s="62" t="str">
        <f t="shared" si="113"/>
        <v/>
      </c>
      <c r="U73" s="63" t="str">
        <f t="shared" si="114"/>
        <v/>
      </c>
      <c r="V73" s="64" t="str">
        <f t="shared" si="115"/>
        <v/>
      </c>
      <c r="W73" s="65" t="str">
        <f t="shared" si="116"/>
        <v/>
      </c>
      <c r="X73" s="64" t="str">
        <f t="shared" si="117"/>
        <v/>
      </c>
      <c r="Y73" s="64" t="str">
        <f t="shared" si="118"/>
        <v/>
      </c>
      <c r="Z73" s="56" t="str">
        <f t="shared" si="119"/>
        <v/>
      </c>
      <c r="AA73" s="66" t="str">
        <f t="shared" si="120"/>
        <v/>
      </c>
      <c r="AB73" s="57" t="str">
        <f t="shared" si="121"/>
        <v/>
      </c>
      <c r="AC73" s="67" t="str">
        <f t="shared" si="122"/>
        <v/>
      </c>
      <c r="AD73" s="59" t="str">
        <f t="shared" si="123"/>
        <v/>
      </c>
      <c r="AE73" s="68" t="str">
        <f t="shared" si="124"/>
        <v/>
      </c>
      <c r="AF73" s="61" t="str">
        <f t="shared" si="125"/>
        <v/>
      </c>
      <c r="AG73" s="61" t="str">
        <f t="shared" si="126"/>
        <v/>
      </c>
      <c r="AH73" s="69" t="str">
        <f t="shared" si="127"/>
        <v/>
      </c>
      <c r="AI73" s="70" t="str">
        <f t="shared" si="128"/>
        <v/>
      </c>
      <c r="AJ73" s="64" t="str">
        <f t="shared" si="129"/>
        <v/>
      </c>
      <c r="AK73" s="64" t="str">
        <f t="shared" si="130"/>
        <v/>
      </c>
      <c r="AL73" s="64" t="str">
        <f t="shared" si="131"/>
        <v/>
      </c>
      <c r="AM73" s="64" t="str">
        <f t="shared" si="132"/>
        <v/>
      </c>
      <c r="AN73" s="64" t="str">
        <f t="shared" si="133"/>
        <v/>
      </c>
    </row>
    <row r="74" spans="1:40" ht="25.5" thickTop="1" thickBot="1" x14ac:dyDescent="0.4">
      <c r="B74" t="s">
        <v>999</v>
      </c>
      <c r="C74" s="93" t="s">
        <v>1131</v>
      </c>
      <c r="D74" s="83" t="s">
        <v>1011</v>
      </c>
      <c r="E74" s="83"/>
      <c r="F74" s="83"/>
      <c r="G74" s="83"/>
      <c r="H74" s="83"/>
      <c r="I74" s="83"/>
      <c r="J74" s="83"/>
      <c r="K74" s="83"/>
      <c r="L74" s="94" t="str">
        <f>IF(C74="","",_xlfn.CONCAT("            { line: ","""",C74,", ",M74:AN74,""", sC: ","""",B74,"""},  ]},"))</f>
        <v xml:space="preserve">            { line: "DE LA FOSA DE LA MUERTE., (Mi,,10)", sC: "as"},  ]},</v>
      </c>
      <c r="M74" s="56" t="str">
        <f t="shared" si="107"/>
        <v>(</v>
      </c>
      <c r="N74" s="57" t="str">
        <f t="shared" si="108"/>
        <v>Mi</v>
      </c>
      <c r="O74" s="58" t="str">
        <f t="shared" si="109"/>
        <v>,</v>
      </c>
      <c r="P74" s="59" t="str">
        <f t="shared" si="110"/>
        <v/>
      </c>
      <c r="Q74" s="60" t="str">
        <f t="shared" si="111"/>
        <v>,</v>
      </c>
      <c r="R74" s="61">
        <f t="shared" si="28"/>
        <v>10</v>
      </c>
      <c r="S74" s="56" t="str">
        <f t="shared" si="112"/>
        <v>)</v>
      </c>
      <c r="T74" s="62" t="str">
        <f t="shared" si="113"/>
        <v/>
      </c>
      <c r="U74" s="63" t="str">
        <f t="shared" si="114"/>
        <v/>
      </c>
      <c r="V74" s="64" t="str">
        <f t="shared" si="115"/>
        <v/>
      </c>
      <c r="W74" s="65" t="str">
        <f t="shared" si="116"/>
        <v/>
      </c>
      <c r="X74" s="64" t="str">
        <f t="shared" si="117"/>
        <v/>
      </c>
      <c r="Y74" s="64" t="str">
        <f t="shared" si="118"/>
        <v/>
      </c>
      <c r="Z74" s="56" t="str">
        <f t="shared" si="119"/>
        <v/>
      </c>
      <c r="AA74" s="66" t="str">
        <f t="shared" si="120"/>
        <v/>
      </c>
      <c r="AB74" s="57" t="str">
        <f t="shared" si="121"/>
        <v/>
      </c>
      <c r="AC74" s="67" t="str">
        <f t="shared" si="122"/>
        <v/>
      </c>
      <c r="AD74" s="59" t="str">
        <f t="shared" si="123"/>
        <v/>
      </c>
      <c r="AE74" s="68" t="str">
        <f t="shared" si="124"/>
        <v/>
      </c>
      <c r="AF74" s="61" t="str">
        <f t="shared" si="125"/>
        <v/>
      </c>
      <c r="AG74" s="61" t="str">
        <f t="shared" si="126"/>
        <v/>
      </c>
      <c r="AH74" s="69" t="str">
        <f t="shared" si="127"/>
        <v/>
      </c>
      <c r="AI74" s="70" t="str">
        <f t="shared" si="128"/>
        <v/>
      </c>
      <c r="AJ74" s="64" t="str">
        <f t="shared" si="129"/>
        <v/>
      </c>
      <c r="AK74" s="64" t="str">
        <f t="shared" si="130"/>
        <v/>
      </c>
      <c r="AL74" s="64" t="str">
        <f t="shared" si="131"/>
        <v/>
      </c>
      <c r="AM74" s="64" t="str">
        <f t="shared" si="132"/>
        <v/>
      </c>
      <c r="AN74" s="64" t="str">
        <f t="shared" si="133"/>
        <v/>
      </c>
    </row>
    <row r="75" spans="1:40" ht="27.75" thickTop="1" thickBot="1" x14ac:dyDescent="0.4">
      <c r="A75" s="73"/>
      <c r="B75" s="73"/>
      <c r="C75" s="73"/>
      <c r="D75" s="74"/>
      <c r="E75" s="74"/>
      <c r="F75" s="74"/>
      <c r="G75" s="74"/>
      <c r="H75" s="74"/>
      <c r="I75" s="74"/>
      <c r="J75" s="74"/>
      <c r="K75" s="74"/>
      <c r="L75" s="75" t="s">
        <v>993</v>
      </c>
      <c r="M75" s="56"/>
      <c r="N75" s="57"/>
      <c r="O75" s="58"/>
      <c r="P75" s="59"/>
      <c r="Q75" s="60"/>
      <c r="R75" s="61" t="str">
        <f t="shared" si="28"/>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5.5" thickTop="1" thickBot="1" x14ac:dyDescent="0.4">
      <c r="B76" t="s">
        <v>1154</v>
      </c>
      <c r="C76" s="113" t="s">
        <v>1144</v>
      </c>
      <c r="D76" s="112" t="s">
        <v>1013</v>
      </c>
      <c r="E76" s="52" t="s">
        <v>1012</v>
      </c>
      <c r="F76" s="53" t="s">
        <v>1011</v>
      </c>
      <c r="G76" s="53" t="s">
        <v>1012</v>
      </c>
      <c r="H76" s="52"/>
      <c r="I76" s="52"/>
      <c r="J76" s="54"/>
      <c r="K76" s="54"/>
      <c r="L76" s="55" t="str">
        <f t="shared" si="85"/>
        <v xml:space="preserve">            { line: "No quisiste sacrificios ni oblación,, (La,m,20)(Mi,m,250)", sC: "tc r1"},</v>
      </c>
      <c r="M76" s="56" t="str">
        <f t="shared" si="86"/>
        <v>(</v>
      </c>
      <c r="N76" s="57" t="str">
        <f t="shared" si="2"/>
        <v>La</v>
      </c>
      <c r="O76" s="58" t="str">
        <f t="shared" si="87"/>
        <v>,</v>
      </c>
      <c r="P76" s="59" t="str">
        <f t="shared" si="4"/>
        <v>m</v>
      </c>
      <c r="Q76" s="60" t="str">
        <f t="shared" si="88"/>
        <v>,</v>
      </c>
      <c r="R76" s="61">
        <f t="shared" si="28"/>
        <v>20</v>
      </c>
      <c r="S76" s="56" t="str">
        <f t="shared" si="89"/>
        <v>)</v>
      </c>
      <c r="T76" s="62" t="str">
        <f t="shared" si="90"/>
        <v>(</v>
      </c>
      <c r="U76" s="63" t="str">
        <f t="shared" si="8"/>
        <v>Mi</v>
      </c>
      <c r="V76" s="64" t="str">
        <f t="shared" si="91"/>
        <v>,</v>
      </c>
      <c r="W76" s="65" t="str">
        <f t="shared" si="10"/>
        <v>m</v>
      </c>
      <c r="X76" s="64" t="str">
        <f t="shared" si="92"/>
        <v>,</v>
      </c>
      <c r="Y76" s="64">
        <f t="shared" si="93"/>
        <v>250</v>
      </c>
      <c r="Z76" s="56" t="str">
        <f t="shared" si="94"/>
        <v>)</v>
      </c>
      <c r="AA76" s="66" t="str">
        <f t="shared" si="95"/>
        <v/>
      </c>
      <c r="AB76" s="57" t="str">
        <f t="shared" si="15"/>
        <v/>
      </c>
      <c r="AC76" s="67" t="str">
        <f t="shared" si="96"/>
        <v/>
      </c>
      <c r="AD76" s="59" t="str">
        <f t="shared" si="97"/>
        <v/>
      </c>
      <c r="AE76" s="68" t="str">
        <f t="shared" si="98"/>
        <v/>
      </c>
      <c r="AF76" s="61" t="str">
        <f t="shared" si="99"/>
        <v/>
      </c>
      <c r="AG76" s="61" t="str">
        <f t="shared" si="100"/>
        <v/>
      </c>
      <c r="AH76" s="69" t="str">
        <f t="shared" si="101"/>
        <v/>
      </c>
      <c r="AI76" s="70" t="str">
        <f t="shared" si="22"/>
        <v/>
      </c>
      <c r="AJ76" s="64" t="str">
        <f t="shared" si="102"/>
        <v/>
      </c>
      <c r="AK76" s="64" t="str">
        <f t="shared" si="103"/>
        <v/>
      </c>
      <c r="AL76" s="64" t="str">
        <f t="shared" si="104"/>
        <v/>
      </c>
      <c r="AM76" s="64" t="str">
        <f t="shared" si="105"/>
        <v/>
      </c>
      <c r="AN76" s="64" t="str">
        <f t="shared" si="106"/>
        <v/>
      </c>
    </row>
    <row r="77" spans="1:40" ht="25.5" thickTop="1" thickBot="1" x14ac:dyDescent="0.4">
      <c r="C77" s="113" t="s">
        <v>1145</v>
      </c>
      <c r="D77" s="112" t="s">
        <v>1013</v>
      </c>
      <c r="E77" s="52" t="s">
        <v>1012</v>
      </c>
      <c r="F77" s="53" t="s">
        <v>1011</v>
      </c>
      <c r="G77" s="53" t="s">
        <v>1012</v>
      </c>
      <c r="H77" s="52"/>
      <c r="I77" s="52"/>
      <c r="J77" s="54"/>
      <c r="K77" s="54"/>
      <c r="L77" s="55" t="str">
        <f t="shared" si="85"/>
        <v xml:space="preserve">            { line: "por eso me has abierto el oído., (La,m,20)(Mi,m,250)", sC: ""},</v>
      </c>
      <c r="M77" s="56" t="str">
        <f t="shared" si="86"/>
        <v>(</v>
      </c>
      <c r="N77" s="57" t="str">
        <f t="shared" si="2"/>
        <v>La</v>
      </c>
      <c r="O77" s="58" t="str">
        <f t="shared" si="87"/>
        <v>,</v>
      </c>
      <c r="P77" s="59" t="str">
        <f t="shared" si="4"/>
        <v>m</v>
      </c>
      <c r="Q77" s="60" t="str">
        <f t="shared" si="88"/>
        <v>,</v>
      </c>
      <c r="R77" s="61">
        <f t="shared" si="28"/>
        <v>20</v>
      </c>
      <c r="S77" s="56" t="str">
        <f t="shared" si="89"/>
        <v>)</v>
      </c>
      <c r="T77" s="62" t="str">
        <f t="shared" si="90"/>
        <v>(</v>
      </c>
      <c r="U77" s="63" t="str">
        <f t="shared" si="8"/>
        <v>Mi</v>
      </c>
      <c r="V77" s="64" t="str">
        <f t="shared" si="91"/>
        <v>,</v>
      </c>
      <c r="W77" s="65" t="str">
        <f t="shared" si="10"/>
        <v>m</v>
      </c>
      <c r="X77" s="64" t="str">
        <f t="shared" si="92"/>
        <v>,</v>
      </c>
      <c r="Y77" s="64">
        <f t="shared" si="93"/>
        <v>250</v>
      </c>
      <c r="Z77" s="56" t="str">
        <f t="shared" si="94"/>
        <v>)</v>
      </c>
      <c r="AA77" s="66" t="str">
        <f t="shared" si="95"/>
        <v/>
      </c>
      <c r="AB77" s="57" t="str">
        <f t="shared" si="15"/>
        <v/>
      </c>
      <c r="AC77" s="67" t="str">
        <f t="shared" si="96"/>
        <v/>
      </c>
      <c r="AD77" s="59" t="str">
        <f t="shared" si="97"/>
        <v/>
      </c>
      <c r="AE77" s="68" t="str">
        <f t="shared" si="98"/>
        <v/>
      </c>
      <c r="AF77" s="61" t="str">
        <f t="shared" si="99"/>
        <v/>
      </c>
      <c r="AG77" s="61" t="str">
        <f t="shared" si="100"/>
        <v/>
      </c>
      <c r="AH77" s="69" t="str">
        <f t="shared" si="101"/>
        <v/>
      </c>
      <c r="AI77" s="70" t="str">
        <f t="shared" si="22"/>
        <v/>
      </c>
      <c r="AJ77" s="64" t="str">
        <f t="shared" si="102"/>
        <v/>
      </c>
      <c r="AK77" s="64" t="str">
        <f t="shared" si="103"/>
        <v/>
      </c>
      <c r="AL77" s="64" t="str">
        <f t="shared" si="104"/>
        <v/>
      </c>
      <c r="AM77" s="64" t="str">
        <f t="shared" si="105"/>
        <v/>
      </c>
      <c r="AN77" s="64" t="str">
        <f t="shared" si="106"/>
        <v/>
      </c>
    </row>
    <row r="78" spans="1:40" ht="25.5" thickTop="1" thickBot="1" x14ac:dyDescent="0.4">
      <c r="C78" s="113" t="s">
        <v>1146</v>
      </c>
      <c r="D78" s="112" t="s">
        <v>1015</v>
      </c>
      <c r="E78" s="52"/>
      <c r="F78" s="53" t="s">
        <v>1011</v>
      </c>
      <c r="G78" s="53">
        <v>7</v>
      </c>
      <c r="H78" s="52"/>
      <c r="I78" s="52"/>
      <c r="J78" s="54"/>
      <c r="K78" s="54"/>
      <c r="L78" s="55" t="str">
        <f t="shared" si="85"/>
        <v xml:space="preserve">            { line: "No has querido víctima por la culpa,, (Fa,,20)(Mi,7,250)", sC: ""},</v>
      </c>
      <c r="M78" s="56" t="str">
        <f t="shared" si="86"/>
        <v>(</v>
      </c>
      <c r="N78" s="57" t="str">
        <f t="shared" si="2"/>
        <v>Fa</v>
      </c>
      <c r="O78" s="58" t="str">
        <f t="shared" si="87"/>
        <v>,</v>
      </c>
      <c r="P78" s="59" t="str">
        <f t="shared" si="4"/>
        <v/>
      </c>
      <c r="Q78" s="60" t="str">
        <f t="shared" si="88"/>
        <v>,</v>
      </c>
      <c r="R78" s="61">
        <f t="shared" si="28"/>
        <v>20</v>
      </c>
      <c r="S78" s="56" t="str">
        <f t="shared" si="89"/>
        <v>)</v>
      </c>
      <c r="T78" s="62" t="str">
        <f t="shared" si="90"/>
        <v>(</v>
      </c>
      <c r="U78" s="63" t="str">
        <f t="shared" si="8"/>
        <v>Mi</v>
      </c>
      <c r="V78" s="64" t="str">
        <f t="shared" si="91"/>
        <v>,</v>
      </c>
      <c r="W78" s="65">
        <f t="shared" si="10"/>
        <v>7</v>
      </c>
      <c r="X78" s="64" t="str">
        <f t="shared" si="92"/>
        <v>,</v>
      </c>
      <c r="Y78" s="64">
        <f t="shared" si="93"/>
        <v>250</v>
      </c>
      <c r="Z78" s="56" t="str">
        <f t="shared" si="94"/>
        <v>)</v>
      </c>
      <c r="AA78" s="66" t="str">
        <f t="shared" si="95"/>
        <v/>
      </c>
      <c r="AB78" s="57" t="str">
        <f t="shared" si="15"/>
        <v/>
      </c>
      <c r="AC78" s="67" t="str">
        <f t="shared" si="96"/>
        <v/>
      </c>
      <c r="AD78" s="59" t="str">
        <f t="shared" si="97"/>
        <v/>
      </c>
      <c r="AE78" s="68" t="str">
        <f t="shared" si="98"/>
        <v/>
      </c>
      <c r="AF78" s="61" t="str">
        <f t="shared" si="99"/>
        <v/>
      </c>
      <c r="AG78" s="61" t="str">
        <f t="shared" si="100"/>
        <v/>
      </c>
      <c r="AH78" s="69" t="str">
        <f t="shared" si="101"/>
        <v/>
      </c>
      <c r="AI78" s="70" t="str">
        <f t="shared" si="22"/>
        <v/>
      </c>
      <c r="AJ78" s="64" t="str">
        <f t="shared" si="102"/>
        <v/>
      </c>
      <c r="AK78" s="64" t="str">
        <f t="shared" si="103"/>
        <v/>
      </c>
      <c r="AL78" s="64" t="str">
        <f t="shared" si="104"/>
        <v/>
      </c>
      <c r="AM78" s="64" t="str">
        <f t="shared" si="105"/>
        <v/>
      </c>
      <c r="AN78" s="64" t="str">
        <f t="shared" si="106"/>
        <v/>
      </c>
    </row>
    <row r="79" spans="1:40" ht="25.5" thickTop="1" thickBot="1" x14ac:dyDescent="0.4">
      <c r="C79" s="113" t="s">
        <v>1147</v>
      </c>
      <c r="D79" s="112" t="s">
        <v>1015</v>
      </c>
      <c r="E79" s="52"/>
      <c r="F79" s="53"/>
      <c r="G79" s="53"/>
      <c r="H79" s="52"/>
      <c r="I79" s="52"/>
      <c r="J79" s="54"/>
      <c r="K79" s="54"/>
      <c r="L79" s="78" t="str">
        <f t="shared" si="85"/>
        <v xml:space="preserve">            { line: "por eso he dicho: he aquí que vengo, (Fa,,20)", sC: ""},</v>
      </c>
      <c r="M79" s="56" t="str">
        <f t="shared" si="86"/>
        <v>(</v>
      </c>
      <c r="N79" s="57" t="str">
        <f t="shared" si="2"/>
        <v>Fa</v>
      </c>
      <c r="O79" s="58" t="str">
        <f t="shared" si="87"/>
        <v>,</v>
      </c>
      <c r="P79" s="59" t="str">
        <f t="shared" si="4"/>
        <v/>
      </c>
      <c r="Q79" s="60" t="str">
        <f t="shared" si="88"/>
        <v>,</v>
      </c>
      <c r="R79" s="61">
        <f t="shared" si="28"/>
        <v>20</v>
      </c>
      <c r="S79" s="56" t="str">
        <f t="shared" si="89"/>
        <v>)</v>
      </c>
      <c r="T79" s="62" t="str">
        <f t="shared" si="90"/>
        <v/>
      </c>
      <c r="U79" s="63" t="str">
        <f t="shared" si="8"/>
        <v/>
      </c>
      <c r="V79" s="64" t="str">
        <f t="shared" si="91"/>
        <v/>
      </c>
      <c r="W79" s="65" t="str">
        <f t="shared" si="10"/>
        <v/>
      </c>
      <c r="X79" s="64" t="str">
        <f t="shared" si="92"/>
        <v/>
      </c>
      <c r="Y79" s="64" t="str">
        <f t="shared" si="93"/>
        <v/>
      </c>
      <c r="Z79" s="56" t="str">
        <f t="shared" si="94"/>
        <v/>
      </c>
      <c r="AA79" s="66" t="str">
        <f t="shared" si="95"/>
        <v/>
      </c>
      <c r="AB79" s="57" t="str">
        <f t="shared" si="15"/>
        <v/>
      </c>
      <c r="AC79" s="67" t="str">
        <f t="shared" si="96"/>
        <v/>
      </c>
      <c r="AD79" s="59" t="str">
        <f t="shared" si="97"/>
        <v/>
      </c>
      <c r="AE79" s="68" t="str">
        <f t="shared" si="98"/>
        <v/>
      </c>
      <c r="AF79" s="61" t="str">
        <f t="shared" si="99"/>
        <v/>
      </c>
      <c r="AG79" s="61" t="str">
        <f t="shared" si="100"/>
        <v/>
      </c>
      <c r="AH79" s="69" t="str">
        <f t="shared" si="101"/>
        <v/>
      </c>
      <c r="AI79" s="70" t="str">
        <f t="shared" si="22"/>
        <v/>
      </c>
      <c r="AJ79" s="64" t="str">
        <f t="shared" si="102"/>
        <v/>
      </c>
      <c r="AK79" s="64" t="str">
        <f t="shared" si="103"/>
        <v/>
      </c>
      <c r="AL79" s="64" t="str">
        <f t="shared" si="104"/>
        <v/>
      </c>
      <c r="AM79" s="64" t="str">
        <f t="shared" si="105"/>
        <v/>
      </c>
      <c r="AN79" s="64" t="str">
        <f t="shared" si="106"/>
        <v/>
      </c>
    </row>
    <row r="80" spans="1:40" ht="25.5" thickTop="1" thickBot="1" x14ac:dyDescent="0.4">
      <c r="C80" s="113" t="s">
        <v>1148</v>
      </c>
      <c r="D80" s="112" t="s">
        <v>1011</v>
      </c>
      <c r="E80" s="52">
        <v>7</v>
      </c>
      <c r="F80" s="53"/>
      <c r="G80" s="53"/>
      <c r="H80" s="52"/>
      <c r="I80" s="52"/>
      <c r="J80" s="54"/>
      <c r="K80" s="54"/>
      <c r="L80" s="55" t="str">
        <f t="shared" ref="L80:L93" si="134">IF(C80="","",_xlfn.CONCAT("            { line: ","""",C80,", ",M80:AN80,""", sC: ","""",B80,"""},"))</f>
        <v xml:space="preserve">            { line: "para hacer tu voluntad., (Mi,7,10)", sC: ""},</v>
      </c>
      <c r="M80" s="56" t="str">
        <f t="shared" ref="M80:M93" si="135">IF(N80="","","(")</f>
        <v>(</v>
      </c>
      <c r="N80" s="57" t="str">
        <f t="shared" ref="N80:N93" si="136">IF(D80="","",D80)</f>
        <v>Mi</v>
      </c>
      <c r="O80" s="58" t="str">
        <f t="shared" ref="O80:O93" si="137">IF(N80="","",",")</f>
        <v>,</v>
      </c>
      <c r="P80" s="59">
        <f t="shared" ref="P80:P93" si="138">IF(E80="","",E80)</f>
        <v>7</v>
      </c>
      <c r="Q80" s="60" t="str">
        <f t="shared" ref="Q80:Q93" si="139">IF(N80="","",",")</f>
        <v>,</v>
      </c>
      <c r="R80" s="61">
        <f t="shared" si="28"/>
        <v>10</v>
      </c>
      <c r="S80" s="56" t="str">
        <f t="shared" ref="S80:S93" si="140">IF(N80="","",")")</f>
        <v>)</v>
      </c>
      <c r="T80" s="62" t="str">
        <f t="shared" ref="T80:T93" si="141">IF(U80="","","(")</f>
        <v/>
      </c>
      <c r="U80" s="63" t="str">
        <f t="shared" ref="U80:U93" si="142">IF(F80="","",F80)</f>
        <v/>
      </c>
      <c r="V80" s="64" t="str">
        <f t="shared" ref="V80:V93" si="143">IF(U80="","",",")</f>
        <v/>
      </c>
      <c r="W80" s="65" t="str">
        <f t="shared" ref="W80:W93" si="144">IF(G80="","",G80)</f>
        <v/>
      </c>
      <c r="X80" s="64" t="str">
        <f t="shared" ref="X80:X93" si="145">IF(U80="","",",")</f>
        <v/>
      </c>
      <c r="Y80" s="64" t="str">
        <f t="shared" ref="Y80:Y93" si="146">IF(U80="","",250)</f>
        <v/>
      </c>
      <c r="Z80" s="56" t="str">
        <f t="shared" ref="Z80:Z93" si="147">IF(U80="","",")")</f>
        <v/>
      </c>
      <c r="AA80" s="66" t="str">
        <f t="shared" ref="AA80:AA93" si="148">IF(AB80="","","(")</f>
        <v/>
      </c>
      <c r="AB80" s="57" t="str">
        <f t="shared" ref="AB80:AB93" si="149">IF(H80="","",H80)</f>
        <v/>
      </c>
      <c r="AC80" s="67" t="str">
        <f t="shared" ref="AC80:AC93" si="150">IF(AB80="","",",")</f>
        <v/>
      </c>
      <c r="AD80" s="59" t="str">
        <f t="shared" ref="AD80:AD93" si="151">IF(I80="","",I80)</f>
        <v/>
      </c>
      <c r="AE80" s="68" t="str">
        <f t="shared" ref="AE80:AE93" si="152">IF(AB80="","",",")</f>
        <v/>
      </c>
      <c r="AF80" s="61" t="str">
        <f t="shared" ref="AF80:AF93" si="153">IF(AB80="","",350)</f>
        <v/>
      </c>
      <c r="AG80" s="61" t="str">
        <f t="shared" ref="AG80:AG93" si="154">IF(AB80="","",")")</f>
        <v/>
      </c>
      <c r="AH80" s="69" t="str">
        <f t="shared" ref="AH80:AH93" si="155">IF(AI80="","","(")</f>
        <v/>
      </c>
      <c r="AI80" s="70" t="str">
        <f t="shared" ref="AI80:AI93" si="156">IF(J80="","",J80)</f>
        <v/>
      </c>
      <c r="AJ80" s="64" t="str">
        <f t="shared" ref="AJ80:AJ93" si="157">IF(AI80="","",",")</f>
        <v/>
      </c>
      <c r="AK80" s="64" t="str">
        <f t="shared" ref="AK80:AK93" si="158">IF(K80="","",K80)</f>
        <v/>
      </c>
      <c r="AL80" s="64" t="str">
        <f t="shared" ref="AL80:AL93" si="159">IF(AI80="","",",")</f>
        <v/>
      </c>
      <c r="AM80" s="64" t="str">
        <f t="shared" ref="AM80:AM93" si="160">IF(AI80="","",450)</f>
        <v/>
      </c>
      <c r="AN80" s="64" t="str">
        <f t="shared" ref="AN80:AN93" si="161">IF(AI80="","",")")</f>
        <v/>
      </c>
    </row>
    <row r="81" spans="1:40" ht="27.75" thickTop="1" thickBot="1" x14ac:dyDescent="0.4">
      <c r="A81" s="73"/>
      <c r="B81" s="73"/>
      <c r="C81" s="73"/>
      <c r="D81" s="74"/>
      <c r="E81" s="74"/>
      <c r="F81" s="74"/>
      <c r="G81" s="74"/>
      <c r="H81" s="74"/>
      <c r="I81" s="74"/>
      <c r="J81" s="74"/>
      <c r="K81" s="74"/>
      <c r="L81" s="75" t="s">
        <v>993</v>
      </c>
      <c r="M81" s="56"/>
      <c r="N81" s="57"/>
      <c r="O81" s="58"/>
      <c r="P81" s="59"/>
      <c r="Q81" s="60"/>
      <c r="R81" s="61" t="str">
        <f t="shared" si="28"/>
        <v/>
      </c>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79" t="s">
        <v>995</v>
      </c>
      <c r="D82" s="80"/>
      <c r="E82" s="80"/>
      <c r="F82" s="80"/>
      <c r="G82" s="80"/>
      <c r="H82" s="80"/>
      <c r="I82" s="80"/>
      <c r="J82" s="80"/>
      <c r="K82" s="80"/>
      <c r="L82" s="81" t="s">
        <v>996</v>
      </c>
      <c r="M82" s="56" t="str">
        <f t="shared" ref="M82:M88" si="162">IF(N82="","","(")</f>
        <v/>
      </c>
      <c r="N82" s="57" t="str">
        <f t="shared" ref="N82:N88" si="163">IF(D82="","",D82)</f>
        <v/>
      </c>
      <c r="O82" s="58" t="str">
        <f t="shared" ref="O82:O88" si="164">IF(N82="","",",")</f>
        <v/>
      </c>
      <c r="P82" s="59" t="str">
        <f t="shared" ref="P82:P88" si="165">IF(E82="","",E82)</f>
        <v/>
      </c>
      <c r="Q82" s="60" t="str">
        <f t="shared" ref="Q82:Q88" si="166">IF(N82="","",",")</f>
        <v/>
      </c>
      <c r="R82" s="61" t="str">
        <f t="shared" si="28"/>
        <v/>
      </c>
      <c r="S82" s="56" t="str">
        <f t="shared" ref="S82:S88" si="167">IF(N82="","",")")</f>
        <v/>
      </c>
      <c r="T82" s="62" t="str">
        <f t="shared" ref="T82:T88" si="168">IF(U82="","","(")</f>
        <v/>
      </c>
      <c r="U82" s="63" t="str">
        <f t="shared" ref="U82:U88" si="169">IF(F82="","",F82)</f>
        <v/>
      </c>
      <c r="V82" s="64" t="str">
        <f t="shared" ref="V82:V88" si="170">IF(U82="","",",")</f>
        <v/>
      </c>
      <c r="W82" s="65" t="str">
        <f t="shared" ref="W82:W88" si="171">IF(G82="","",G82)</f>
        <v/>
      </c>
      <c r="X82" s="64" t="str">
        <f t="shared" ref="X82:X88" si="172">IF(U82="","",",")</f>
        <v/>
      </c>
      <c r="Y82" s="64" t="str">
        <f t="shared" ref="Y82:Y88" si="173">IF(U82="","",250)</f>
        <v/>
      </c>
      <c r="Z82" s="56" t="str">
        <f t="shared" ref="Z82:Z88" si="174">IF(U82="","",")")</f>
        <v/>
      </c>
      <c r="AA82" s="66" t="str">
        <f t="shared" ref="AA82:AA88" si="175">IF(AB82="","","(")</f>
        <v/>
      </c>
      <c r="AB82" s="57" t="str">
        <f t="shared" ref="AB82:AB88" si="176">IF(H82="","",H82)</f>
        <v/>
      </c>
      <c r="AC82" s="67" t="str">
        <f t="shared" ref="AC82:AC88" si="177">IF(AB82="","",",")</f>
        <v/>
      </c>
      <c r="AD82" s="59" t="str">
        <f t="shared" ref="AD82:AD88" si="178">IF(I82="","",I82)</f>
        <v/>
      </c>
      <c r="AE82" s="68" t="str">
        <f t="shared" ref="AE82:AE88" si="179">IF(AB82="","",",")</f>
        <v/>
      </c>
      <c r="AF82" s="61" t="str">
        <f t="shared" ref="AF82:AF88" si="180">IF(AB82="","",350)</f>
        <v/>
      </c>
      <c r="AG82" s="61" t="str">
        <f t="shared" ref="AG82:AG88" si="181">IF(AB82="","",")")</f>
        <v/>
      </c>
      <c r="AH82" s="69" t="str">
        <f t="shared" ref="AH82:AH88" si="182">IF(AI82="","","(")</f>
        <v/>
      </c>
      <c r="AI82" s="70" t="str">
        <f t="shared" ref="AI82:AI88" si="183">IF(J82="","",J82)</f>
        <v/>
      </c>
      <c r="AJ82" s="64" t="str">
        <f t="shared" ref="AJ82:AJ88" si="184">IF(AI82="","",",")</f>
        <v/>
      </c>
      <c r="AK82" s="64" t="str">
        <f t="shared" ref="AK82:AK88" si="185">IF(K82="","",K82)</f>
        <v/>
      </c>
      <c r="AL82" s="64" t="str">
        <f t="shared" ref="AL82:AL88" si="186">IF(AI82="","",",")</f>
        <v/>
      </c>
      <c r="AM82" s="64" t="str">
        <f t="shared" ref="AM82:AM88" si="187">IF(AI82="","",450)</f>
        <v/>
      </c>
      <c r="AN82" s="64" t="str">
        <f t="shared" ref="AN82:AN88" si="188">IF(AI82="","",")")</f>
        <v/>
      </c>
    </row>
    <row r="83" spans="1:40" ht="25.5" thickTop="1" thickBot="1" x14ac:dyDescent="0.4">
      <c r="B83" t="s">
        <v>997</v>
      </c>
      <c r="C83" s="82" t="s">
        <v>1126</v>
      </c>
      <c r="D83" s="83" t="s">
        <v>1013</v>
      </c>
      <c r="E83" s="83" t="s">
        <v>1012</v>
      </c>
      <c r="F83" s="83"/>
      <c r="G83" s="83"/>
      <c r="H83" s="83"/>
      <c r="I83" s="83"/>
      <c r="J83" s="83"/>
      <c r="K83" s="83"/>
      <c r="L83" s="84" t="str">
        <f>IF(C83="","",_xlfn.CONCAT("       triggerLine: ","""",C83,", ",M83:AN83,""", sC: ","""",B83,""", lines: ["))</f>
        <v xml:space="preserve">       triggerLine: "HE ESPERADO,, (La,m,20)", sC: "ta as", lines: [</v>
      </c>
      <c r="M83" s="56" t="str">
        <f t="shared" si="162"/>
        <v>(</v>
      </c>
      <c r="N83" s="57" t="str">
        <f t="shared" si="163"/>
        <v>La</v>
      </c>
      <c r="O83" s="58" t="str">
        <f t="shared" si="164"/>
        <v>,</v>
      </c>
      <c r="P83" s="59" t="str">
        <f t="shared" si="165"/>
        <v>m</v>
      </c>
      <c r="Q83" s="60" t="str">
        <f t="shared" si="166"/>
        <v>,</v>
      </c>
      <c r="R83" s="61">
        <f t="shared" si="28"/>
        <v>20</v>
      </c>
      <c r="S83" s="56" t="str">
        <f t="shared" si="167"/>
        <v>)</v>
      </c>
      <c r="T83" s="62" t="str">
        <f t="shared" si="168"/>
        <v/>
      </c>
      <c r="U83" s="63" t="str">
        <f t="shared" si="169"/>
        <v/>
      </c>
      <c r="V83" s="64" t="str">
        <f t="shared" si="170"/>
        <v/>
      </c>
      <c r="W83" s="65" t="str">
        <f t="shared" si="171"/>
        <v/>
      </c>
      <c r="X83" s="64" t="str">
        <f t="shared" si="172"/>
        <v/>
      </c>
      <c r="Y83" s="64" t="str">
        <f t="shared" si="173"/>
        <v/>
      </c>
      <c r="Z83" s="56" t="str">
        <f t="shared" si="174"/>
        <v/>
      </c>
      <c r="AA83" s="66" t="str">
        <f t="shared" si="175"/>
        <v/>
      </c>
      <c r="AB83" s="57" t="str">
        <f t="shared" si="176"/>
        <v/>
      </c>
      <c r="AC83" s="67" t="str">
        <f t="shared" si="177"/>
        <v/>
      </c>
      <c r="AD83" s="59" t="str">
        <f t="shared" si="178"/>
        <v/>
      </c>
      <c r="AE83" s="68" t="str">
        <f t="shared" si="179"/>
        <v/>
      </c>
      <c r="AF83" s="61" t="str">
        <f t="shared" si="180"/>
        <v/>
      </c>
      <c r="AG83" s="61" t="str">
        <f t="shared" si="181"/>
        <v/>
      </c>
      <c r="AH83" s="69" t="str">
        <f t="shared" si="182"/>
        <v/>
      </c>
      <c r="AI83" s="70" t="str">
        <f t="shared" si="183"/>
        <v/>
      </c>
      <c r="AJ83" s="64" t="str">
        <f t="shared" si="184"/>
        <v/>
      </c>
      <c r="AK83" s="64" t="str">
        <f t="shared" si="185"/>
        <v/>
      </c>
      <c r="AL83" s="64" t="str">
        <f t="shared" si="186"/>
        <v/>
      </c>
      <c r="AM83" s="64" t="str">
        <f t="shared" si="187"/>
        <v/>
      </c>
      <c r="AN83" s="64" t="str">
        <f t="shared" si="188"/>
        <v/>
      </c>
    </row>
    <row r="84" spans="1:40" ht="25.5" thickTop="1" thickBot="1" x14ac:dyDescent="0.4">
      <c r="B84" t="s">
        <v>1153</v>
      </c>
      <c r="C84" s="85" t="s">
        <v>1127</v>
      </c>
      <c r="D84" s="86" t="s">
        <v>1011</v>
      </c>
      <c r="E84" s="86" t="s">
        <v>1012</v>
      </c>
      <c r="F84" s="86"/>
      <c r="G84" s="86"/>
      <c r="H84" s="87"/>
      <c r="I84" s="87"/>
      <c r="J84" s="87"/>
      <c r="K84" s="87"/>
      <c r="L84" s="88" t="str">
        <f>IF(C84="","",_xlfn.CONCAT("            { line: ","""",C84,", ",M84:AN84,""", sC: ","""",B84,"""},"))</f>
        <v xml:space="preserve">            { line: "HE ESPERADO EN EL SEÑOR,, (Mi,m,10)", sC: "as r1"},</v>
      </c>
      <c r="M84" s="56" t="str">
        <f t="shared" si="162"/>
        <v>(</v>
      </c>
      <c r="N84" s="57" t="str">
        <f t="shared" si="163"/>
        <v>Mi</v>
      </c>
      <c r="O84" s="58" t="str">
        <f t="shared" si="164"/>
        <v>,</v>
      </c>
      <c r="P84" s="59" t="str">
        <f t="shared" si="165"/>
        <v>m</v>
      </c>
      <c r="Q84" s="60" t="str">
        <f t="shared" si="166"/>
        <v>,</v>
      </c>
      <c r="R84" s="61">
        <f t="shared" si="28"/>
        <v>10</v>
      </c>
      <c r="S84" s="56" t="str">
        <f t="shared" si="167"/>
        <v>)</v>
      </c>
      <c r="T84" s="62" t="str">
        <f t="shared" si="168"/>
        <v/>
      </c>
      <c r="U84" s="63" t="str">
        <f t="shared" si="169"/>
        <v/>
      </c>
      <c r="V84" s="64" t="str">
        <f t="shared" si="170"/>
        <v/>
      </c>
      <c r="W84" s="65" t="str">
        <f t="shared" si="171"/>
        <v/>
      </c>
      <c r="X84" s="64" t="str">
        <f t="shared" si="172"/>
        <v/>
      </c>
      <c r="Y84" s="64" t="str">
        <f t="shared" si="173"/>
        <v/>
      </c>
      <c r="Z84" s="56" t="str">
        <f t="shared" si="174"/>
        <v/>
      </c>
      <c r="AA84" s="66" t="str">
        <f t="shared" si="175"/>
        <v/>
      </c>
      <c r="AB84" s="57" t="str">
        <f t="shared" si="176"/>
        <v/>
      </c>
      <c r="AC84" s="67" t="str">
        <f t="shared" si="177"/>
        <v/>
      </c>
      <c r="AD84" s="59" t="str">
        <f t="shared" si="178"/>
        <v/>
      </c>
      <c r="AE84" s="68" t="str">
        <f t="shared" si="179"/>
        <v/>
      </c>
      <c r="AF84" s="61" t="str">
        <f t="shared" si="180"/>
        <v/>
      </c>
      <c r="AG84" s="61" t="str">
        <f t="shared" si="181"/>
        <v/>
      </c>
      <c r="AH84" s="69" t="str">
        <f t="shared" si="182"/>
        <v/>
      </c>
      <c r="AI84" s="70" t="str">
        <f t="shared" si="183"/>
        <v/>
      </c>
      <c r="AJ84" s="64" t="str">
        <f t="shared" si="184"/>
        <v/>
      </c>
      <c r="AK84" s="64" t="str">
        <f t="shared" si="185"/>
        <v/>
      </c>
      <c r="AL84" s="64" t="str">
        <f t="shared" si="186"/>
        <v/>
      </c>
      <c r="AM84" s="64" t="str">
        <f t="shared" si="187"/>
        <v/>
      </c>
      <c r="AN84" s="64" t="str">
        <f t="shared" si="188"/>
        <v/>
      </c>
    </row>
    <row r="85" spans="1:40" ht="25.5" thickTop="1" thickBot="1" x14ac:dyDescent="0.4">
      <c r="B85" t="s">
        <v>999</v>
      </c>
      <c r="C85" s="85" t="s">
        <v>1128</v>
      </c>
      <c r="D85" s="89" t="s">
        <v>1013</v>
      </c>
      <c r="E85" s="89" t="s">
        <v>1012</v>
      </c>
      <c r="F85" s="89" t="s">
        <v>1011</v>
      </c>
      <c r="G85" s="89" t="s">
        <v>1012</v>
      </c>
      <c r="H85" s="90"/>
      <c r="I85" s="90"/>
      <c r="J85" s="90"/>
      <c r="K85" s="90"/>
      <c r="L85" s="88" t="str">
        <f>IF(C85="","",_xlfn.CONCAT("            { line: ","""",C85,", ",M85:AN85,""", sC: ","""",B85,"""},"))</f>
        <v xml:space="preserve">            { line: "Y ÉL HACIA MÍ SE HA INCLINADO,, (La,m,20)(Mi,m,250)", sC: "as"},</v>
      </c>
      <c r="M85" s="56" t="str">
        <f t="shared" si="162"/>
        <v>(</v>
      </c>
      <c r="N85" s="57" t="str">
        <f t="shared" si="163"/>
        <v>La</v>
      </c>
      <c r="O85" s="58" t="str">
        <f t="shared" si="164"/>
        <v>,</v>
      </c>
      <c r="P85" s="59" t="str">
        <f t="shared" si="165"/>
        <v>m</v>
      </c>
      <c r="Q85" s="60" t="str">
        <f t="shared" si="166"/>
        <v>,</v>
      </c>
      <c r="R85" s="61">
        <f t="shared" si="28"/>
        <v>20</v>
      </c>
      <c r="S85" s="56" t="str">
        <f t="shared" si="167"/>
        <v>)</v>
      </c>
      <c r="T85" s="62" t="str">
        <f t="shared" si="168"/>
        <v>(</v>
      </c>
      <c r="U85" s="63" t="str">
        <f t="shared" si="169"/>
        <v>Mi</v>
      </c>
      <c r="V85" s="64" t="str">
        <f t="shared" si="170"/>
        <v>,</v>
      </c>
      <c r="W85" s="65" t="str">
        <f t="shared" si="171"/>
        <v>m</v>
      </c>
      <c r="X85" s="64" t="str">
        <f t="shared" si="172"/>
        <v>,</v>
      </c>
      <c r="Y85" s="64">
        <f t="shared" si="173"/>
        <v>250</v>
      </c>
      <c r="Z85" s="56" t="str">
        <f t="shared" si="174"/>
        <v>)</v>
      </c>
      <c r="AA85" s="66" t="str">
        <f t="shared" si="175"/>
        <v/>
      </c>
      <c r="AB85" s="57" t="str">
        <f t="shared" si="176"/>
        <v/>
      </c>
      <c r="AC85" s="67" t="str">
        <f t="shared" si="177"/>
        <v/>
      </c>
      <c r="AD85" s="59" t="str">
        <f t="shared" si="178"/>
        <v/>
      </c>
      <c r="AE85" s="68" t="str">
        <f t="shared" si="179"/>
        <v/>
      </c>
      <c r="AF85" s="61" t="str">
        <f t="shared" si="180"/>
        <v/>
      </c>
      <c r="AG85" s="61" t="str">
        <f t="shared" si="181"/>
        <v/>
      </c>
      <c r="AH85" s="69" t="str">
        <f t="shared" si="182"/>
        <v/>
      </c>
      <c r="AI85" s="70" t="str">
        <f t="shared" si="183"/>
        <v/>
      </c>
      <c r="AJ85" s="64" t="str">
        <f t="shared" si="184"/>
        <v/>
      </c>
      <c r="AK85" s="64" t="str">
        <f t="shared" si="185"/>
        <v/>
      </c>
      <c r="AL85" s="64" t="str">
        <f t="shared" si="186"/>
        <v/>
      </c>
      <c r="AM85" s="64" t="str">
        <f t="shared" si="187"/>
        <v/>
      </c>
      <c r="AN85" s="64" t="str">
        <f t="shared" si="188"/>
        <v/>
      </c>
    </row>
    <row r="86" spans="1:40" ht="25.5" thickTop="1" thickBot="1" x14ac:dyDescent="0.4">
      <c r="B86" t="s">
        <v>999</v>
      </c>
      <c r="C86" s="85" t="s">
        <v>1129</v>
      </c>
      <c r="D86" s="86" t="s">
        <v>1015</v>
      </c>
      <c r="E86" s="86"/>
      <c r="F86" s="86" t="s">
        <v>1011</v>
      </c>
      <c r="G86" s="86">
        <v>7</v>
      </c>
      <c r="H86" s="87"/>
      <c r="I86" s="87"/>
      <c r="J86" s="87"/>
      <c r="K86" s="87"/>
      <c r="L86" s="88" t="str">
        <f>IF(C86="","",_xlfn.CONCAT("            { line: ","""",C86,", ",M86:AN86,""", sC: ","""",B86,"""},"))</f>
        <v xml:space="preserve">            { line: "HA ESCUCHADO MI GRITO,, (Fa,,20)(Mi,7,250)", sC: "as"},</v>
      </c>
      <c r="M86" s="56" t="str">
        <f t="shared" si="162"/>
        <v>(</v>
      </c>
      <c r="N86" s="57" t="str">
        <f t="shared" si="163"/>
        <v>Fa</v>
      </c>
      <c r="O86" s="58" t="str">
        <f t="shared" si="164"/>
        <v>,</v>
      </c>
      <c r="P86" s="59" t="str">
        <f t="shared" si="165"/>
        <v/>
      </c>
      <c r="Q86" s="60" t="str">
        <f t="shared" si="166"/>
        <v>,</v>
      </c>
      <c r="R86" s="61">
        <f t="shared" si="28"/>
        <v>20</v>
      </c>
      <c r="S86" s="56" t="str">
        <f t="shared" si="167"/>
        <v>)</v>
      </c>
      <c r="T86" s="62" t="str">
        <f t="shared" si="168"/>
        <v>(</v>
      </c>
      <c r="U86" s="63" t="str">
        <f t="shared" si="169"/>
        <v>Mi</v>
      </c>
      <c r="V86" s="64" t="str">
        <f t="shared" si="170"/>
        <v>,</v>
      </c>
      <c r="W86" s="65">
        <f t="shared" si="171"/>
        <v>7</v>
      </c>
      <c r="X86" s="64" t="str">
        <f t="shared" si="172"/>
        <v>,</v>
      </c>
      <c r="Y86" s="64">
        <f t="shared" si="173"/>
        <v>250</v>
      </c>
      <c r="Z86" s="56" t="str">
        <f t="shared" si="174"/>
        <v>)</v>
      </c>
      <c r="AA86" s="66" t="str">
        <f t="shared" si="175"/>
        <v/>
      </c>
      <c r="AB86" s="57" t="str">
        <f t="shared" si="176"/>
        <v/>
      </c>
      <c r="AC86" s="67" t="str">
        <f t="shared" si="177"/>
        <v/>
      </c>
      <c r="AD86" s="59" t="str">
        <f t="shared" si="178"/>
        <v/>
      </c>
      <c r="AE86" s="68" t="str">
        <f t="shared" si="179"/>
        <v/>
      </c>
      <c r="AF86" s="61" t="str">
        <f t="shared" si="180"/>
        <v/>
      </c>
      <c r="AG86" s="61" t="str">
        <f t="shared" si="181"/>
        <v/>
      </c>
      <c r="AH86" s="69" t="str">
        <f t="shared" si="182"/>
        <v/>
      </c>
      <c r="AI86" s="70" t="str">
        <f t="shared" si="183"/>
        <v/>
      </c>
      <c r="AJ86" s="64" t="str">
        <f t="shared" si="184"/>
        <v/>
      </c>
      <c r="AK86" s="64" t="str">
        <f t="shared" si="185"/>
        <v/>
      </c>
      <c r="AL86" s="64" t="str">
        <f t="shared" si="186"/>
        <v/>
      </c>
      <c r="AM86" s="64" t="str">
        <f t="shared" si="187"/>
        <v/>
      </c>
      <c r="AN86" s="64" t="str">
        <f t="shared" si="188"/>
        <v/>
      </c>
    </row>
    <row r="87" spans="1:40" ht="25.5" thickTop="1" thickBot="1" x14ac:dyDescent="0.4">
      <c r="B87" t="s">
        <v>999</v>
      </c>
      <c r="C87" s="85" t="s">
        <v>1130</v>
      </c>
      <c r="D87" s="89" t="s">
        <v>1015</v>
      </c>
      <c r="E87" s="89"/>
      <c r="F87" s="89"/>
      <c r="G87" s="89"/>
      <c r="H87" s="90"/>
      <c r="I87" s="90"/>
      <c r="J87" s="90"/>
      <c r="K87" s="90"/>
      <c r="L87" s="88" t="str">
        <f>IF(C87="","",_xlfn.CONCAT("            { line: ","""",C87,", ",M87:AN87,""", sC: ","""",B87,"""},"))</f>
        <v xml:space="preserve">            { line: "ME HA SACADO, (Fa,,20)", sC: "as"},</v>
      </c>
      <c r="M87" s="56" t="str">
        <f t="shared" si="162"/>
        <v>(</v>
      </c>
      <c r="N87" s="57" t="str">
        <f t="shared" si="163"/>
        <v>Fa</v>
      </c>
      <c r="O87" s="58" t="str">
        <f t="shared" si="164"/>
        <v>,</v>
      </c>
      <c r="P87" s="59" t="str">
        <f t="shared" si="165"/>
        <v/>
      </c>
      <c r="Q87" s="60" t="str">
        <f t="shared" si="166"/>
        <v>,</v>
      </c>
      <c r="R87" s="61">
        <f t="shared" si="28"/>
        <v>20</v>
      </c>
      <c r="S87" s="56" t="str">
        <f t="shared" si="167"/>
        <v>)</v>
      </c>
      <c r="T87" s="62" t="str">
        <f t="shared" si="168"/>
        <v/>
      </c>
      <c r="U87" s="63" t="str">
        <f t="shared" si="169"/>
        <v/>
      </c>
      <c r="V87" s="64" t="str">
        <f t="shared" si="170"/>
        <v/>
      </c>
      <c r="W87" s="65" t="str">
        <f t="shared" si="171"/>
        <v/>
      </c>
      <c r="X87" s="64" t="str">
        <f t="shared" si="172"/>
        <v/>
      </c>
      <c r="Y87" s="64" t="str">
        <f t="shared" si="173"/>
        <v/>
      </c>
      <c r="Z87" s="56" t="str">
        <f t="shared" si="174"/>
        <v/>
      </c>
      <c r="AA87" s="66" t="str">
        <f t="shared" si="175"/>
        <v/>
      </c>
      <c r="AB87" s="57" t="str">
        <f t="shared" si="176"/>
        <v/>
      </c>
      <c r="AC87" s="67" t="str">
        <f t="shared" si="177"/>
        <v/>
      </c>
      <c r="AD87" s="59" t="str">
        <f t="shared" si="178"/>
        <v/>
      </c>
      <c r="AE87" s="68" t="str">
        <f t="shared" si="179"/>
        <v/>
      </c>
      <c r="AF87" s="61" t="str">
        <f t="shared" si="180"/>
        <v/>
      </c>
      <c r="AG87" s="61" t="str">
        <f t="shared" si="181"/>
        <v/>
      </c>
      <c r="AH87" s="69" t="str">
        <f t="shared" si="182"/>
        <v/>
      </c>
      <c r="AI87" s="70" t="str">
        <f t="shared" si="183"/>
        <v/>
      </c>
      <c r="AJ87" s="64" t="str">
        <f t="shared" si="184"/>
        <v/>
      </c>
      <c r="AK87" s="64" t="str">
        <f t="shared" si="185"/>
        <v/>
      </c>
      <c r="AL87" s="64" t="str">
        <f t="shared" si="186"/>
        <v/>
      </c>
      <c r="AM87" s="64" t="str">
        <f t="shared" si="187"/>
        <v/>
      </c>
      <c r="AN87" s="64" t="str">
        <f t="shared" si="188"/>
        <v/>
      </c>
    </row>
    <row r="88" spans="1:40" ht="25.5" thickTop="1" thickBot="1" x14ac:dyDescent="0.4">
      <c r="B88" t="s">
        <v>999</v>
      </c>
      <c r="C88" s="93" t="s">
        <v>1131</v>
      </c>
      <c r="D88" s="83" t="s">
        <v>1011</v>
      </c>
      <c r="E88" s="83"/>
      <c r="F88" s="83"/>
      <c r="G88" s="83"/>
      <c r="H88" s="83"/>
      <c r="I88" s="83"/>
      <c r="J88" s="83"/>
      <c r="K88" s="83"/>
      <c r="L88" s="94" t="str">
        <f>IF(C88="","",_xlfn.CONCAT("            { line: ","""",C88,", ",M88:AN88,""", sC: ","""",B88,"""},  ]},"))</f>
        <v xml:space="preserve">            { line: "DE LA FOSA DE LA MUERTE., (Mi,,10)", sC: "as"},  ]},</v>
      </c>
      <c r="M88" s="56" t="str">
        <f t="shared" si="162"/>
        <v>(</v>
      </c>
      <c r="N88" s="57" t="str">
        <f t="shared" si="163"/>
        <v>Mi</v>
      </c>
      <c r="O88" s="58" t="str">
        <f t="shared" si="164"/>
        <v>,</v>
      </c>
      <c r="P88" s="59" t="str">
        <f t="shared" si="165"/>
        <v/>
      </c>
      <c r="Q88" s="60" t="str">
        <f t="shared" si="166"/>
        <v>,</v>
      </c>
      <c r="R88" s="61">
        <f t="shared" si="28"/>
        <v>10</v>
      </c>
      <c r="S88" s="56" t="str">
        <f t="shared" si="167"/>
        <v>)</v>
      </c>
      <c r="T88" s="62" t="str">
        <f t="shared" si="168"/>
        <v/>
      </c>
      <c r="U88" s="63" t="str">
        <f t="shared" si="169"/>
        <v/>
      </c>
      <c r="V88" s="64" t="str">
        <f t="shared" si="170"/>
        <v/>
      </c>
      <c r="W88" s="65" t="str">
        <f t="shared" si="171"/>
        <v/>
      </c>
      <c r="X88" s="64" t="str">
        <f t="shared" si="172"/>
        <v/>
      </c>
      <c r="Y88" s="64" t="str">
        <f t="shared" si="173"/>
        <v/>
      </c>
      <c r="Z88" s="56" t="str">
        <f t="shared" si="174"/>
        <v/>
      </c>
      <c r="AA88" s="66" t="str">
        <f t="shared" si="175"/>
        <v/>
      </c>
      <c r="AB88" s="57" t="str">
        <f t="shared" si="176"/>
        <v/>
      </c>
      <c r="AC88" s="67" t="str">
        <f t="shared" si="177"/>
        <v/>
      </c>
      <c r="AD88" s="59" t="str">
        <f t="shared" si="178"/>
        <v/>
      </c>
      <c r="AE88" s="68" t="str">
        <f t="shared" si="179"/>
        <v/>
      </c>
      <c r="AF88" s="61" t="str">
        <f t="shared" si="180"/>
        <v/>
      </c>
      <c r="AG88" s="61" t="str">
        <f t="shared" si="181"/>
        <v/>
      </c>
      <c r="AH88" s="69" t="str">
        <f t="shared" si="182"/>
        <v/>
      </c>
      <c r="AI88" s="70" t="str">
        <f t="shared" si="183"/>
        <v/>
      </c>
      <c r="AJ88" s="64" t="str">
        <f t="shared" si="184"/>
        <v/>
      </c>
      <c r="AK88" s="64" t="str">
        <f t="shared" si="185"/>
        <v/>
      </c>
      <c r="AL88" s="64" t="str">
        <f t="shared" si="186"/>
        <v/>
      </c>
      <c r="AM88" s="64" t="str">
        <f t="shared" si="187"/>
        <v/>
      </c>
      <c r="AN88" s="64" t="str">
        <f t="shared" si="188"/>
        <v/>
      </c>
    </row>
    <row r="89" spans="1:40" ht="27.75" thickTop="1" thickBot="1" x14ac:dyDescent="0.4">
      <c r="A89" s="73"/>
      <c r="B89" s="73"/>
      <c r="C89" s="73"/>
      <c r="D89" s="74"/>
      <c r="E89" s="74"/>
      <c r="F89" s="74"/>
      <c r="G89" s="74"/>
      <c r="H89" s="74"/>
      <c r="I89" s="74"/>
      <c r="J89" s="74"/>
      <c r="K89" s="74"/>
      <c r="L89" s="75" t="s">
        <v>993</v>
      </c>
      <c r="M89" s="56"/>
      <c r="N89" s="57"/>
      <c r="O89" s="58"/>
      <c r="P89" s="59"/>
      <c r="Q89" s="60"/>
      <c r="R89" s="61" t="str">
        <f t="shared" si="28"/>
        <v/>
      </c>
      <c r="S89" s="56"/>
      <c r="T89" s="62"/>
      <c r="U89" s="63"/>
      <c r="V89" s="64"/>
      <c r="W89" s="65"/>
      <c r="X89" s="64"/>
      <c r="Y89" s="64"/>
      <c r="Z89" s="56"/>
      <c r="AA89" s="66"/>
      <c r="AB89" s="57"/>
      <c r="AC89" s="67"/>
      <c r="AD89" s="59"/>
      <c r="AE89" s="68"/>
      <c r="AF89" s="61"/>
      <c r="AG89" s="61"/>
      <c r="AH89" s="69"/>
      <c r="AI89" s="70"/>
      <c r="AJ89" s="64"/>
      <c r="AK89" s="64"/>
      <c r="AL89" s="64"/>
      <c r="AM89" s="64"/>
      <c r="AN89" s="64"/>
    </row>
    <row r="90" spans="1:40" ht="25.5" thickTop="1" thickBot="1" x14ac:dyDescent="0.4">
      <c r="B90" t="s">
        <v>1014</v>
      </c>
      <c r="C90" s="113" t="s">
        <v>1149</v>
      </c>
      <c r="D90" s="112" t="s">
        <v>1013</v>
      </c>
      <c r="E90" s="52" t="s">
        <v>1012</v>
      </c>
      <c r="F90" s="53" t="s">
        <v>1011</v>
      </c>
      <c r="G90" s="53" t="s">
        <v>1012</v>
      </c>
      <c r="H90" s="52"/>
      <c r="I90" s="52"/>
      <c r="J90" s="54"/>
      <c r="K90" s="54"/>
      <c r="L90" s="55" t="str">
        <f t="shared" si="134"/>
        <v xml:space="preserve">            { line: "De mí está escrito en tu libro, (La,m,20)(Mi,m,250)", sC: "tc"},</v>
      </c>
      <c r="M90" s="56" t="str">
        <f t="shared" si="135"/>
        <v>(</v>
      </c>
      <c r="N90" s="57" t="str">
        <f t="shared" si="136"/>
        <v>La</v>
      </c>
      <c r="O90" s="58" t="str">
        <f t="shared" si="137"/>
        <v>,</v>
      </c>
      <c r="P90" s="59" t="str">
        <f t="shared" si="138"/>
        <v>m</v>
      </c>
      <c r="Q90" s="60" t="str">
        <f t="shared" si="139"/>
        <v>,</v>
      </c>
      <c r="R90" s="61">
        <f t="shared" si="28"/>
        <v>20</v>
      </c>
      <c r="S90" s="56" t="str">
        <f t="shared" si="140"/>
        <v>)</v>
      </c>
      <c r="T90" s="62" t="str">
        <f t="shared" si="141"/>
        <v>(</v>
      </c>
      <c r="U90" s="63" t="str">
        <f t="shared" si="142"/>
        <v>Mi</v>
      </c>
      <c r="V90" s="64" t="str">
        <f t="shared" si="143"/>
        <v>,</v>
      </c>
      <c r="W90" s="65" t="str">
        <f t="shared" si="144"/>
        <v>m</v>
      </c>
      <c r="X90" s="64" t="str">
        <f t="shared" si="145"/>
        <v>,</v>
      </c>
      <c r="Y90" s="64">
        <f t="shared" si="146"/>
        <v>250</v>
      </c>
      <c r="Z90" s="56" t="str">
        <f t="shared" si="147"/>
        <v>)</v>
      </c>
      <c r="AA90" s="66" t="str">
        <f t="shared" si="148"/>
        <v/>
      </c>
      <c r="AB90" s="57" t="str">
        <f t="shared" si="149"/>
        <v/>
      </c>
      <c r="AC90" s="67" t="str">
        <f t="shared" si="150"/>
        <v/>
      </c>
      <c r="AD90" s="59" t="str">
        <f t="shared" si="151"/>
        <v/>
      </c>
      <c r="AE90" s="68" t="str">
        <f t="shared" si="152"/>
        <v/>
      </c>
      <c r="AF90" s="61" t="str">
        <f t="shared" si="153"/>
        <v/>
      </c>
      <c r="AG90" s="61" t="str">
        <f t="shared" si="154"/>
        <v/>
      </c>
      <c r="AH90" s="69" t="str">
        <f t="shared" si="155"/>
        <v/>
      </c>
      <c r="AI90" s="70" t="str">
        <f t="shared" si="156"/>
        <v/>
      </c>
      <c r="AJ90" s="64" t="str">
        <f t="shared" si="157"/>
        <v/>
      </c>
      <c r="AK90" s="64" t="str">
        <f t="shared" si="158"/>
        <v/>
      </c>
      <c r="AL90" s="64" t="str">
        <f t="shared" si="159"/>
        <v/>
      </c>
      <c r="AM90" s="64" t="str">
        <f t="shared" si="160"/>
        <v/>
      </c>
      <c r="AN90" s="64" t="str">
        <f t="shared" si="161"/>
        <v/>
      </c>
    </row>
    <row r="91" spans="1:40" ht="25.5" thickTop="1" thickBot="1" x14ac:dyDescent="0.4">
      <c r="C91" s="113" t="s">
        <v>1150</v>
      </c>
      <c r="D91" s="112" t="s">
        <v>1013</v>
      </c>
      <c r="E91" s="52" t="s">
        <v>1012</v>
      </c>
      <c r="F91" s="53" t="s">
        <v>1011</v>
      </c>
      <c r="G91" s="53" t="s">
        <v>1012</v>
      </c>
      <c r="H91" s="52"/>
      <c r="I91" s="52"/>
      <c r="J91" s="54"/>
      <c r="K91" s="54"/>
      <c r="L91" s="55" t="str">
        <f t="shared" si="134"/>
        <v xml:space="preserve">            { line: "que yo haga, Señor, tu voluntad., (La,m,20)(Mi,m,250)", sC: ""},</v>
      </c>
      <c r="M91" s="56" t="str">
        <f t="shared" si="135"/>
        <v>(</v>
      </c>
      <c r="N91" s="57" t="str">
        <f t="shared" si="136"/>
        <v>La</v>
      </c>
      <c r="O91" s="58" t="str">
        <f t="shared" si="137"/>
        <v>,</v>
      </c>
      <c r="P91" s="59" t="str">
        <f t="shared" si="138"/>
        <v>m</v>
      </c>
      <c r="Q91" s="60" t="str">
        <f t="shared" si="139"/>
        <v>,</v>
      </c>
      <c r="R91" s="61">
        <f t="shared" si="28"/>
        <v>20</v>
      </c>
      <c r="S91" s="56" t="str">
        <f t="shared" si="140"/>
        <v>)</v>
      </c>
      <c r="T91" s="62" t="str">
        <f t="shared" si="141"/>
        <v>(</v>
      </c>
      <c r="U91" s="63" t="str">
        <f t="shared" si="142"/>
        <v>Mi</v>
      </c>
      <c r="V91" s="64" t="str">
        <f t="shared" si="143"/>
        <v>,</v>
      </c>
      <c r="W91" s="65" t="str">
        <f t="shared" si="144"/>
        <v>m</v>
      </c>
      <c r="X91" s="64" t="str">
        <f t="shared" si="145"/>
        <v>,</v>
      </c>
      <c r="Y91" s="64">
        <f t="shared" si="146"/>
        <v>250</v>
      </c>
      <c r="Z91" s="56" t="str">
        <f t="shared" si="147"/>
        <v>)</v>
      </c>
      <c r="AA91" s="66" t="str">
        <f t="shared" si="148"/>
        <v/>
      </c>
      <c r="AB91" s="57" t="str">
        <f t="shared" si="149"/>
        <v/>
      </c>
      <c r="AC91" s="67" t="str">
        <f t="shared" si="150"/>
        <v/>
      </c>
      <c r="AD91" s="59" t="str">
        <f t="shared" si="151"/>
        <v/>
      </c>
      <c r="AE91" s="68" t="str">
        <f t="shared" si="152"/>
        <v/>
      </c>
      <c r="AF91" s="61" t="str">
        <f t="shared" si="153"/>
        <v/>
      </c>
      <c r="AG91" s="61" t="str">
        <f t="shared" si="154"/>
        <v/>
      </c>
      <c r="AH91" s="69" t="str">
        <f t="shared" si="155"/>
        <v/>
      </c>
      <c r="AI91" s="70" t="str">
        <f t="shared" si="156"/>
        <v/>
      </c>
      <c r="AJ91" s="64" t="str">
        <f t="shared" si="157"/>
        <v/>
      </c>
      <c r="AK91" s="64" t="str">
        <f t="shared" si="158"/>
        <v/>
      </c>
      <c r="AL91" s="64" t="str">
        <f t="shared" si="159"/>
        <v/>
      </c>
      <c r="AM91" s="64" t="str">
        <f t="shared" si="160"/>
        <v/>
      </c>
      <c r="AN91" s="64" t="str">
        <f t="shared" si="161"/>
        <v/>
      </c>
    </row>
    <row r="92" spans="1:40" ht="25.5" thickTop="1" thickBot="1" x14ac:dyDescent="0.4">
      <c r="C92" s="113" t="s">
        <v>1151</v>
      </c>
      <c r="D92" s="112" t="s">
        <v>1015</v>
      </c>
      <c r="E92" s="52"/>
      <c r="F92" s="53" t="s">
        <v>1011</v>
      </c>
      <c r="G92" s="53">
        <v>7</v>
      </c>
      <c r="H92" s="52"/>
      <c r="I92" s="52"/>
      <c r="J92" s="54"/>
      <c r="K92" s="54"/>
      <c r="L92" s="55" t="str">
        <f t="shared" si="134"/>
        <v xml:space="preserve">            { line: "Dios mío, eso sólo quiero:, (Fa,,20)(Mi,7,250)", sC: ""},</v>
      </c>
      <c r="M92" s="56" t="str">
        <f t="shared" si="135"/>
        <v>(</v>
      </c>
      <c r="N92" s="57" t="str">
        <f t="shared" si="136"/>
        <v>Fa</v>
      </c>
      <c r="O92" s="58" t="str">
        <f t="shared" si="137"/>
        <v>,</v>
      </c>
      <c r="P92" s="59" t="str">
        <f t="shared" si="138"/>
        <v/>
      </c>
      <c r="Q92" s="60" t="str">
        <f t="shared" si="139"/>
        <v>,</v>
      </c>
      <c r="R92" s="61">
        <f t="shared" si="28"/>
        <v>20</v>
      </c>
      <c r="S92" s="56" t="str">
        <f t="shared" si="140"/>
        <v>)</v>
      </c>
      <c r="T92" s="62" t="str">
        <f t="shared" si="141"/>
        <v>(</v>
      </c>
      <c r="U92" s="63" t="str">
        <f t="shared" si="142"/>
        <v>Mi</v>
      </c>
      <c r="V92" s="64" t="str">
        <f t="shared" si="143"/>
        <v>,</v>
      </c>
      <c r="W92" s="65">
        <f t="shared" si="144"/>
        <v>7</v>
      </c>
      <c r="X92" s="64" t="str">
        <f t="shared" si="145"/>
        <v>,</v>
      </c>
      <c r="Y92" s="64">
        <f t="shared" si="146"/>
        <v>250</v>
      </c>
      <c r="Z92" s="56" t="str">
        <f t="shared" si="147"/>
        <v>)</v>
      </c>
      <c r="AA92" s="66" t="str">
        <f t="shared" si="148"/>
        <v/>
      </c>
      <c r="AB92" s="57" t="str">
        <f t="shared" si="149"/>
        <v/>
      </c>
      <c r="AC92" s="67" t="str">
        <f t="shared" si="150"/>
        <v/>
      </c>
      <c r="AD92" s="59" t="str">
        <f t="shared" si="151"/>
        <v/>
      </c>
      <c r="AE92" s="68" t="str">
        <f t="shared" si="152"/>
        <v/>
      </c>
      <c r="AF92" s="61" t="str">
        <f t="shared" si="153"/>
        <v/>
      </c>
      <c r="AG92" s="61" t="str">
        <f t="shared" si="154"/>
        <v/>
      </c>
      <c r="AH92" s="69" t="str">
        <f t="shared" si="155"/>
        <v/>
      </c>
      <c r="AI92" s="70" t="str">
        <f t="shared" si="156"/>
        <v/>
      </c>
      <c r="AJ92" s="64" t="str">
        <f t="shared" si="157"/>
        <v/>
      </c>
      <c r="AK92" s="64" t="str">
        <f t="shared" si="158"/>
        <v/>
      </c>
      <c r="AL92" s="64" t="str">
        <f t="shared" si="159"/>
        <v/>
      </c>
      <c r="AM92" s="64" t="str">
        <f t="shared" si="160"/>
        <v/>
      </c>
      <c r="AN92" s="64" t="str">
        <f t="shared" si="161"/>
        <v/>
      </c>
    </row>
    <row r="93" spans="1:40" ht="25.5" thickTop="1" thickBot="1" x14ac:dyDescent="0.4">
      <c r="C93" s="113" t="s">
        <v>1152</v>
      </c>
      <c r="D93" s="112" t="s">
        <v>1015</v>
      </c>
      <c r="E93" s="52"/>
      <c r="F93" s="53" t="s">
        <v>1011</v>
      </c>
      <c r="G93" s="53"/>
      <c r="H93" s="52"/>
      <c r="I93" s="52"/>
      <c r="J93" s="54"/>
      <c r="K93" s="54"/>
      <c r="L93" s="55" t="str">
        <f t="shared" si="134"/>
        <v xml:space="preserve">            { line: "tu palabra, tu palabra en mis entrañas., (Fa,,20)(Mi,,250)", sC: ""},</v>
      </c>
      <c r="M93" s="56" t="str">
        <f t="shared" si="135"/>
        <v>(</v>
      </c>
      <c r="N93" s="57" t="str">
        <f t="shared" si="136"/>
        <v>Fa</v>
      </c>
      <c r="O93" s="58" t="str">
        <f t="shared" si="137"/>
        <v>,</v>
      </c>
      <c r="P93" s="59" t="str">
        <f t="shared" si="138"/>
        <v/>
      </c>
      <c r="Q93" s="60" t="str">
        <f t="shared" si="139"/>
        <v>,</v>
      </c>
      <c r="R93" s="61">
        <f t="shared" si="28"/>
        <v>20</v>
      </c>
      <c r="S93" s="56" t="str">
        <f t="shared" si="140"/>
        <v>)</v>
      </c>
      <c r="T93" s="62" t="str">
        <f t="shared" si="141"/>
        <v>(</v>
      </c>
      <c r="U93" s="63" t="str">
        <f t="shared" si="142"/>
        <v>Mi</v>
      </c>
      <c r="V93" s="64" t="str">
        <f t="shared" si="143"/>
        <v>,</v>
      </c>
      <c r="W93" s="65" t="str">
        <f t="shared" si="144"/>
        <v/>
      </c>
      <c r="X93" s="64" t="str">
        <f t="shared" si="145"/>
        <v>,</v>
      </c>
      <c r="Y93" s="64">
        <f t="shared" si="146"/>
        <v>250</v>
      </c>
      <c r="Z93" s="56" t="str">
        <f t="shared" si="147"/>
        <v>)</v>
      </c>
      <c r="AA93" s="66" t="str">
        <f t="shared" si="148"/>
        <v/>
      </c>
      <c r="AB93" s="57" t="str">
        <f t="shared" si="149"/>
        <v/>
      </c>
      <c r="AC93" s="67" t="str">
        <f t="shared" si="150"/>
        <v/>
      </c>
      <c r="AD93" s="59" t="str">
        <f t="shared" si="151"/>
        <v/>
      </c>
      <c r="AE93" s="68" t="str">
        <f t="shared" si="152"/>
        <v/>
      </c>
      <c r="AF93" s="61" t="str">
        <f t="shared" si="153"/>
        <v/>
      </c>
      <c r="AG93" s="61" t="str">
        <f t="shared" si="154"/>
        <v/>
      </c>
      <c r="AH93" s="69" t="str">
        <f t="shared" si="155"/>
        <v/>
      </c>
      <c r="AI93" s="70" t="str">
        <f t="shared" si="156"/>
        <v/>
      </c>
      <c r="AJ93" s="64" t="str">
        <f t="shared" si="157"/>
        <v/>
      </c>
      <c r="AK93" s="64" t="str">
        <f t="shared" si="158"/>
        <v/>
      </c>
      <c r="AL93" s="64" t="str">
        <f t="shared" si="159"/>
        <v/>
      </c>
      <c r="AM93" s="64" t="str">
        <f t="shared" si="160"/>
        <v/>
      </c>
      <c r="AN93" s="64" t="str">
        <f t="shared" si="161"/>
        <v/>
      </c>
    </row>
    <row r="94" spans="1:40" ht="27.75" thickTop="1" thickBot="1" x14ac:dyDescent="0.4">
      <c r="A94" s="73"/>
      <c r="B94" s="73"/>
      <c r="C94" s="73"/>
      <c r="D94" s="74"/>
      <c r="E94" s="74"/>
      <c r="F94" s="74"/>
      <c r="G94" s="74"/>
      <c r="H94" s="74"/>
      <c r="I94" s="74"/>
      <c r="J94" s="74"/>
      <c r="K94" s="74"/>
      <c r="L94" s="75" t="s">
        <v>993</v>
      </c>
      <c r="M94" s="56"/>
      <c r="N94" s="57"/>
      <c r="O94" s="58"/>
      <c r="P94" s="59"/>
      <c r="Q94" s="60"/>
      <c r="R94" s="61" t="str">
        <f t="shared" si="28"/>
        <v/>
      </c>
      <c r="S94" s="56"/>
      <c r="T94" s="62"/>
      <c r="U94" s="63"/>
      <c r="V94" s="64"/>
      <c r="W94" s="65"/>
      <c r="X94" s="64"/>
      <c r="Y94" s="64"/>
      <c r="Z94" s="56"/>
      <c r="AA94" s="66"/>
      <c r="AB94" s="57"/>
      <c r="AC94" s="67"/>
      <c r="AD94" s="59"/>
      <c r="AE94" s="68"/>
      <c r="AF94" s="61"/>
      <c r="AG94" s="61"/>
      <c r="AH94" s="69"/>
      <c r="AI94" s="70"/>
      <c r="AJ94" s="64"/>
      <c r="AK94" s="64"/>
      <c r="AL94" s="64"/>
      <c r="AM94" s="64"/>
      <c r="AN94" s="64"/>
    </row>
    <row r="95" spans="1:40" ht="25.5" thickTop="1" thickBot="1" x14ac:dyDescent="0.4">
      <c r="C95" s="79" t="s">
        <v>995</v>
      </c>
      <c r="D95" s="80"/>
      <c r="E95" s="80"/>
      <c r="F95" s="80"/>
      <c r="G95" s="80"/>
      <c r="H95" s="80"/>
      <c r="I95" s="80"/>
      <c r="J95" s="80"/>
      <c r="K95" s="80"/>
      <c r="L95" s="81" t="s">
        <v>996</v>
      </c>
      <c r="M95" s="56" t="str">
        <f t="shared" ref="M95:M101" si="189">IF(N95="","","(")</f>
        <v/>
      </c>
      <c r="N95" s="57" t="str">
        <f t="shared" ref="N95:N101" si="190">IF(D95="","",D95)</f>
        <v/>
      </c>
      <c r="O95" s="58" t="str">
        <f t="shared" ref="O95:O101" si="191">IF(N95="","",",")</f>
        <v/>
      </c>
      <c r="P95" s="59" t="str">
        <f t="shared" ref="P95:P101" si="192">IF(E95="","",E95)</f>
        <v/>
      </c>
      <c r="Q95" s="60" t="str">
        <f t="shared" ref="Q95:Q101" si="193">IF(N95="","",",")</f>
        <v/>
      </c>
      <c r="R95" s="61" t="str">
        <f t="shared" ref="R95:R101" si="194">IF(N95="Do",10,IF(N95="Re",22,IF(N95="Mi",10,IF(N95="Fa",20,IF(N95="Sol",21,IF(N95="La",20,IF(N95="Si",20,IF(N95="Do#",14,IF(N95="Fa#",15,IF(N95="Sol#",20,""))))))))))</f>
        <v/>
      </c>
      <c r="S95" s="56" t="str">
        <f t="shared" ref="S95:S101" si="195">IF(N95="","",")")</f>
        <v/>
      </c>
      <c r="T95" s="62" t="str">
        <f t="shared" ref="T95:T101" si="196">IF(U95="","","(")</f>
        <v/>
      </c>
      <c r="U95" s="63" t="str">
        <f t="shared" ref="U95:U101" si="197">IF(F95="","",F95)</f>
        <v/>
      </c>
      <c r="V95" s="64" t="str">
        <f t="shared" ref="V95:V101" si="198">IF(U95="","",",")</f>
        <v/>
      </c>
      <c r="W95" s="65" t="str">
        <f t="shared" ref="W95:W101" si="199">IF(G95="","",G95)</f>
        <v/>
      </c>
      <c r="X95" s="64" t="str">
        <f t="shared" ref="X95:X101" si="200">IF(U95="","",",")</f>
        <v/>
      </c>
      <c r="Y95" s="64" t="str">
        <f t="shared" ref="Y95:Y101" si="201">IF(U95="","",250)</f>
        <v/>
      </c>
      <c r="Z95" s="56" t="str">
        <f t="shared" ref="Z95:Z101" si="202">IF(U95="","",")")</f>
        <v/>
      </c>
      <c r="AA95" s="66" t="str">
        <f t="shared" ref="AA95:AA101" si="203">IF(AB95="","","(")</f>
        <v/>
      </c>
      <c r="AB95" s="57" t="str">
        <f t="shared" ref="AB95:AB101" si="204">IF(H95="","",H95)</f>
        <v/>
      </c>
      <c r="AC95" s="67" t="str">
        <f t="shared" ref="AC95:AC101" si="205">IF(AB95="","",",")</f>
        <v/>
      </c>
      <c r="AD95" s="59" t="str">
        <f t="shared" ref="AD95:AD101" si="206">IF(I95="","",I95)</f>
        <v/>
      </c>
      <c r="AE95" s="68" t="str">
        <f t="shared" ref="AE95:AE101" si="207">IF(AB95="","",",")</f>
        <v/>
      </c>
      <c r="AF95" s="61" t="str">
        <f t="shared" ref="AF95:AF101" si="208">IF(AB95="","",350)</f>
        <v/>
      </c>
      <c r="AG95" s="61" t="str">
        <f t="shared" ref="AG95:AG101" si="209">IF(AB95="","",")")</f>
        <v/>
      </c>
      <c r="AH95" s="69" t="str">
        <f t="shared" ref="AH95:AH101" si="210">IF(AI95="","","(")</f>
        <v/>
      </c>
      <c r="AI95" s="70" t="str">
        <f t="shared" ref="AI95:AI101" si="211">IF(J95="","",J95)</f>
        <v/>
      </c>
      <c r="AJ95" s="64" t="str">
        <f t="shared" ref="AJ95:AJ101" si="212">IF(AI95="","",",")</f>
        <v/>
      </c>
      <c r="AK95" s="64" t="str">
        <f t="shared" ref="AK95:AK101" si="213">IF(K95="","",K95)</f>
        <v/>
      </c>
      <c r="AL95" s="64" t="str">
        <f t="shared" ref="AL95:AL101" si="214">IF(AI95="","",",")</f>
        <v/>
      </c>
      <c r="AM95" s="64" t="str">
        <f t="shared" ref="AM95:AM101" si="215">IF(AI95="","",450)</f>
        <v/>
      </c>
      <c r="AN95" s="64" t="str">
        <f t="shared" ref="AN95:AN101" si="216">IF(AI95="","",")")</f>
        <v/>
      </c>
    </row>
    <row r="96" spans="1:40" ht="25.5" thickTop="1" thickBot="1" x14ac:dyDescent="0.4">
      <c r="B96" t="s">
        <v>997</v>
      </c>
      <c r="C96" s="82" t="s">
        <v>1126</v>
      </c>
      <c r="D96" s="83" t="s">
        <v>1013</v>
      </c>
      <c r="E96" s="83" t="s">
        <v>1012</v>
      </c>
      <c r="F96" s="83"/>
      <c r="G96" s="83"/>
      <c r="H96" s="83"/>
      <c r="I96" s="83"/>
      <c r="J96" s="83"/>
      <c r="K96" s="83"/>
      <c r="L96" s="84" t="str">
        <f>IF(C96="","",_xlfn.CONCAT("       triggerLine: ","""",C96,", ",M96:AN96,""", sC: ","""",B96,""", lines: ["))</f>
        <v xml:space="preserve">       triggerLine: "HE ESPERADO,, (La,m,20)", sC: "ta as", lines: [</v>
      </c>
      <c r="M96" s="56" t="str">
        <f t="shared" si="189"/>
        <v>(</v>
      </c>
      <c r="N96" s="57" t="str">
        <f t="shared" si="190"/>
        <v>La</v>
      </c>
      <c r="O96" s="58" t="str">
        <f t="shared" si="191"/>
        <v>,</v>
      </c>
      <c r="P96" s="59" t="str">
        <f t="shared" si="192"/>
        <v>m</v>
      </c>
      <c r="Q96" s="60" t="str">
        <f t="shared" si="193"/>
        <v>,</v>
      </c>
      <c r="R96" s="61">
        <f t="shared" si="194"/>
        <v>20</v>
      </c>
      <c r="S96" s="56" t="str">
        <f t="shared" si="195"/>
        <v>)</v>
      </c>
      <c r="T96" s="62" t="str">
        <f t="shared" si="196"/>
        <v/>
      </c>
      <c r="U96" s="63" t="str">
        <f t="shared" si="197"/>
        <v/>
      </c>
      <c r="V96" s="64" t="str">
        <f t="shared" si="198"/>
        <v/>
      </c>
      <c r="W96" s="65" t="str">
        <f t="shared" si="199"/>
        <v/>
      </c>
      <c r="X96" s="64" t="str">
        <f t="shared" si="200"/>
        <v/>
      </c>
      <c r="Y96" s="64" t="str">
        <f t="shared" si="201"/>
        <v/>
      </c>
      <c r="Z96" s="56" t="str">
        <f t="shared" si="202"/>
        <v/>
      </c>
      <c r="AA96" s="66" t="str">
        <f t="shared" si="203"/>
        <v/>
      </c>
      <c r="AB96" s="57" t="str">
        <f t="shared" si="204"/>
        <v/>
      </c>
      <c r="AC96" s="67" t="str">
        <f t="shared" si="205"/>
        <v/>
      </c>
      <c r="AD96" s="59" t="str">
        <f t="shared" si="206"/>
        <v/>
      </c>
      <c r="AE96" s="68" t="str">
        <f t="shared" si="207"/>
        <v/>
      </c>
      <c r="AF96" s="61" t="str">
        <f t="shared" si="208"/>
        <v/>
      </c>
      <c r="AG96" s="61" t="str">
        <f t="shared" si="209"/>
        <v/>
      </c>
      <c r="AH96" s="69" t="str">
        <f t="shared" si="210"/>
        <v/>
      </c>
      <c r="AI96" s="70" t="str">
        <f t="shared" si="211"/>
        <v/>
      </c>
      <c r="AJ96" s="64" t="str">
        <f t="shared" si="212"/>
        <v/>
      </c>
      <c r="AK96" s="64" t="str">
        <f t="shared" si="213"/>
        <v/>
      </c>
      <c r="AL96" s="64" t="str">
        <f t="shared" si="214"/>
        <v/>
      </c>
      <c r="AM96" s="64" t="str">
        <f t="shared" si="215"/>
        <v/>
      </c>
      <c r="AN96" s="64" t="str">
        <f t="shared" si="216"/>
        <v/>
      </c>
    </row>
    <row r="97" spans="1:40" ht="25.5" thickTop="1" thickBot="1" x14ac:dyDescent="0.4">
      <c r="B97" t="s">
        <v>1153</v>
      </c>
      <c r="C97" s="85" t="s">
        <v>1127</v>
      </c>
      <c r="D97" s="86" t="s">
        <v>1011</v>
      </c>
      <c r="E97" s="86" t="s">
        <v>1012</v>
      </c>
      <c r="F97" s="86"/>
      <c r="G97" s="86"/>
      <c r="H97" s="87"/>
      <c r="I97" s="87"/>
      <c r="J97" s="87"/>
      <c r="K97" s="87"/>
      <c r="L97" s="88" t="str">
        <f>IF(C97="","",_xlfn.CONCAT("            { line: ","""",C97,", ",M97:AN97,""", sC: ","""",B97,"""},"))</f>
        <v xml:space="preserve">            { line: "HE ESPERADO EN EL SEÑOR,, (Mi,m,10)", sC: "as r1"},</v>
      </c>
      <c r="M97" s="56" t="str">
        <f t="shared" si="189"/>
        <v>(</v>
      </c>
      <c r="N97" s="57" t="str">
        <f t="shared" si="190"/>
        <v>Mi</v>
      </c>
      <c r="O97" s="58" t="str">
        <f t="shared" si="191"/>
        <v>,</v>
      </c>
      <c r="P97" s="59" t="str">
        <f t="shared" si="192"/>
        <v>m</v>
      </c>
      <c r="Q97" s="60" t="str">
        <f t="shared" si="193"/>
        <v>,</v>
      </c>
      <c r="R97" s="61">
        <f t="shared" si="194"/>
        <v>10</v>
      </c>
      <c r="S97" s="56" t="str">
        <f t="shared" si="195"/>
        <v>)</v>
      </c>
      <c r="T97" s="62" t="str">
        <f t="shared" si="196"/>
        <v/>
      </c>
      <c r="U97" s="63" t="str">
        <f t="shared" si="197"/>
        <v/>
      </c>
      <c r="V97" s="64" t="str">
        <f t="shared" si="198"/>
        <v/>
      </c>
      <c r="W97" s="65" t="str">
        <f t="shared" si="199"/>
        <v/>
      </c>
      <c r="X97" s="64" t="str">
        <f t="shared" si="200"/>
        <v/>
      </c>
      <c r="Y97" s="64" t="str">
        <f t="shared" si="201"/>
        <v/>
      </c>
      <c r="Z97" s="56" t="str">
        <f t="shared" si="202"/>
        <v/>
      </c>
      <c r="AA97" s="66" t="str">
        <f t="shared" si="203"/>
        <v/>
      </c>
      <c r="AB97" s="57" t="str">
        <f t="shared" si="204"/>
        <v/>
      </c>
      <c r="AC97" s="67" t="str">
        <f t="shared" si="205"/>
        <v/>
      </c>
      <c r="AD97" s="59" t="str">
        <f t="shared" si="206"/>
        <v/>
      </c>
      <c r="AE97" s="68" t="str">
        <f t="shared" si="207"/>
        <v/>
      </c>
      <c r="AF97" s="61" t="str">
        <f t="shared" si="208"/>
        <v/>
      </c>
      <c r="AG97" s="61" t="str">
        <f t="shared" si="209"/>
        <v/>
      </c>
      <c r="AH97" s="69" t="str">
        <f t="shared" si="210"/>
        <v/>
      </c>
      <c r="AI97" s="70" t="str">
        <f t="shared" si="211"/>
        <v/>
      </c>
      <c r="AJ97" s="64" t="str">
        <f t="shared" si="212"/>
        <v/>
      </c>
      <c r="AK97" s="64" t="str">
        <f t="shared" si="213"/>
        <v/>
      </c>
      <c r="AL97" s="64" t="str">
        <f t="shared" si="214"/>
        <v/>
      </c>
      <c r="AM97" s="64" t="str">
        <f t="shared" si="215"/>
        <v/>
      </c>
      <c r="AN97" s="64" t="str">
        <f t="shared" si="216"/>
        <v/>
      </c>
    </row>
    <row r="98" spans="1:40" ht="25.5" thickTop="1" thickBot="1" x14ac:dyDescent="0.4">
      <c r="B98" t="s">
        <v>999</v>
      </c>
      <c r="C98" s="85" t="s">
        <v>1128</v>
      </c>
      <c r="D98" s="89" t="s">
        <v>1013</v>
      </c>
      <c r="E98" s="89" t="s">
        <v>1012</v>
      </c>
      <c r="F98" s="89" t="s">
        <v>1011</v>
      </c>
      <c r="G98" s="89" t="s">
        <v>1012</v>
      </c>
      <c r="H98" s="90"/>
      <c r="I98" s="90"/>
      <c r="J98" s="90"/>
      <c r="K98" s="90"/>
      <c r="L98" s="88" t="str">
        <f>IF(C98="","",_xlfn.CONCAT("            { line: ","""",C98,", ",M98:AN98,""", sC: ","""",B98,"""},"))</f>
        <v xml:space="preserve">            { line: "Y ÉL HACIA MÍ SE HA INCLINADO,, (La,m,20)(Mi,m,250)", sC: "as"},</v>
      </c>
      <c r="M98" s="56" t="str">
        <f t="shared" si="189"/>
        <v>(</v>
      </c>
      <c r="N98" s="57" t="str">
        <f t="shared" si="190"/>
        <v>La</v>
      </c>
      <c r="O98" s="58" t="str">
        <f t="shared" si="191"/>
        <v>,</v>
      </c>
      <c r="P98" s="59" t="str">
        <f t="shared" si="192"/>
        <v>m</v>
      </c>
      <c r="Q98" s="60" t="str">
        <f t="shared" si="193"/>
        <v>,</v>
      </c>
      <c r="R98" s="61">
        <f t="shared" si="194"/>
        <v>20</v>
      </c>
      <c r="S98" s="56" t="str">
        <f t="shared" si="195"/>
        <v>)</v>
      </c>
      <c r="T98" s="62" t="str">
        <f t="shared" si="196"/>
        <v>(</v>
      </c>
      <c r="U98" s="63" t="str">
        <f t="shared" si="197"/>
        <v>Mi</v>
      </c>
      <c r="V98" s="64" t="str">
        <f t="shared" si="198"/>
        <v>,</v>
      </c>
      <c r="W98" s="65" t="str">
        <f t="shared" si="199"/>
        <v>m</v>
      </c>
      <c r="X98" s="64" t="str">
        <f t="shared" si="200"/>
        <v>,</v>
      </c>
      <c r="Y98" s="64">
        <f t="shared" si="201"/>
        <v>250</v>
      </c>
      <c r="Z98" s="56" t="str">
        <f t="shared" si="202"/>
        <v>)</v>
      </c>
      <c r="AA98" s="66" t="str">
        <f t="shared" si="203"/>
        <v/>
      </c>
      <c r="AB98" s="57" t="str">
        <f t="shared" si="204"/>
        <v/>
      </c>
      <c r="AC98" s="67" t="str">
        <f t="shared" si="205"/>
        <v/>
      </c>
      <c r="AD98" s="59" t="str">
        <f t="shared" si="206"/>
        <v/>
      </c>
      <c r="AE98" s="68" t="str">
        <f t="shared" si="207"/>
        <v/>
      </c>
      <c r="AF98" s="61" t="str">
        <f t="shared" si="208"/>
        <v/>
      </c>
      <c r="AG98" s="61" t="str">
        <f t="shared" si="209"/>
        <v/>
      </c>
      <c r="AH98" s="69" t="str">
        <f t="shared" si="210"/>
        <v/>
      </c>
      <c r="AI98" s="70" t="str">
        <f t="shared" si="211"/>
        <v/>
      </c>
      <c r="AJ98" s="64" t="str">
        <f t="shared" si="212"/>
        <v/>
      </c>
      <c r="AK98" s="64" t="str">
        <f t="shared" si="213"/>
        <v/>
      </c>
      <c r="AL98" s="64" t="str">
        <f t="shared" si="214"/>
        <v/>
      </c>
      <c r="AM98" s="64" t="str">
        <f t="shared" si="215"/>
        <v/>
      </c>
      <c r="AN98" s="64" t="str">
        <f t="shared" si="216"/>
        <v/>
      </c>
    </row>
    <row r="99" spans="1:40" ht="25.5" thickTop="1" thickBot="1" x14ac:dyDescent="0.4">
      <c r="B99" t="s">
        <v>999</v>
      </c>
      <c r="C99" s="85" t="s">
        <v>1129</v>
      </c>
      <c r="D99" s="86" t="s">
        <v>1015</v>
      </c>
      <c r="E99" s="86"/>
      <c r="F99" s="86" t="s">
        <v>1011</v>
      </c>
      <c r="G99" s="86">
        <v>7</v>
      </c>
      <c r="H99" s="87"/>
      <c r="I99" s="87"/>
      <c r="J99" s="87"/>
      <c r="K99" s="87"/>
      <c r="L99" s="88" t="str">
        <f>IF(C99="","",_xlfn.CONCAT("            { line: ","""",C99,", ",M99:AN99,""", sC: ","""",B99,"""},"))</f>
        <v xml:space="preserve">            { line: "HA ESCUCHADO MI GRITO,, (Fa,,20)(Mi,7,250)", sC: "as"},</v>
      </c>
      <c r="M99" s="56" t="str">
        <f t="shared" si="189"/>
        <v>(</v>
      </c>
      <c r="N99" s="57" t="str">
        <f t="shared" si="190"/>
        <v>Fa</v>
      </c>
      <c r="O99" s="58" t="str">
        <f t="shared" si="191"/>
        <v>,</v>
      </c>
      <c r="P99" s="59" t="str">
        <f t="shared" si="192"/>
        <v/>
      </c>
      <c r="Q99" s="60" t="str">
        <f t="shared" si="193"/>
        <v>,</v>
      </c>
      <c r="R99" s="61">
        <f t="shared" si="194"/>
        <v>20</v>
      </c>
      <c r="S99" s="56" t="str">
        <f t="shared" si="195"/>
        <v>)</v>
      </c>
      <c r="T99" s="62" t="str">
        <f t="shared" si="196"/>
        <v>(</v>
      </c>
      <c r="U99" s="63" t="str">
        <f t="shared" si="197"/>
        <v>Mi</v>
      </c>
      <c r="V99" s="64" t="str">
        <f t="shared" si="198"/>
        <v>,</v>
      </c>
      <c r="W99" s="65">
        <f t="shared" si="199"/>
        <v>7</v>
      </c>
      <c r="X99" s="64" t="str">
        <f t="shared" si="200"/>
        <v>,</v>
      </c>
      <c r="Y99" s="64">
        <f t="shared" si="201"/>
        <v>250</v>
      </c>
      <c r="Z99" s="56" t="str">
        <f t="shared" si="202"/>
        <v>)</v>
      </c>
      <c r="AA99" s="66" t="str">
        <f t="shared" si="203"/>
        <v/>
      </c>
      <c r="AB99" s="57" t="str">
        <f t="shared" si="204"/>
        <v/>
      </c>
      <c r="AC99" s="67" t="str">
        <f t="shared" si="205"/>
        <v/>
      </c>
      <c r="AD99" s="59" t="str">
        <f t="shared" si="206"/>
        <v/>
      </c>
      <c r="AE99" s="68" t="str">
        <f t="shared" si="207"/>
        <v/>
      </c>
      <c r="AF99" s="61" t="str">
        <f t="shared" si="208"/>
        <v/>
      </c>
      <c r="AG99" s="61" t="str">
        <f t="shared" si="209"/>
        <v/>
      </c>
      <c r="AH99" s="69" t="str">
        <f t="shared" si="210"/>
        <v/>
      </c>
      <c r="AI99" s="70" t="str">
        <f t="shared" si="211"/>
        <v/>
      </c>
      <c r="AJ99" s="64" t="str">
        <f t="shared" si="212"/>
        <v/>
      </c>
      <c r="AK99" s="64" t="str">
        <f t="shared" si="213"/>
        <v/>
      </c>
      <c r="AL99" s="64" t="str">
        <f t="shared" si="214"/>
        <v/>
      </c>
      <c r="AM99" s="64" t="str">
        <f t="shared" si="215"/>
        <v/>
      </c>
      <c r="AN99" s="64" t="str">
        <f t="shared" si="216"/>
        <v/>
      </c>
    </row>
    <row r="100" spans="1:40" ht="25.5" thickTop="1" thickBot="1" x14ac:dyDescent="0.4">
      <c r="B100" t="s">
        <v>999</v>
      </c>
      <c r="C100" s="85" t="s">
        <v>1130</v>
      </c>
      <c r="D100" s="89" t="s">
        <v>1015</v>
      </c>
      <c r="E100" s="89"/>
      <c r="F100" s="89"/>
      <c r="G100" s="89"/>
      <c r="H100" s="90"/>
      <c r="I100" s="90"/>
      <c r="J100" s="90"/>
      <c r="K100" s="90"/>
      <c r="L100" s="88" t="str">
        <f>IF(C100="","",_xlfn.CONCAT("            { line: ","""",C100,", ",M100:AN100,""", sC: ","""",B100,"""},"))</f>
        <v xml:space="preserve">            { line: "ME HA SACADO, (Fa,,20)", sC: "as"},</v>
      </c>
      <c r="M100" s="56" t="str">
        <f t="shared" si="189"/>
        <v>(</v>
      </c>
      <c r="N100" s="57" t="str">
        <f t="shared" si="190"/>
        <v>Fa</v>
      </c>
      <c r="O100" s="58" t="str">
        <f t="shared" si="191"/>
        <v>,</v>
      </c>
      <c r="P100" s="59" t="str">
        <f t="shared" si="192"/>
        <v/>
      </c>
      <c r="Q100" s="60" t="str">
        <f t="shared" si="193"/>
        <v>,</v>
      </c>
      <c r="R100" s="61">
        <f t="shared" si="194"/>
        <v>20</v>
      </c>
      <c r="S100" s="56" t="str">
        <f t="shared" si="195"/>
        <v>)</v>
      </c>
      <c r="T100" s="62" t="str">
        <f t="shared" si="196"/>
        <v/>
      </c>
      <c r="U100" s="63" t="str">
        <f t="shared" si="197"/>
        <v/>
      </c>
      <c r="V100" s="64" t="str">
        <f t="shared" si="198"/>
        <v/>
      </c>
      <c r="W100" s="65" t="str">
        <f t="shared" si="199"/>
        <v/>
      </c>
      <c r="X100" s="64" t="str">
        <f t="shared" si="200"/>
        <v/>
      </c>
      <c r="Y100" s="64" t="str">
        <f t="shared" si="201"/>
        <v/>
      </c>
      <c r="Z100" s="56" t="str">
        <f t="shared" si="202"/>
        <v/>
      </c>
      <c r="AA100" s="66" t="str">
        <f t="shared" si="203"/>
        <v/>
      </c>
      <c r="AB100" s="57" t="str">
        <f t="shared" si="204"/>
        <v/>
      </c>
      <c r="AC100" s="67" t="str">
        <f t="shared" si="205"/>
        <v/>
      </c>
      <c r="AD100" s="59" t="str">
        <f t="shared" si="206"/>
        <v/>
      </c>
      <c r="AE100" s="68" t="str">
        <f t="shared" si="207"/>
        <v/>
      </c>
      <c r="AF100" s="61" t="str">
        <f t="shared" si="208"/>
        <v/>
      </c>
      <c r="AG100" s="61" t="str">
        <f t="shared" si="209"/>
        <v/>
      </c>
      <c r="AH100" s="69" t="str">
        <f t="shared" si="210"/>
        <v/>
      </c>
      <c r="AI100" s="70" t="str">
        <f t="shared" si="211"/>
        <v/>
      </c>
      <c r="AJ100" s="64" t="str">
        <f t="shared" si="212"/>
        <v/>
      </c>
      <c r="AK100" s="64" t="str">
        <f t="shared" si="213"/>
        <v/>
      </c>
      <c r="AL100" s="64" t="str">
        <f t="shared" si="214"/>
        <v/>
      </c>
      <c r="AM100" s="64" t="str">
        <f t="shared" si="215"/>
        <v/>
      </c>
      <c r="AN100" s="64" t="str">
        <f t="shared" si="216"/>
        <v/>
      </c>
    </row>
    <row r="101" spans="1:40" ht="25.5" thickTop="1" thickBot="1" x14ac:dyDescent="0.4">
      <c r="B101" t="s">
        <v>999</v>
      </c>
      <c r="C101" s="93" t="s">
        <v>1131</v>
      </c>
      <c r="D101" s="83" t="s">
        <v>1011</v>
      </c>
      <c r="E101" s="83"/>
      <c r="F101" s="83"/>
      <c r="G101" s="83"/>
      <c r="H101" s="83"/>
      <c r="I101" s="83"/>
      <c r="J101" s="83"/>
      <c r="K101" s="83"/>
      <c r="L101" s="94" t="str">
        <f>IF(C101="","",_xlfn.CONCAT("            { line: ","""",C101,", ",M101:AN101,""", sC: ","""",B101,"""},  ]},"))</f>
        <v xml:space="preserve">            { line: "DE LA FOSA DE LA MUERTE., (Mi,,10)", sC: "as"},  ]},</v>
      </c>
      <c r="M101" s="56" t="str">
        <f t="shared" si="189"/>
        <v>(</v>
      </c>
      <c r="N101" s="57" t="str">
        <f t="shared" si="190"/>
        <v>Mi</v>
      </c>
      <c r="O101" s="58" t="str">
        <f t="shared" si="191"/>
        <v>,</v>
      </c>
      <c r="P101" s="59" t="str">
        <f t="shared" si="192"/>
        <v/>
      </c>
      <c r="Q101" s="60" t="str">
        <f t="shared" si="193"/>
        <v>,</v>
      </c>
      <c r="R101" s="61">
        <f t="shared" si="194"/>
        <v>10</v>
      </c>
      <c r="S101" s="56" t="str">
        <f t="shared" si="195"/>
        <v>)</v>
      </c>
      <c r="T101" s="62" t="str">
        <f t="shared" si="196"/>
        <v/>
      </c>
      <c r="U101" s="63" t="str">
        <f t="shared" si="197"/>
        <v/>
      </c>
      <c r="V101" s="64" t="str">
        <f t="shared" si="198"/>
        <v/>
      </c>
      <c r="W101" s="65" t="str">
        <f t="shared" si="199"/>
        <v/>
      </c>
      <c r="X101" s="64" t="str">
        <f t="shared" si="200"/>
        <v/>
      </c>
      <c r="Y101" s="64" t="str">
        <f t="shared" si="201"/>
        <v/>
      </c>
      <c r="Z101" s="56" t="str">
        <f t="shared" si="202"/>
        <v/>
      </c>
      <c r="AA101" s="66" t="str">
        <f t="shared" si="203"/>
        <v/>
      </c>
      <c r="AB101" s="57" t="str">
        <f t="shared" si="204"/>
        <v/>
      </c>
      <c r="AC101" s="67" t="str">
        <f t="shared" si="205"/>
        <v/>
      </c>
      <c r="AD101" s="59" t="str">
        <f t="shared" si="206"/>
        <v/>
      </c>
      <c r="AE101" s="68" t="str">
        <f t="shared" si="207"/>
        <v/>
      </c>
      <c r="AF101" s="61" t="str">
        <f t="shared" si="208"/>
        <v/>
      </c>
      <c r="AG101" s="61" t="str">
        <f t="shared" si="209"/>
        <v/>
      </c>
      <c r="AH101" s="69" t="str">
        <f t="shared" si="210"/>
        <v/>
      </c>
      <c r="AI101" s="70" t="str">
        <f t="shared" si="211"/>
        <v/>
      </c>
      <c r="AJ101" s="64" t="str">
        <f t="shared" si="212"/>
        <v/>
      </c>
      <c r="AK101" s="64" t="str">
        <f t="shared" si="213"/>
        <v/>
      </c>
      <c r="AL101" s="64" t="str">
        <f t="shared" si="214"/>
        <v/>
      </c>
      <c r="AM101" s="64" t="str">
        <f t="shared" si="215"/>
        <v/>
      </c>
      <c r="AN101" s="64" t="str">
        <f t="shared" si="216"/>
        <v/>
      </c>
    </row>
    <row r="102" spans="1:40" ht="24" customHeight="1" x14ac:dyDescent="0.4">
      <c r="A102" s="95"/>
      <c r="B102" s="95"/>
      <c r="C102" s="95"/>
      <c r="D102" s="95"/>
      <c r="E102" s="95"/>
      <c r="F102" s="95"/>
      <c r="G102" s="95"/>
      <c r="H102" s="95"/>
      <c r="I102" s="95"/>
      <c r="J102" s="95"/>
      <c r="K102" s="95"/>
      <c r="L102" s="99" t="str">
        <f ca="1">_xlfn.CONCAT("]}, // ULTIMA LINEA DEL CANTO: ",L1)</f>
        <v>]}, // ULTIMA LINEA DEL CANTO: HE ESPERADO EN EL SEÑOR</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3C7784-63D1-4000-964C-94524BA72F6E}">
  <sheetPr codeName="Sheet74">
    <tabColor rgb="FF00B0F0"/>
  </sheetPr>
  <dimension ref="A1:AN76"/>
  <sheetViews>
    <sheetView zoomScale="85" zoomScaleNormal="85" workbookViewId="0">
      <pane xSplit="2" ySplit="1" topLeftCell="C26" activePane="bottomRight" state="frozen"/>
      <selection pane="topRight" activeCell="C1" sqref="C1"/>
      <selection pane="bottomLeft" activeCell="A2" sqref="A2"/>
      <selection pane="bottomRight" activeCell="A68" sqref="A68"/>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84</v>
      </c>
      <c r="E1" s="40"/>
      <c r="F1" s="40"/>
      <c r="G1" s="40"/>
      <c r="H1" s="40"/>
      <c r="I1" s="40"/>
      <c r="J1" s="40"/>
      <c r="K1" s="40"/>
      <c r="L1" s="41" t="str">
        <f ca="1">UPPER(VLOOKUP(C1,Table223[],3,FALSE))</f>
        <v>HIJAS DE JERUSALÉN</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HIJAS DE JERUSALÉN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hijasdejerusalen</v>
      </c>
      <c r="L7" s="48" t="str">
        <f ca="1">_xlfn.CONCAT("        id: ","""",C7,"""",",")</f>
        <v xml:space="preserve">        id: "hijasdejerusalen",</v>
      </c>
    </row>
    <row r="8" spans="2:32" ht="23.25" x14ac:dyDescent="0.25">
      <c r="C8" t="str">
        <f ca="1">PROPER(L1)</f>
        <v>Hijas De Jerusalén</v>
      </c>
      <c r="L8" s="48" t="str">
        <f ca="1">_xlfn.CONCAT("        tt: ","""",C8,"""",",")</f>
        <v xml:space="preserve">        tt: "Hijas De Jerusalén",</v>
      </c>
    </row>
    <row r="9" spans="2:32" ht="23.25" x14ac:dyDescent="0.25">
      <c r="C9" t="str">
        <f ca="1">PROPER(L1)</f>
        <v>Hijas De Jerusalén</v>
      </c>
      <c r="L9" s="48" t="str">
        <f ca="1">_xlfn.CONCAT("        title: ","""",C9,"""",",")</f>
        <v xml:space="preserve">        title: "Hijas De Jerusalén",</v>
      </c>
    </row>
    <row r="10" spans="2:32" ht="23.25" x14ac:dyDescent="0.25">
      <c r="C10" t="str">
        <f ca="1">VLOOKUP(C1,Table223[],4,FALSE)</f>
        <v>Lucas 23,28-46</v>
      </c>
      <c r="L10" s="48" t="str">
        <f ca="1">_xlfn.CONCAT("        ","subtitle: ","""",C10,"""",",")</f>
        <v xml:space="preserve">        subtitle: "Lucas 23,28-46",</v>
      </c>
    </row>
    <row r="11" spans="2:32" ht="23.25" x14ac:dyDescent="0.25">
      <c r="C11" t="str">
        <f ca="1">_xlfn.CONCAT("category: [",VLOOKUP(C1,Table223[],16,FALSE),"],")</f>
        <v>category: ["Precatecumenado","Cuaresma","Penitencial","Fracción Del Pan","Nuevo Testamento"],</v>
      </c>
      <c r="L11" s="48" t="str">
        <f ca="1">_xlfn.CONCAT("        ",C11)</f>
        <v xml:space="preserve">        category: ["Precatecumenado","Cuaresma","Penitencial","Fracción Del Pan","Nuevo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84</v>
      </c>
      <c r="L16" s="48" t="str">
        <f ca="1">_xlfn.CONCAT("        dbno: ","""",C16,"""",",")</f>
        <v xml:space="preserve">        dbno: "84",</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hijasdejerusalen</v>
      </c>
      <c r="L19" s="48" t="str">
        <f ca="1">_xlfn.CONCAT("        audioSrc: ","""/audio/",C19,".mp3""",",")</f>
        <v xml:space="preserve">        audioSrc: "/audio/hijasdejerusalen.mp3",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83</v>
      </c>
      <c r="C26" t="str">
        <f ca="1">VLOOKUP(B26,Table4[],13,FALSE)</f>
        <v>"/resucito/src/index.html?canto=heesperadoenelsenor"</v>
      </c>
      <c r="L26" s="48" t="str">
        <f ca="1">_xlfn.CONCAT("        ant: ",C26,",")</f>
        <v xml:space="preserve">        ant: "/resucito/src/index.html?canto=heesperadoenelsenor",</v>
      </c>
    </row>
    <row r="27" spans="1:40" ht="23.25" x14ac:dyDescent="0.25">
      <c r="B27">
        <f ca="1">+C1+1</f>
        <v>85</v>
      </c>
      <c r="C27" t="str">
        <f ca="1">VLOOKUP(B27,Table4[],13,FALSE)</f>
        <v>"/resucito/src/index.html?canto=himnoacristoluz"</v>
      </c>
      <c r="L27" s="48" t="str">
        <f ca="1">_xlfn.CONCAT("        sig: ",C27,",")</f>
        <v xml:space="preserve">        sig: "/resucito/src/index.html?canto=himnoacristoluz",</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997</v>
      </c>
      <c r="C30" s="113" t="s">
        <v>1155</v>
      </c>
      <c r="D30" s="112" t="s">
        <v>1013</v>
      </c>
      <c r="E30" s="52" t="s">
        <v>1012</v>
      </c>
      <c r="F30" s="53"/>
      <c r="G30" s="53"/>
      <c r="H30" s="52"/>
      <c r="I30" s="52"/>
      <c r="J30" s="54"/>
      <c r="K30" s="54"/>
      <c r="L30" s="55" t="str">
        <f t="shared" ref="L30:L31" si="0">IF(C30="","",_xlfn.CONCAT("            { line: ","""",C30,", ",M30:AN30,""", sC: ","""",B30,"""},"))</f>
        <v xml:space="preserve">            { line: "HIJAS DE JERUSALÉN,, (La,m,20)", sC: "ta as"},</v>
      </c>
      <c r="M30" s="56" t="str">
        <f t="shared" ref="M30:M35" si="1">IF(N30="","","(")</f>
        <v>(</v>
      </c>
      <c r="N30" s="57" t="str">
        <f t="shared" ref="N30:N67" si="2">IF(D30="","",D30)</f>
        <v>La</v>
      </c>
      <c r="O30" s="58" t="str">
        <f t="shared" ref="O30:O35" si="3">IF(N30="","",",")</f>
        <v>,</v>
      </c>
      <c r="P30" s="59" t="str">
        <f t="shared" ref="P30:P67" si="4">IF(E30="","",E30)</f>
        <v>m</v>
      </c>
      <c r="Q30" s="60" t="str">
        <f t="shared" ref="Q30:Q35" si="5">IF(N30="","",",")</f>
        <v>,</v>
      </c>
      <c r="R30" s="61">
        <f>IF(N30="Do",10,IF(N30="Re",22,IF(N30="Mi",10,IF(N30="Fa",20,IF(N30="Sol",21,IF(N30="La",20,IF(N30="Si",20,IF(N30="Do#",14,IF(N30="Fa#",15,IF(N30="Sol#",20,""))))))))))</f>
        <v>20</v>
      </c>
      <c r="S30" s="56" t="str">
        <f t="shared" ref="S30:S35" si="6">IF(N30="","",")")</f>
        <v>)</v>
      </c>
      <c r="T30" s="62" t="str">
        <f t="shared" ref="T30:T35" si="7">IF(U30="","","(")</f>
        <v/>
      </c>
      <c r="U30" s="63" t="str">
        <f t="shared" ref="U30:U67" si="8">IF(F30="","",F30)</f>
        <v/>
      </c>
      <c r="V30" s="64" t="str">
        <f t="shared" ref="V30:V35" si="9">IF(U30="","",",")</f>
        <v/>
      </c>
      <c r="W30" s="65" t="str">
        <f t="shared" ref="W30:W67" si="10">IF(G30="","",G30)</f>
        <v/>
      </c>
      <c r="X30" s="64" t="str">
        <f t="shared" ref="X30:X35" si="11">IF(U30="","",",")</f>
        <v/>
      </c>
      <c r="Y30" s="64" t="str">
        <f t="shared" ref="Y30:Y35" si="12">IF(U30="","",250)</f>
        <v/>
      </c>
      <c r="Z30" s="56" t="str">
        <f t="shared" ref="Z30:Z35" si="13">IF(U30="","",")")</f>
        <v/>
      </c>
      <c r="AA30" s="66" t="str">
        <f t="shared" ref="AA30:AA35" si="14">IF(AB30="","","(")</f>
        <v/>
      </c>
      <c r="AB30" s="57" t="str">
        <f t="shared" ref="AB30:AB67"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67"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B31" t="s">
        <v>999</v>
      </c>
      <c r="C31" s="113" t="s">
        <v>1156</v>
      </c>
      <c r="D31" s="112" t="s">
        <v>1015</v>
      </c>
      <c r="E31" s="52"/>
      <c r="F31" s="53"/>
      <c r="G31" s="53"/>
      <c r="H31" s="52"/>
      <c r="I31" s="52"/>
      <c r="J31" s="54"/>
      <c r="K31" s="54"/>
      <c r="L31" s="55" t="str">
        <f t="shared" si="0"/>
        <v xml:space="preserve">            { line: "NO LLORÉIS,, (Fa,,20)", sC: "as"},</v>
      </c>
      <c r="M31" s="56" t="str">
        <f t="shared" si="1"/>
        <v>(</v>
      </c>
      <c r="N31" s="57" t="str">
        <f t="shared" si="2"/>
        <v>Fa</v>
      </c>
      <c r="O31" s="58" t="str">
        <f t="shared" si="3"/>
        <v>,</v>
      </c>
      <c r="P31" s="59" t="str">
        <f t="shared" si="4"/>
        <v/>
      </c>
      <c r="Q31" s="60" t="str">
        <f t="shared" si="5"/>
        <v>,</v>
      </c>
      <c r="R31" s="61">
        <f t="shared" ref="R31:R73" si="28">IF(N31="Do",10,IF(N31="Re",22,IF(N31="Mi",10,IF(N31="Fa",20,IF(N31="Sol",21,IF(N31="La",20,IF(N31="Si",20,IF(N31="Do#",14,IF(N31="Fa#",15,IF(N31="Sol#",20,""))))))))))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1157</v>
      </c>
      <c r="D32" s="112" t="s">
        <v>1013</v>
      </c>
      <c r="E32" s="52" t="s">
        <v>1012</v>
      </c>
      <c r="F32" s="53"/>
      <c r="G32" s="53"/>
      <c r="H32" s="52"/>
      <c r="I32" s="52"/>
      <c r="J32" s="54"/>
      <c r="K32" s="54"/>
      <c r="L32" s="55" t="str">
        <f>IF(C32="","",_xlfn.CONCAT("            { line: ","""",C32,", ",M32:AN32,""", sC: ","""",B32,"""},"))</f>
        <v xml:space="preserve">            { line: "NO LLORÉIS POR MÍ., (La,m,20)", sC: "as"},</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 t="shared" ref="R33" si="29">IF(N33="Do",10,IF(N33="Re",22,IF(N33="Mi",10,IF(N33="Fa",20,IF(N33="Sol",21,IF(N33="La",20,IF(N33="Si",20,IF(N33="Do#",14,IF(N33="Fa#",15,IF(N33="Sol#",20,""))))))))))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B34" t="s">
        <v>1014</v>
      </c>
      <c r="C34" s="113" t="s">
        <v>1158</v>
      </c>
      <c r="D34" s="112" t="s">
        <v>1013</v>
      </c>
      <c r="E34" s="52" t="s">
        <v>1012</v>
      </c>
      <c r="F34" s="53" t="s">
        <v>1015</v>
      </c>
      <c r="G34" s="53"/>
      <c r="H34" s="52"/>
      <c r="I34" s="52"/>
      <c r="J34" s="54"/>
      <c r="K34" s="54"/>
      <c r="L34" s="55" t="str">
        <f>IF(C34="","",_xlfn.CONCAT("            { line: ","""",C34,", ",M34:AN34,""", sC: ","""",B34,"""},"))</f>
        <v xml:space="preserve">            { line: "Que si esto hacen con el leño verde,, (La,m,20)(Fa,,250)", sC: "tc"},</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v>
      </c>
      <c r="U34" s="63" t="str">
        <f t="shared" si="8"/>
        <v>Fa</v>
      </c>
      <c r="V34" s="64" t="str">
        <f t="shared" si="9"/>
        <v>,</v>
      </c>
      <c r="W34" s="65" t="str">
        <f t="shared" si="10"/>
        <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1159</v>
      </c>
      <c r="D35" s="112" t="s">
        <v>1016</v>
      </c>
      <c r="E35" s="52"/>
      <c r="F35" s="53" t="s">
        <v>1013</v>
      </c>
      <c r="G35" s="53" t="s">
        <v>1012</v>
      </c>
      <c r="H35" s="52"/>
      <c r="I35" s="52"/>
      <c r="J35" s="54"/>
      <c r="K35" s="54"/>
      <c r="L35" s="55" t="str">
        <f t="shared" ref="L35:L47" si="30">IF(C35="","",_xlfn.CONCAT("            { line: ","""",C35,", ",M35:AN35,""", sC: ","""",B35,"""},"))</f>
        <v xml:space="preserve">            { line: "con el seco, ¿qué se hará?,, (Sol,,21)(La,m,250)", sC: ""},</v>
      </c>
      <c r="M35" s="56" t="str">
        <f t="shared" si="1"/>
        <v>(</v>
      </c>
      <c r="N35" s="57" t="str">
        <f t="shared" si="2"/>
        <v>Sol</v>
      </c>
      <c r="O35" s="58" t="str">
        <f t="shared" si="3"/>
        <v>,</v>
      </c>
      <c r="P35" s="59" t="str">
        <f t="shared" si="4"/>
        <v/>
      </c>
      <c r="Q35" s="60" t="str">
        <f t="shared" si="5"/>
        <v>,</v>
      </c>
      <c r="R35" s="61">
        <f t="shared" si="28"/>
        <v>21</v>
      </c>
      <c r="S35" s="56" t="str">
        <f t="shared" si="6"/>
        <v>)</v>
      </c>
      <c r="T35" s="62" t="str">
        <f t="shared" si="7"/>
        <v>(</v>
      </c>
      <c r="U35" s="63" t="str">
        <f t="shared" si="8"/>
        <v>La</v>
      </c>
      <c r="V35" s="64" t="str">
        <f t="shared" si="9"/>
        <v>,</v>
      </c>
      <c r="W35" s="65" t="str">
        <f t="shared" si="10"/>
        <v>m</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1160</v>
      </c>
      <c r="D36" s="112" t="s">
        <v>1015</v>
      </c>
      <c r="E36" s="52"/>
      <c r="F36" s="53" t="s">
        <v>1011</v>
      </c>
      <c r="G36" s="53"/>
      <c r="H36" s="52"/>
      <c r="I36" s="52"/>
      <c r="J36" s="54"/>
      <c r="K36" s="54"/>
      <c r="L36" s="55" t="str">
        <f t="shared" si="30"/>
        <v xml:space="preserve">            { line: "con el seco, ¿qué se hará?, (Fa,,20)(Mi,,250)", sC: ""},</v>
      </c>
      <c r="M36" s="56" t="str">
        <f>IF(N36="","","(")</f>
        <v>(</v>
      </c>
      <c r="N36" s="57" t="str">
        <f>IF(D36="","",D36)</f>
        <v>Fa</v>
      </c>
      <c r="O36" s="58" t="str">
        <f>IF(N36="","",",")</f>
        <v>,</v>
      </c>
      <c r="P36" s="59" t="str">
        <f>IF(E36="","",E36)</f>
        <v/>
      </c>
      <c r="Q36" s="60" t="str">
        <f>IF(N36="","",",")</f>
        <v>,</v>
      </c>
      <c r="R36" s="61">
        <f t="shared" si="28"/>
        <v>20</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1161</v>
      </c>
      <c r="D37" s="112" t="s">
        <v>1013</v>
      </c>
      <c r="E37" s="52" t="s">
        <v>1012</v>
      </c>
      <c r="F37" s="53"/>
      <c r="G37" s="53"/>
      <c r="H37" s="52"/>
      <c r="I37" s="52"/>
      <c r="J37" s="54"/>
      <c r="K37" s="54"/>
      <c r="L37" s="55" t="str">
        <f t="shared" si="30"/>
        <v xml:space="preserve">            { line: "¡Aaaay!, (La,m,20)", sC: ""},</v>
      </c>
      <c r="M37" s="56" t="str">
        <f>IF(N37="","","(")</f>
        <v>(</v>
      </c>
      <c r="N37" s="57" t="str">
        <f>IF(D37="","",D37)</f>
        <v>La</v>
      </c>
      <c r="O37" s="58" t="str">
        <f>IF(N37="","",",")</f>
        <v>,</v>
      </c>
      <c r="P37" s="59" t="str">
        <f>IF(E37="","",E37)</f>
        <v>m</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 t="shared" ref="R38:R43" si="31">IF(N38="Do",10,IF(N38="Re",22,IF(N38="Mi",10,IF(N38="Fa",20,IF(N38="Sol",21,IF(N38="La",20,IF(N38="Si",20,IF(N38="Do#",14,IF(N38="Fa#",15,IF(N38="Sol#",20,""))))))))))</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C39" s="79" t="s">
        <v>995</v>
      </c>
      <c r="D39" s="80"/>
      <c r="E39" s="80"/>
      <c r="F39" s="80"/>
      <c r="G39" s="80"/>
      <c r="H39" s="80"/>
      <c r="I39" s="80"/>
      <c r="J39" s="80"/>
      <c r="K39" s="80"/>
      <c r="L39" s="81" t="s">
        <v>996</v>
      </c>
      <c r="M39" s="56" t="str">
        <f t="shared" ref="M39:M42" si="32">IF(N39="","","(")</f>
        <v/>
      </c>
      <c r="N39" s="57" t="str">
        <f t="shared" ref="N39:N42" si="33">IF(D39="","",D39)</f>
        <v/>
      </c>
      <c r="O39" s="58" t="str">
        <f t="shared" ref="O39:O42" si="34">IF(N39="","",",")</f>
        <v/>
      </c>
      <c r="P39" s="59" t="str">
        <f t="shared" ref="P39:P42" si="35">IF(E39="","",E39)</f>
        <v/>
      </c>
      <c r="Q39" s="60" t="str">
        <f t="shared" ref="Q39:Q42" si="36">IF(N39="","",",")</f>
        <v/>
      </c>
      <c r="R39" s="61" t="str">
        <f t="shared" si="31"/>
        <v/>
      </c>
      <c r="S39" s="56" t="str">
        <f t="shared" ref="S39:S42" si="37">IF(N39="","",")")</f>
        <v/>
      </c>
      <c r="T39" s="62" t="str">
        <f t="shared" ref="T39:T42" si="38">IF(U39="","","(")</f>
        <v/>
      </c>
      <c r="U39" s="63" t="str">
        <f t="shared" ref="U39:U42" si="39">IF(F39="","",F39)</f>
        <v/>
      </c>
      <c r="V39" s="64" t="str">
        <f t="shared" ref="V39:V42" si="40">IF(U39="","",",")</f>
        <v/>
      </c>
      <c r="W39" s="65" t="str">
        <f t="shared" ref="W39:W42" si="41">IF(G39="","",G39)</f>
        <v/>
      </c>
      <c r="X39" s="64" t="str">
        <f t="shared" ref="X39:X42" si="42">IF(U39="","",",")</f>
        <v/>
      </c>
      <c r="Y39" s="64" t="str">
        <f t="shared" ref="Y39:Y42" si="43">IF(U39="","",250)</f>
        <v/>
      </c>
      <c r="Z39" s="56" t="str">
        <f t="shared" ref="Z39:Z42" si="44">IF(U39="","",")")</f>
        <v/>
      </c>
      <c r="AA39" s="66" t="str">
        <f t="shared" ref="AA39:AA42" si="45">IF(AB39="","","(")</f>
        <v/>
      </c>
      <c r="AB39" s="57" t="str">
        <f t="shared" ref="AB39:AB42" si="46">IF(H39="","",H39)</f>
        <v/>
      </c>
      <c r="AC39" s="67" t="str">
        <f t="shared" ref="AC39:AC42" si="47">IF(AB39="","",",")</f>
        <v/>
      </c>
      <c r="AD39" s="59" t="str">
        <f t="shared" ref="AD39:AD42" si="48">IF(I39="","",I39)</f>
        <v/>
      </c>
      <c r="AE39" s="68" t="str">
        <f t="shared" ref="AE39:AE42" si="49">IF(AB39="","",",")</f>
        <v/>
      </c>
      <c r="AF39" s="61" t="str">
        <f t="shared" ref="AF39:AF42" si="50">IF(AB39="","",350)</f>
        <v/>
      </c>
      <c r="AG39" s="61" t="str">
        <f t="shared" ref="AG39:AG42" si="51">IF(AB39="","",")")</f>
        <v/>
      </c>
      <c r="AH39" s="69" t="str">
        <f t="shared" ref="AH39:AH42" si="52">IF(AI39="","","(")</f>
        <v/>
      </c>
      <c r="AI39" s="70" t="str">
        <f t="shared" ref="AI39:AI42" si="53">IF(J39="","",J39)</f>
        <v/>
      </c>
      <c r="AJ39" s="64" t="str">
        <f t="shared" ref="AJ39:AJ42" si="54">IF(AI39="","",",")</f>
        <v/>
      </c>
      <c r="AK39" s="64" t="str">
        <f t="shared" ref="AK39:AK42" si="55">IF(K39="","",K39)</f>
        <v/>
      </c>
      <c r="AL39" s="64" t="str">
        <f t="shared" ref="AL39:AL42" si="56">IF(AI39="","",",")</f>
        <v/>
      </c>
      <c r="AM39" s="64" t="str">
        <f t="shared" ref="AM39:AM42" si="57">IF(AI39="","",450)</f>
        <v/>
      </c>
      <c r="AN39" s="64" t="str">
        <f t="shared" ref="AN39:AN42" si="58">IF(AI39="","",")")</f>
        <v/>
      </c>
    </row>
    <row r="40" spans="1:40" ht="25.5" thickTop="1" thickBot="1" x14ac:dyDescent="0.4">
      <c r="B40" t="s">
        <v>997</v>
      </c>
      <c r="C40" s="82" t="s">
        <v>1155</v>
      </c>
      <c r="D40" s="83" t="s">
        <v>1013</v>
      </c>
      <c r="E40" s="83" t="s">
        <v>1012</v>
      </c>
      <c r="F40" s="83"/>
      <c r="G40" s="83"/>
      <c r="H40" s="83"/>
      <c r="I40" s="83"/>
      <c r="J40" s="83"/>
      <c r="K40" s="83"/>
      <c r="L40" s="84" t="str">
        <f>IF(C40="","",_xlfn.CONCAT("       triggerLine: ","""",C40,", ",M40:AN40,""", sC: ","""",B40,""", lines: ["))</f>
        <v xml:space="preserve">       triggerLine: "HIJAS DE JERUSALÉN,, (La,m,20)", sC: "ta as", lines: [</v>
      </c>
      <c r="M40" s="56" t="str">
        <f t="shared" si="32"/>
        <v>(</v>
      </c>
      <c r="N40" s="57" t="str">
        <f t="shared" si="33"/>
        <v>La</v>
      </c>
      <c r="O40" s="58" t="str">
        <f t="shared" si="34"/>
        <v>,</v>
      </c>
      <c r="P40" s="59" t="str">
        <f t="shared" si="35"/>
        <v>m</v>
      </c>
      <c r="Q40" s="60" t="str">
        <f t="shared" si="36"/>
        <v>,</v>
      </c>
      <c r="R40" s="61">
        <f t="shared" si="31"/>
        <v>20</v>
      </c>
      <c r="S40" s="56" t="str">
        <f t="shared" si="37"/>
        <v>)</v>
      </c>
      <c r="T40" s="62" t="str">
        <f t="shared" si="38"/>
        <v/>
      </c>
      <c r="U40" s="63" t="str">
        <f t="shared" si="39"/>
        <v/>
      </c>
      <c r="V40" s="64" t="str">
        <f t="shared" si="40"/>
        <v/>
      </c>
      <c r="W40" s="65" t="str">
        <f t="shared" si="41"/>
        <v/>
      </c>
      <c r="X40" s="64" t="str">
        <f t="shared" si="42"/>
        <v/>
      </c>
      <c r="Y40" s="64" t="str">
        <f t="shared" si="43"/>
        <v/>
      </c>
      <c r="Z40" s="56" t="str">
        <f t="shared" si="44"/>
        <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1:40" ht="25.5" thickTop="1" thickBot="1" x14ac:dyDescent="0.4">
      <c r="B41" t="s">
        <v>999</v>
      </c>
      <c r="C41" s="85" t="s">
        <v>1156</v>
      </c>
      <c r="D41" s="86" t="s">
        <v>1015</v>
      </c>
      <c r="E41" s="86"/>
      <c r="F41" s="86"/>
      <c r="G41" s="86"/>
      <c r="H41" s="87"/>
      <c r="I41" s="87"/>
      <c r="J41" s="87"/>
      <c r="K41" s="87"/>
      <c r="L41" s="88" t="str">
        <f>IF(C41="","",_xlfn.CONCAT("            { line: ","""",C41,", ",M41:AN41,""", sC: ","""",B41,"""},"))</f>
        <v xml:space="preserve">            { line: "NO LLORÉIS,, (Fa,,20)", sC: "as"},</v>
      </c>
      <c r="M41" s="56" t="str">
        <f t="shared" si="32"/>
        <v>(</v>
      </c>
      <c r="N41" s="57" t="str">
        <f t="shared" si="33"/>
        <v>Fa</v>
      </c>
      <c r="O41" s="58" t="str">
        <f t="shared" si="34"/>
        <v>,</v>
      </c>
      <c r="P41" s="59" t="str">
        <f t="shared" si="35"/>
        <v/>
      </c>
      <c r="Q41" s="60" t="str">
        <f t="shared" si="36"/>
        <v>,</v>
      </c>
      <c r="R41" s="61">
        <f t="shared" si="31"/>
        <v>20</v>
      </c>
      <c r="S41" s="56" t="str">
        <f t="shared" si="37"/>
        <v>)</v>
      </c>
      <c r="T41" s="62" t="str">
        <f t="shared" si="38"/>
        <v/>
      </c>
      <c r="U41" s="63" t="str">
        <f t="shared" si="39"/>
        <v/>
      </c>
      <c r="V41" s="64" t="str">
        <f t="shared" si="40"/>
        <v/>
      </c>
      <c r="W41" s="65" t="str">
        <f t="shared" si="41"/>
        <v/>
      </c>
      <c r="X41" s="64" t="str">
        <f t="shared" si="42"/>
        <v/>
      </c>
      <c r="Y41" s="64" t="str">
        <f t="shared" si="43"/>
        <v/>
      </c>
      <c r="Z41" s="56" t="str">
        <f t="shared" si="44"/>
        <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1:40" ht="25.5" thickTop="1" thickBot="1" x14ac:dyDescent="0.4">
      <c r="B42" t="s">
        <v>999</v>
      </c>
      <c r="C42" s="93" t="s">
        <v>1157</v>
      </c>
      <c r="D42" s="83" t="s">
        <v>1013</v>
      </c>
      <c r="E42" s="83" t="s">
        <v>1012</v>
      </c>
      <c r="F42" s="83"/>
      <c r="G42" s="83"/>
      <c r="H42" s="83"/>
      <c r="I42" s="83"/>
      <c r="J42" s="83"/>
      <c r="K42" s="83"/>
      <c r="L42" s="94" t="str">
        <f>IF(C42="","",_xlfn.CONCAT("            { line: ","""",C42,", ",M42:AN42,""", sC: ","""",B42,"""},  ]},"))</f>
        <v xml:space="preserve">            { line: "NO LLORÉIS POR MÍ., (La,m,20)", sC: "as"},  ]},</v>
      </c>
      <c r="M42" s="56" t="str">
        <f t="shared" si="32"/>
        <v>(</v>
      </c>
      <c r="N42" s="57" t="str">
        <f t="shared" si="33"/>
        <v>La</v>
      </c>
      <c r="O42" s="58" t="str">
        <f t="shared" si="34"/>
        <v>,</v>
      </c>
      <c r="P42" s="59" t="str">
        <f t="shared" si="35"/>
        <v>m</v>
      </c>
      <c r="Q42" s="60" t="str">
        <f t="shared" si="36"/>
        <v>,</v>
      </c>
      <c r="R42" s="61">
        <f t="shared" si="31"/>
        <v>20</v>
      </c>
      <c r="S42" s="56" t="str">
        <f t="shared" si="37"/>
        <v>)</v>
      </c>
      <c r="T42" s="62" t="str">
        <f t="shared" si="38"/>
        <v/>
      </c>
      <c r="U42" s="63" t="str">
        <f t="shared" si="39"/>
        <v/>
      </c>
      <c r="V42" s="64" t="str">
        <f t="shared" si="40"/>
        <v/>
      </c>
      <c r="W42" s="65" t="str">
        <f t="shared" si="41"/>
        <v/>
      </c>
      <c r="X42" s="64" t="str">
        <f t="shared" si="42"/>
        <v/>
      </c>
      <c r="Y42" s="64" t="str">
        <f t="shared" si="43"/>
        <v/>
      </c>
      <c r="Z42" s="56" t="str">
        <f t="shared" si="44"/>
        <v/>
      </c>
      <c r="AA42" s="66" t="str">
        <f t="shared" si="45"/>
        <v/>
      </c>
      <c r="AB42" s="57" t="str">
        <f t="shared" si="46"/>
        <v/>
      </c>
      <c r="AC42" s="67" t="str">
        <f t="shared" si="47"/>
        <v/>
      </c>
      <c r="AD42" s="59" t="str">
        <f t="shared" si="48"/>
        <v/>
      </c>
      <c r="AE42" s="68" t="str">
        <f t="shared" si="49"/>
        <v/>
      </c>
      <c r="AF42" s="61" t="str">
        <f t="shared" si="50"/>
        <v/>
      </c>
      <c r="AG42" s="61" t="str">
        <f t="shared" si="51"/>
        <v/>
      </c>
      <c r="AH42" s="69" t="str">
        <f t="shared" si="52"/>
        <v/>
      </c>
      <c r="AI42" s="70" t="str">
        <f t="shared" si="53"/>
        <v/>
      </c>
      <c r="AJ42" s="64" t="str">
        <f t="shared" si="54"/>
        <v/>
      </c>
      <c r="AK42" s="64" t="str">
        <f t="shared" si="55"/>
        <v/>
      </c>
      <c r="AL42" s="64" t="str">
        <f t="shared" si="56"/>
        <v/>
      </c>
      <c r="AM42" s="64" t="str">
        <f t="shared" si="57"/>
        <v/>
      </c>
      <c r="AN42" s="64" t="str">
        <f t="shared" si="58"/>
        <v/>
      </c>
    </row>
    <row r="43" spans="1:40" ht="27.75" thickTop="1" thickBot="1" x14ac:dyDescent="0.4">
      <c r="A43" s="73"/>
      <c r="B43" s="73"/>
      <c r="C43" s="73"/>
      <c r="D43" s="74"/>
      <c r="E43" s="74"/>
      <c r="F43" s="74"/>
      <c r="G43" s="74"/>
      <c r="H43" s="74"/>
      <c r="I43" s="74"/>
      <c r="J43" s="74"/>
      <c r="K43" s="74"/>
      <c r="L43" s="75" t="s">
        <v>993</v>
      </c>
      <c r="M43" s="56"/>
      <c r="N43" s="57"/>
      <c r="O43" s="58"/>
      <c r="P43" s="59"/>
      <c r="Q43" s="60"/>
      <c r="R43" s="61" t="str">
        <f t="shared" si="31"/>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B44" t="s">
        <v>1014</v>
      </c>
      <c r="C44" s="113" t="s">
        <v>1162</v>
      </c>
      <c r="D44" s="112" t="s">
        <v>1013</v>
      </c>
      <c r="E44" s="52" t="s">
        <v>1012</v>
      </c>
      <c r="F44" s="53"/>
      <c r="G44" s="53"/>
      <c r="H44" s="52"/>
      <c r="I44" s="52"/>
      <c r="J44" s="54"/>
      <c r="K44" s="54"/>
      <c r="L44" s="55" t="str">
        <f t="shared" si="30"/>
        <v xml:space="preserve">            { line: "Padre, perdónales,, (La,m,20)", sC: "tc"},</v>
      </c>
      <c r="M44" s="56" t="str">
        <f t="shared" ref="M44:M47" si="59">IF(N44="","","(")</f>
        <v>(</v>
      </c>
      <c r="N44" s="57" t="str">
        <f t="shared" ref="N44:N47" si="60">IF(D44="","",D44)</f>
        <v>La</v>
      </c>
      <c r="O44" s="58" t="str">
        <f t="shared" ref="O44:O47" si="61">IF(N44="","",",")</f>
        <v>,</v>
      </c>
      <c r="P44" s="59" t="str">
        <f t="shared" ref="P44:P47" si="62">IF(E44="","",E44)</f>
        <v>m</v>
      </c>
      <c r="Q44" s="60" t="str">
        <f t="shared" ref="Q44:Q47" si="63">IF(N44="","",",")</f>
        <v>,</v>
      </c>
      <c r="R44" s="61">
        <f t="shared" si="28"/>
        <v>20</v>
      </c>
      <c r="S44" s="56" t="str">
        <f t="shared" ref="S44:S47" si="64">IF(N44="","",")")</f>
        <v>)</v>
      </c>
      <c r="T44" s="62" t="str">
        <f t="shared" ref="T44:T47" si="65">IF(U44="","","(")</f>
        <v/>
      </c>
      <c r="U44" s="63" t="str">
        <f t="shared" ref="U44:U47" si="66">IF(F44="","",F44)</f>
        <v/>
      </c>
      <c r="V44" s="64" t="str">
        <f t="shared" ref="V44:V47" si="67">IF(U44="","",",")</f>
        <v/>
      </c>
      <c r="W44" s="65" t="str">
        <f t="shared" ref="W44:W47" si="68">IF(G44="","",G44)</f>
        <v/>
      </c>
      <c r="X44" s="64" t="str">
        <f t="shared" ref="X44:X47" si="69">IF(U44="","",",")</f>
        <v/>
      </c>
      <c r="Y44" s="64" t="str">
        <f t="shared" ref="Y44:Y47" si="70">IF(U44="","",250)</f>
        <v/>
      </c>
      <c r="Z44" s="56" t="str">
        <f t="shared" ref="Z44:Z47" si="71">IF(U44="","",")")</f>
        <v/>
      </c>
      <c r="AA44" s="66" t="str">
        <f t="shared" ref="AA44:AA47" si="72">IF(AB44="","","(")</f>
        <v/>
      </c>
      <c r="AB44" s="57" t="str">
        <f t="shared" ref="AB44:AB47" si="73">IF(H44="","",H44)</f>
        <v/>
      </c>
      <c r="AC44" s="67" t="str">
        <f t="shared" ref="AC44:AC47" si="74">IF(AB44="","",",")</f>
        <v/>
      </c>
      <c r="AD44" s="59" t="str">
        <f t="shared" ref="AD44:AD47" si="75">IF(I44="","",I44)</f>
        <v/>
      </c>
      <c r="AE44" s="68" t="str">
        <f t="shared" ref="AE44:AE47" si="76">IF(AB44="","",",")</f>
        <v/>
      </c>
      <c r="AF44" s="61" t="str">
        <f t="shared" ref="AF44:AF47" si="77">IF(AB44="","",350)</f>
        <v/>
      </c>
      <c r="AG44" s="61" t="str">
        <f t="shared" ref="AG44:AG47" si="78">IF(AB44="","",")")</f>
        <v/>
      </c>
      <c r="AH44" s="69" t="str">
        <f t="shared" ref="AH44:AH47" si="79">IF(AI44="","","(")</f>
        <v/>
      </c>
      <c r="AI44" s="70" t="str">
        <f t="shared" ref="AI44:AI47" si="80">IF(J44="","",J44)</f>
        <v/>
      </c>
      <c r="AJ44" s="64" t="str">
        <f t="shared" ref="AJ44:AJ47" si="81">IF(AI44="","",",")</f>
        <v/>
      </c>
      <c r="AK44" s="64" t="str">
        <f t="shared" ref="AK44:AK47" si="82">IF(K44="","",K44)</f>
        <v/>
      </c>
      <c r="AL44" s="64" t="str">
        <f t="shared" ref="AL44:AL47" si="83">IF(AI44="","",",")</f>
        <v/>
      </c>
      <c r="AM44" s="64" t="str">
        <f t="shared" ref="AM44:AM47" si="84">IF(AI44="","",450)</f>
        <v/>
      </c>
      <c r="AN44" s="64" t="str">
        <f t="shared" ref="AN44:AN47" si="85">IF(AI44="","",")")</f>
        <v/>
      </c>
    </row>
    <row r="45" spans="1:40" ht="25.5" thickTop="1" thickBot="1" x14ac:dyDescent="0.4">
      <c r="C45" s="113" t="s">
        <v>1163</v>
      </c>
      <c r="D45" s="112" t="s">
        <v>1015</v>
      </c>
      <c r="E45" s="52"/>
      <c r="F45" s="53" t="s">
        <v>1013</v>
      </c>
      <c r="G45" s="53" t="s">
        <v>1012</v>
      </c>
      <c r="H45" s="52"/>
      <c r="I45" s="52"/>
      <c r="J45" s="54"/>
      <c r="K45" s="54"/>
      <c r="L45" s="55" t="str">
        <f t="shared" si="30"/>
        <v xml:space="preserve">            { line: "porque no saben qué es lo que hacen., (Fa,,20)(La,m,250)", sC: ""},</v>
      </c>
      <c r="M45" s="56" t="str">
        <f t="shared" si="59"/>
        <v>(</v>
      </c>
      <c r="N45" s="57" t="str">
        <f t="shared" si="60"/>
        <v>Fa</v>
      </c>
      <c r="O45" s="58" t="str">
        <f t="shared" si="61"/>
        <v>,</v>
      </c>
      <c r="P45" s="59" t="str">
        <f t="shared" si="62"/>
        <v/>
      </c>
      <c r="Q45" s="60" t="str">
        <f t="shared" si="63"/>
        <v>,</v>
      </c>
      <c r="R45" s="61">
        <f t="shared" si="28"/>
        <v>20</v>
      </c>
      <c r="S45" s="56" t="str">
        <f t="shared" si="64"/>
        <v>)</v>
      </c>
      <c r="T45" s="62" t="str">
        <f t="shared" si="65"/>
        <v>(</v>
      </c>
      <c r="U45" s="63" t="str">
        <f t="shared" si="66"/>
        <v>La</v>
      </c>
      <c r="V45" s="64" t="str">
        <f t="shared" si="67"/>
        <v>,</v>
      </c>
      <c r="W45" s="65" t="str">
        <f t="shared" si="68"/>
        <v>m</v>
      </c>
      <c r="X45" s="64" t="str">
        <f t="shared" si="69"/>
        <v>,</v>
      </c>
      <c r="Y45" s="64">
        <f t="shared" si="70"/>
        <v>250</v>
      </c>
      <c r="Z45" s="56" t="str">
        <f t="shared" si="71"/>
        <v>)</v>
      </c>
      <c r="AA45" s="66" t="str">
        <f t="shared" si="72"/>
        <v/>
      </c>
      <c r="AB45" s="57" t="str">
        <f t="shared" si="73"/>
        <v/>
      </c>
      <c r="AC45" s="67" t="str">
        <f t="shared" si="74"/>
        <v/>
      </c>
      <c r="AD45" s="59" t="str">
        <f t="shared" si="75"/>
        <v/>
      </c>
      <c r="AE45" s="68" t="str">
        <f t="shared" si="76"/>
        <v/>
      </c>
      <c r="AF45" s="61" t="str">
        <f t="shared" si="77"/>
        <v/>
      </c>
      <c r="AG45" s="61" t="str">
        <f t="shared" si="78"/>
        <v/>
      </c>
      <c r="AH45" s="69" t="str">
        <f t="shared" si="79"/>
        <v/>
      </c>
      <c r="AI45" s="70" t="str">
        <f t="shared" si="80"/>
        <v/>
      </c>
      <c r="AJ45" s="64" t="str">
        <f t="shared" si="81"/>
        <v/>
      </c>
      <c r="AK45" s="64" t="str">
        <f t="shared" si="82"/>
        <v/>
      </c>
      <c r="AL45" s="64" t="str">
        <f t="shared" si="83"/>
        <v/>
      </c>
      <c r="AM45" s="64" t="str">
        <f t="shared" si="84"/>
        <v/>
      </c>
      <c r="AN45" s="64" t="str">
        <f t="shared" si="85"/>
        <v/>
      </c>
    </row>
    <row r="46" spans="1:40" ht="25.5" thickTop="1" thickBot="1" x14ac:dyDescent="0.4">
      <c r="C46" s="113" t="s">
        <v>1164</v>
      </c>
      <c r="D46" s="112" t="s">
        <v>1015</v>
      </c>
      <c r="E46" s="52"/>
      <c r="F46" s="53" t="s">
        <v>1011</v>
      </c>
      <c r="G46" s="53"/>
      <c r="H46" s="52"/>
      <c r="I46" s="52"/>
      <c r="J46" s="54"/>
      <c r="K46" s="54"/>
      <c r="L46" s="55" t="str">
        <f t="shared" si="30"/>
        <v xml:space="preserve">            { line: "Perdónales, perdónales., (Fa,,20)(Mi,,250)", sC: ""},</v>
      </c>
      <c r="M46" s="56" t="str">
        <f t="shared" si="59"/>
        <v>(</v>
      </c>
      <c r="N46" s="57" t="str">
        <f t="shared" si="60"/>
        <v>Fa</v>
      </c>
      <c r="O46" s="58" t="str">
        <f t="shared" si="61"/>
        <v>,</v>
      </c>
      <c r="P46" s="59" t="str">
        <f t="shared" si="62"/>
        <v/>
      </c>
      <c r="Q46" s="60" t="str">
        <f t="shared" si="63"/>
        <v>,</v>
      </c>
      <c r="R46" s="61">
        <f t="shared" si="28"/>
        <v>20</v>
      </c>
      <c r="S46" s="56" t="str">
        <f t="shared" si="64"/>
        <v>)</v>
      </c>
      <c r="T46" s="62" t="str">
        <f t="shared" si="65"/>
        <v>(</v>
      </c>
      <c r="U46" s="63" t="str">
        <f t="shared" si="66"/>
        <v>Mi</v>
      </c>
      <c r="V46" s="64" t="str">
        <f t="shared" si="67"/>
        <v>,</v>
      </c>
      <c r="W46" s="65" t="str">
        <f t="shared" si="68"/>
        <v/>
      </c>
      <c r="X46" s="64" t="str">
        <f t="shared" si="69"/>
        <v>,</v>
      </c>
      <c r="Y46" s="64">
        <f t="shared" si="70"/>
        <v>250</v>
      </c>
      <c r="Z46" s="56" t="str">
        <f t="shared" si="71"/>
        <v>)</v>
      </c>
      <c r="AA46" s="66" t="str">
        <f t="shared" si="72"/>
        <v/>
      </c>
      <c r="AB46" s="57" t="str">
        <f t="shared" si="73"/>
        <v/>
      </c>
      <c r="AC46" s="67" t="str">
        <f t="shared" si="74"/>
        <v/>
      </c>
      <c r="AD46" s="59" t="str">
        <f t="shared" si="75"/>
        <v/>
      </c>
      <c r="AE46" s="68" t="str">
        <f t="shared" si="76"/>
        <v/>
      </c>
      <c r="AF46" s="61" t="str">
        <f t="shared" si="77"/>
        <v/>
      </c>
      <c r="AG46" s="61" t="str">
        <f t="shared" si="78"/>
        <v/>
      </c>
      <c r="AH46" s="69" t="str">
        <f t="shared" si="79"/>
        <v/>
      </c>
      <c r="AI46" s="70" t="str">
        <f t="shared" si="80"/>
        <v/>
      </c>
      <c r="AJ46" s="64" t="str">
        <f t="shared" si="81"/>
        <v/>
      </c>
      <c r="AK46" s="64" t="str">
        <f t="shared" si="82"/>
        <v/>
      </c>
      <c r="AL46" s="64" t="str">
        <f t="shared" si="83"/>
        <v/>
      </c>
      <c r="AM46" s="64" t="str">
        <f t="shared" si="84"/>
        <v/>
      </c>
      <c r="AN46" s="64" t="str">
        <f t="shared" si="85"/>
        <v/>
      </c>
    </row>
    <row r="47" spans="1:40" ht="25.5" thickTop="1" thickBot="1" x14ac:dyDescent="0.4">
      <c r="C47" s="113" t="s">
        <v>1161</v>
      </c>
      <c r="D47" s="112" t="s">
        <v>1013</v>
      </c>
      <c r="E47" s="52" t="s">
        <v>1012</v>
      </c>
      <c r="F47" s="53"/>
      <c r="G47" s="53"/>
      <c r="H47" s="52"/>
      <c r="I47" s="52"/>
      <c r="J47" s="54"/>
      <c r="K47" s="54"/>
      <c r="L47" s="55" t="str">
        <f t="shared" si="30"/>
        <v xml:space="preserve">            { line: "¡Aaaay!, (La,m,20)", sC: ""},</v>
      </c>
      <c r="M47" s="56" t="str">
        <f t="shared" si="59"/>
        <v>(</v>
      </c>
      <c r="N47" s="57" t="str">
        <f t="shared" si="60"/>
        <v>La</v>
      </c>
      <c r="O47" s="58" t="str">
        <f t="shared" si="61"/>
        <v>,</v>
      </c>
      <c r="P47" s="59" t="str">
        <f t="shared" si="62"/>
        <v>m</v>
      </c>
      <c r="Q47" s="60" t="str">
        <f t="shared" si="63"/>
        <v>,</v>
      </c>
      <c r="R47" s="61">
        <f t="shared" si="28"/>
        <v>20</v>
      </c>
      <c r="S47" s="56" t="str">
        <f t="shared" si="64"/>
        <v>)</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1:40" ht="27.75" thickTop="1" thickBot="1" x14ac:dyDescent="0.4">
      <c r="A48" s="73"/>
      <c r="B48" s="73"/>
      <c r="C48" s="73"/>
      <c r="D48" s="74"/>
      <c r="E48" s="74"/>
      <c r="F48" s="74"/>
      <c r="G48" s="74"/>
      <c r="H48" s="74"/>
      <c r="I48" s="74"/>
      <c r="J48" s="74"/>
      <c r="K48" s="74"/>
      <c r="L48" s="75" t="s">
        <v>993</v>
      </c>
      <c r="M48" s="56"/>
      <c r="N48" s="57"/>
      <c r="O48" s="58"/>
      <c r="P48" s="59"/>
      <c r="Q48" s="60"/>
      <c r="R48" s="61" t="str">
        <f t="shared" si="28"/>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C49" s="79" t="s">
        <v>995</v>
      </c>
      <c r="D49" s="80"/>
      <c r="E49" s="80"/>
      <c r="F49" s="80"/>
      <c r="G49" s="80"/>
      <c r="H49" s="80"/>
      <c r="I49" s="80"/>
      <c r="J49" s="80"/>
      <c r="K49" s="80"/>
      <c r="L49" s="81" t="s">
        <v>996</v>
      </c>
      <c r="M49" s="56" t="str">
        <f t="shared" ref="M49:M52" si="86">IF(N49="","","(")</f>
        <v/>
      </c>
      <c r="N49" s="57" t="str">
        <f t="shared" ref="N49:N52" si="87">IF(D49="","",D49)</f>
        <v/>
      </c>
      <c r="O49" s="58" t="str">
        <f t="shared" ref="O49:O52" si="88">IF(N49="","",",")</f>
        <v/>
      </c>
      <c r="P49" s="59" t="str">
        <f t="shared" ref="P49:P52" si="89">IF(E49="","",E49)</f>
        <v/>
      </c>
      <c r="Q49" s="60" t="str">
        <f t="shared" ref="Q49:Q52" si="90">IF(N49="","",",")</f>
        <v/>
      </c>
      <c r="R49" s="61" t="str">
        <f t="shared" si="28"/>
        <v/>
      </c>
      <c r="S49" s="56" t="str">
        <f t="shared" ref="S49:S52" si="91">IF(N49="","",")")</f>
        <v/>
      </c>
      <c r="T49" s="62" t="str">
        <f t="shared" ref="T49:T52" si="92">IF(U49="","","(")</f>
        <v/>
      </c>
      <c r="U49" s="63" t="str">
        <f t="shared" ref="U49:U52" si="93">IF(F49="","",F49)</f>
        <v/>
      </c>
      <c r="V49" s="64" t="str">
        <f t="shared" ref="V49:V52" si="94">IF(U49="","",",")</f>
        <v/>
      </c>
      <c r="W49" s="65" t="str">
        <f t="shared" ref="W49:W52" si="95">IF(G49="","",G49)</f>
        <v/>
      </c>
      <c r="X49" s="64" t="str">
        <f t="shared" ref="X49:X52" si="96">IF(U49="","",",")</f>
        <v/>
      </c>
      <c r="Y49" s="64" t="str">
        <f t="shared" ref="Y49:Y52" si="97">IF(U49="","",250)</f>
        <v/>
      </c>
      <c r="Z49" s="56" t="str">
        <f t="shared" ref="Z49:Z52" si="98">IF(U49="","",")")</f>
        <v/>
      </c>
      <c r="AA49" s="66" t="str">
        <f t="shared" ref="AA49:AA52" si="99">IF(AB49="","","(")</f>
        <v/>
      </c>
      <c r="AB49" s="57" t="str">
        <f t="shared" ref="AB49:AB52" si="100">IF(H49="","",H49)</f>
        <v/>
      </c>
      <c r="AC49" s="67" t="str">
        <f t="shared" ref="AC49:AC52" si="101">IF(AB49="","",",")</f>
        <v/>
      </c>
      <c r="AD49" s="59" t="str">
        <f t="shared" ref="AD49:AD52" si="102">IF(I49="","",I49)</f>
        <v/>
      </c>
      <c r="AE49" s="68" t="str">
        <f t="shared" ref="AE49:AE52" si="103">IF(AB49="","",",")</f>
        <v/>
      </c>
      <c r="AF49" s="61" t="str">
        <f t="shared" ref="AF49:AF52" si="104">IF(AB49="","",350)</f>
        <v/>
      </c>
      <c r="AG49" s="61" t="str">
        <f t="shared" ref="AG49:AG52" si="105">IF(AB49="","",")")</f>
        <v/>
      </c>
      <c r="AH49" s="69" t="str">
        <f t="shared" ref="AH49:AH52" si="106">IF(AI49="","","(")</f>
        <v/>
      </c>
      <c r="AI49" s="70" t="str">
        <f t="shared" ref="AI49:AI52" si="107">IF(J49="","",J49)</f>
        <v/>
      </c>
      <c r="AJ49" s="64" t="str">
        <f t="shared" ref="AJ49:AJ52" si="108">IF(AI49="","",",")</f>
        <v/>
      </c>
      <c r="AK49" s="64" t="str">
        <f t="shared" ref="AK49:AK52" si="109">IF(K49="","",K49)</f>
        <v/>
      </c>
      <c r="AL49" s="64" t="str">
        <f t="shared" ref="AL49:AL52" si="110">IF(AI49="","",",")</f>
        <v/>
      </c>
      <c r="AM49" s="64" t="str">
        <f t="shared" ref="AM49:AM52" si="111">IF(AI49="","",450)</f>
        <v/>
      </c>
      <c r="AN49" s="64" t="str">
        <f t="shared" ref="AN49:AN52" si="112">IF(AI49="","",")")</f>
        <v/>
      </c>
    </row>
    <row r="50" spans="1:40" ht="25.5" thickTop="1" thickBot="1" x14ac:dyDescent="0.4">
      <c r="B50" t="s">
        <v>997</v>
      </c>
      <c r="C50" s="82" t="s">
        <v>1155</v>
      </c>
      <c r="D50" s="83" t="s">
        <v>1013</v>
      </c>
      <c r="E50" s="83" t="s">
        <v>1012</v>
      </c>
      <c r="F50" s="83"/>
      <c r="G50" s="83"/>
      <c r="H50" s="83"/>
      <c r="I50" s="83"/>
      <c r="J50" s="83"/>
      <c r="K50" s="83"/>
      <c r="L50" s="84" t="str">
        <f>IF(C50="","",_xlfn.CONCAT("       triggerLine: ","""",C50,", ",M50:AN50,""", sC: ","""",B50,""", lines: ["))</f>
        <v xml:space="preserve">       triggerLine: "HIJAS DE JERUSALÉN,, (La,m,20)", sC: "ta as", lines: [</v>
      </c>
      <c r="M50" s="56" t="str">
        <f t="shared" si="86"/>
        <v>(</v>
      </c>
      <c r="N50" s="57" t="str">
        <f t="shared" si="87"/>
        <v>La</v>
      </c>
      <c r="O50" s="58" t="str">
        <f t="shared" si="88"/>
        <v>,</v>
      </c>
      <c r="P50" s="59" t="str">
        <f t="shared" si="89"/>
        <v>m</v>
      </c>
      <c r="Q50" s="60" t="str">
        <f t="shared" si="90"/>
        <v>,</v>
      </c>
      <c r="R50" s="61">
        <f t="shared" si="28"/>
        <v>20</v>
      </c>
      <c r="S50" s="56" t="str">
        <f t="shared" si="91"/>
        <v>)</v>
      </c>
      <c r="T50" s="62" t="str">
        <f t="shared" si="92"/>
        <v/>
      </c>
      <c r="U50" s="63" t="str">
        <f t="shared" si="93"/>
        <v/>
      </c>
      <c r="V50" s="64" t="str">
        <f t="shared" si="94"/>
        <v/>
      </c>
      <c r="W50" s="65" t="str">
        <f t="shared" si="95"/>
        <v/>
      </c>
      <c r="X50" s="64" t="str">
        <f t="shared" si="96"/>
        <v/>
      </c>
      <c r="Y50" s="64" t="str">
        <f t="shared" si="97"/>
        <v/>
      </c>
      <c r="Z50" s="56" t="str">
        <f t="shared" si="98"/>
        <v/>
      </c>
      <c r="AA50" s="66" t="str">
        <f t="shared" si="99"/>
        <v/>
      </c>
      <c r="AB50" s="57" t="str">
        <f t="shared" si="100"/>
        <v/>
      </c>
      <c r="AC50" s="67" t="str">
        <f t="shared" si="101"/>
        <v/>
      </c>
      <c r="AD50" s="59" t="str">
        <f t="shared" si="102"/>
        <v/>
      </c>
      <c r="AE50" s="68" t="str">
        <f t="shared" si="103"/>
        <v/>
      </c>
      <c r="AF50" s="61" t="str">
        <f t="shared" si="104"/>
        <v/>
      </c>
      <c r="AG50" s="61" t="str">
        <f t="shared" si="105"/>
        <v/>
      </c>
      <c r="AH50" s="69" t="str">
        <f t="shared" si="106"/>
        <v/>
      </c>
      <c r="AI50" s="70" t="str">
        <f t="shared" si="107"/>
        <v/>
      </c>
      <c r="AJ50" s="64" t="str">
        <f t="shared" si="108"/>
        <v/>
      </c>
      <c r="AK50" s="64" t="str">
        <f t="shared" si="109"/>
        <v/>
      </c>
      <c r="AL50" s="64" t="str">
        <f t="shared" si="110"/>
        <v/>
      </c>
      <c r="AM50" s="64" t="str">
        <f t="shared" si="111"/>
        <v/>
      </c>
      <c r="AN50" s="64" t="str">
        <f t="shared" si="112"/>
        <v/>
      </c>
    </row>
    <row r="51" spans="1:40" ht="25.5" thickTop="1" thickBot="1" x14ac:dyDescent="0.4">
      <c r="B51" t="s">
        <v>999</v>
      </c>
      <c r="C51" s="85" t="s">
        <v>1156</v>
      </c>
      <c r="D51" s="86" t="s">
        <v>1015</v>
      </c>
      <c r="E51" s="86"/>
      <c r="F51" s="86"/>
      <c r="G51" s="86"/>
      <c r="H51" s="87"/>
      <c r="I51" s="87"/>
      <c r="J51" s="87"/>
      <c r="K51" s="87"/>
      <c r="L51" s="88" t="str">
        <f>IF(C51="","",_xlfn.CONCAT("            { line: ","""",C51,", ",M51:AN51,""", sC: ","""",B51,"""},"))</f>
        <v xml:space="preserve">            { line: "NO LLORÉIS,, (Fa,,20)", sC: "as"},</v>
      </c>
      <c r="M51" s="56" t="str">
        <f t="shared" si="86"/>
        <v>(</v>
      </c>
      <c r="N51" s="57" t="str">
        <f t="shared" si="87"/>
        <v>Fa</v>
      </c>
      <c r="O51" s="58" t="str">
        <f t="shared" si="88"/>
        <v>,</v>
      </c>
      <c r="P51" s="59" t="str">
        <f t="shared" si="89"/>
        <v/>
      </c>
      <c r="Q51" s="60" t="str">
        <f t="shared" si="90"/>
        <v>,</v>
      </c>
      <c r="R51" s="61">
        <f t="shared" si="28"/>
        <v>20</v>
      </c>
      <c r="S51" s="56" t="str">
        <f t="shared" si="91"/>
        <v>)</v>
      </c>
      <c r="T51" s="62" t="str">
        <f t="shared" si="92"/>
        <v/>
      </c>
      <c r="U51" s="63" t="str">
        <f t="shared" si="93"/>
        <v/>
      </c>
      <c r="V51" s="64" t="str">
        <f t="shared" si="94"/>
        <v/>
      </c>
      <c r="W51" s="65" t="str">
        <f t="shared" si="95"/>
        <v/>
      </c>
      <c r="X51" s="64" t="str">
        <f t="shared" si="96"/>
        <v/>
      </c>
      <c r="Y51" s="64" t="str">
        <f t="shared" si="97"/>
        <v/>
      </c>
      <c r="Z51" s="56" t="str">
        <f t="shared" si="98"/>
        <v/>
      </c>
      <c r="AA51" s="66" t="str">
        <f t="shared" si="99"/>
        <v/>
      </c>
      <c r="AB51" s="57" t="str">
        <f t="shared" si="100"/>
        <v/>
      </c>
      <c r="AC51" s="67" t="str">
        <f t="shared" si="101"/>
        <v/>
      </c>
      <c r="AD51" s="59" t="str">
        <f t="shared" si="102"/>
        <v/>
      </c>
      <c r="AE51" s="68" t="str">
        <f t="shared" si="103"/>
        <v/>
      </c>
      <c r="AF51" s="61" t="str">
        <f t="shared" si="104"/>
        <v/>
      </c>
      <c r="AG51" s="61" t="str">
        <f t="shared" si="105"/>
        <v/>
      </c>
      <c r="AH51" s="69" t="str">
        <f t="shared" si="106"/>
        <v/>
      </c>
      <c r="AI51" s="70" t="str">
        <f t="shared" si="107"/>
        <v/>
      </c>
      <c r="AJ51" s="64" t="str">
        <f t="shared" si="108"/>
        <v/>
      </c>
      <c r="AK51" s="64" t="str">
        <f t="shared" si="109"/>
        <v/>
      </c>
      <c r="AL51" s="64" t="str">
        <f t="shared" si="110"/>
        <v/>
      </c>
      <c r="AM51" s="64" t="str">
        <f t="shared" si="111"/>
        <v/>
      </c>
      <c r="AN51" s="64" t="str">
        <f t="shared" si="112"/>
        <v/>
      </c>
    </row>
    <row r="52" spans="1:40" ht="25.5" thickTop="1" thickBot="1" x14ac:dyDescent="0.4">
      <c r="B52" t="s">
        <v>999</v>
      </c>
      <c r="C52" s="93" t="s">
        <v>1157</v>
      </c>
      <c r="D52" s="83" t="s">
        <v>1013</v>
      </c>
      <c r="E52" s="83" t="s">
        <v>1012</v>
      </c>
      <c r="F52" s="83"/>
      <c r="G52" s="83"/>
      <c r="H52" s="83"/>
      <c r="I52" s="83"/>
      <c r="J52" s="83"/>
      <c r="K52" s="83"/>
      <c r="L52" s="94" t="str">
        <f>IF(C52="","",_xlfn.CONCAT("            { line: ","""",C52,", ",M52:AN52,""", sC: ","""",B52,"""},  ]},"))</f>
        <v xml:space="preserve">            { line: "NO LLORÉIS POR MÍ., (La,m,20)", sC: "as"},  ]},</v>
      </c>
      <c r="M52" s="56" t="str">
        <f t="shared" si="86"/>
        <v>(</v>
      </c>
      <c r="N52" s="57" t="str">
        <f t="shared" si="87"/>
        <v>La</v>
      </c>
      <c r="O52" s="58" t="str">
        <f t="shared" si="88"/>
        <v>,</v>
      </c>
      <c r="P52" s="59" t="str">
        <f t="shared" si="89"/>
        <v>m</v>
      </c>
      <c r="Q52" s="60" t="str">
        <f t="shared" si="90"/>
        <v>,</v>
      </c>
      <c r="R52" s="61">
        <f t="shared" si="28"/>
        <v>20</v>
      </c>
      <c r="S52" s="56" t="str">
        <f t="shared" si="91"/>
        <v>)</v>
      </c>
      <c r="T52" s="62" t="str">
        <f t="shared" si="92"/>
        <v/>
      </c>
      <c r="U52" s="63" t="str">
        <f t="shared" si="93"/>
        <v/>
      </c>
      <c r="V52" s="64" t="str">
        <f t="shared" si="94"/>
        <v/>
      </c>
      <c r="W52" s="65" t="str">
        <f t="shared" si="95"/>
        <v/>
      </c>
      <c r="X52" s="64" t="str">
        <f t="shared" si="96"/>
        <v/>
      </c>
      <c r="Y52" s="64" t="str">
        <f t="shared" si="97"/>
        <v/>
      </c>
      <c r="Z52" s="56" t="str">
        <f t="shared" si="98"/>
        <v/>
      </c>
      <c r="AA52" s="66" t="str">
        <f t="shared" si="99"/>
        <v/>
      </c>
      <c r="AB52" s="57" t="str">
        <f t="shared" si="100"/>
        <v/>
      </c>
      <c r="AC52" s="67" t="str">
        <f t="shared" si="101"/>
        <v/>
      </c>
      <c r="AD52" s="59" t="str">
        <f t="shared" si="102"/>
        <v/>
      </c>
      <c r="AE52" s="68" t="str">
        <f t="shared" si="103"/>
        <v/>
      </c>
      <c r="AF52" s="61" t="str">
        <f t="shared" si="104"/>
        <v/>
      </c>
      <c r="AG52" s="61" t="str">
        <f t="shared" si="105"/>
        <v/>
      </c>
      <c r="AH52" s="69" t="str">
        <f t="shared" si="106"/>
        <v/>
      </c>
      <c r="AI52" s="70" t="str">
        <f t="shared" si="107"/>
        <v/>
      </c>
      <c r="AJ52" s="64" t="str">
        <f t="shared" si="108"/>
        <v/>
      </c>
      <c r="AK52" s="64" t="str">
        <f t="shared" si="109"/>
        <v/>
      </c>
      <c r="AL52" s="64" t="str">
        <f t="shared" si="110"/>
        <v/>
      </c>
      <c r="AM52" s="64" t="str">
        <f t="shared" si="111"/>
        <v/>
      </c>
      <c r="AN52" s="64" t="str">
        <f t="shared" si="112"/>
        <v/>
      </c>
    </row>
    <row r="53" spans="1:40" ht="27.75" thickTop="1" thickBot="1" x14ac:dyDescent="0.4">
      <c r="A53" s="73"/>
      <c r="B53" s="73"/>
      <c r="C53" s="73"/>
      <c r="D53" s="74"/>
      <c r="E53" s="74"/>
      <c r="F53" s="74"/>
      <c r="G53" s="74"/>
      <c r="H53" s="74"/>
      <c r="I53" s="74"/>
      <c r="J53" s="74"/>
      <c r="K53" s="74"/>
      <c r="L53" s="75" t="s">
        <v>993</v>
      </c>
      <c r="M53" s="56"/>
      <c r="N53" s="57"/>
      <c r="O53" s="58"/>
      <c r="P53" s="59"/>
      <c r="Q53" s="60"/>
      <c r="R53" s="61" t="str">
        <f t="shared" si="28"/>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36.75" thickTop="1" thickBot="1" x14ac:dyDescent="0.4">
      <c r="A54" s="76"/>
      <c r="B54" s="76"/>
      <c r="C54" s="76"/>
      <c r="D54" s="77"/>
      <c r="E54" s="77"/>
      <c r="F54" s="77"/>
      <c r="G54" s="77"/>
      <c r="H54" s="77"/>
      <c r="I54" s="77"/>
      <c r="J54" s="77"/>
      <c r="K54" s="77"/>
      <c r="L54" s="50" t="s">
        <v>994</v>
      </c>
      <c r="M54" s="104"/>
      <c r="N54" s="57"/>
      <c r="O54" s="105"/>
      <c r="P54" s="59"/>
      <c r="Q54" s="106"/>
      <c r="R54" s="61" t="str">
        <f t="shared" si="28"/>
        <v/>
      </c>
      <c r="S54" s="104"/>
      <c r="T54" s="107"/>
      <c r="U54" s="108"/>
      <c r="V54" s="109"/>
      <c r="W54" s="110"/>
      <c r="X54" s="109"/>
      <c r="Y54" s="109"/>
      <c r="Z54" s="104"/>
      <c r="AA54" s="66"/>
      <c r="AB54" s="57"/>
      <c r="AC54" s="67"/>
      <c r="AD54" s="59"/>
      <c r="AE54" s="68"/>
      <c r="AF54" s="61"/>
      <c r="AG54" s="61"/>
      <c r="AH54" s="66"/>
      <c r="AI54" s="111"/>
      <c r="AJ54" s="109"/>
      <c r="AK54" s="109"/>
      <c r="AL54" s="109"/>
      <c r="AM54" s="109"/>
      <c r="AN54" s="109"/>
    </row>
    <row r="55" spans="1:40" ht="25.5" thickTop="1" thickBot="1" x14ac:dyDescent="0.4">
      <c r="B55" t="s">
        <v>1014</v>
      </c>
      <c r="C55" s="113" t="s">
        <v>1165</v>
      </c>
      <c r="D55" s="112" t="s">
        <v>1015</v>
      </c>
      <c r="E55" s="52"/>
      <c r="F55" s="53" t="s">
        <v>1011</v>
      </c>
      <c r="G55" s="53"/>
      <c r="H55" s="52"/>
      <c r="I55" s="52"/>
      <c r="J55" s="54"/>
      <c r="K55" s="54"/>
      <c r="L55" s="55" t="str">
        <f t="shared" ref="L55:L67" si="113">IF(C55="","",_xlfn.CONCAT("            { line: ","""",C55,", ",M55:AN55,""", sC: ","""",B55,"""},"))</f>
        <v xml:space="preserve">            { line: "Yo te aseguro:, (Fa,,20)(Mi,,250)", sC: "tc"},</v>
      </c>
      <c r="M55" s="56" t="str">
        <f t="shared" ref="M55:M67" si="114">IF(N55="","","(")</f>
        <v>(</v>
      </c>
      <c r="N55" s="57" t="str">
        <f t="shared" si="2"/>
        <v>Fa</v>
      </c>
      <c r="O55" s="58" t="str">
        <f t="shared" ref="O55:O67" si="115">IF(N55="","",",")</f>
        <v>,</v>
      </c>
      <c r="P55" s="59" t="str">
        <f t="shared" si="4"/>
        <v/>
      </c>
      <c r="Q55" s="60" t="str">
        <f t="shared" ref="Q55:Q67" si="116">IF(N55="","",",")</f>
        <v>,</v>
      </c>
      <c r="R55" s="61">
        <f t="shared" si="28"/>
        <v>20</v>
      </c>
      <c r="S55" s="56" t="str">
        <f t="shared" ref="S55:S67" si="117">IF(N55="","",")")</f>
        <v>)</v>
      </c>
      <c r="T55" s="62" t="str">
        <f t="shared" ref="T55:T67" si="118">IF(U55="","","(")</f>
        <v>(</v>
      </c>
      <c r="U55" s="63" t="str">
        <f t="shared" si="8"/>
        <v>Mi</v>
      </c>
      <c r="V55" s="64" t="str">
        <f t="shared" ref="V55:V67" si="119">IF(U55="","",",")</f>
        <v>,</v>
      </c>
      <c r="W55" s="65" t="str">
        <f t="shared" si="10"/>
        <v/>
      </c>
      <c r="X55" s="64" t="str">
        <f t="shared" ref="X55:X67" si="120">IF(U55="","",",")</f>
        <v>,</v>
      </c>
      <c r="Y55" s="64">
        <f t="shared" ref="Y55:Y67" si="121">IF(U55="","",250)</f>
        <v>250</v>
      </c>
      <c r="Z55" s="56" t="str">
        <f t="shared" ref="Z55:Z67" si="122">IF(U55="","",")")</f>
        <v>)</v>
      </c>
      <c r="AA55" s="66" t="str">
        <f t="shared" ref="AA55:AA67" si="123">IF(AB55="","","(")</f>
        <v/>
      </c>
      <c r="AB55" s="57" t="str">
        <f t="shared" si="15"/>
        <v/>
      </c>
      <c r="AC55" s="67" t="str">
        <f t="shared" ref="AC55:AC67" si="124">IF(AB55="","",",")</f>
        <v/>
      </c>
      <c r="AD55" s="59" t="str">
        <f t="shared" ref="AD55:AD67" si="125">IF(I55="","",I55)</f>
        <v/>
      </c>
      <c r="AE55" s="68" t="str">
        <f t="shared" ref="AE55:AE67" si="126">IF(AB55="","",",")</f>
        <v/>
      </c>
      <c r="AF55" s="61" t="str">
        <f t="shared" ref="AF55:AF67" si="127">IF(AB55="","",350)</f>
        <v/>
      </c>
      <c r="AG55" s="61" t="str">
        <f t="shared" ref="AG55:AG67" si="128">IF(AB55="","",")")</f>
        <v/>
      </c>
      <c r="AH55" s="69" t="str">
        <f t="shared" ref="AH55:AH67" si="129">IF(AI55="","","(")</f>
        <v/>
      </c>
      <c r="AI55" s="70" t="str">
        <f t="shared" si="22"/>
        <v/>
      </c>
      <c r="AJ55" s="64" t="str">
        <f t="shared" ref="AJ55:AJ67" si="130">IF(AI55="","",",")</f>
        <v/>
      </c>
      <c r="AK55" s="64" t="str">
        <f t="shared" ref="AK55:AK67" si="131">IF(K55="","",K55)</f>
        <v/>
      </c>
      <c r="AL55" s="64" t="str">
        <f t="shared" ref="AL55:AL67" si="132">IF(AI55="","",",")</f>
        <v/>
      </c>
      <c r="AM55" s="64" t="str">
        <f t="shared" ref="AM55:AM67" si="133">IF(AI55="","",450)</f>
        <v/>
      </c>
      <c r="AN55" s="64" t="str">
        <f t="shared" ref="AN55:AN67" si="134">IF(AI55="","",")")</f>
        <v/>
      </c>
    </row>
    <row r="56" spans="1:40" ht="25.5" thickTop="1" thickBot="1" x14ac:dyDescent="0.4">
      <c r="C56" s="113" t="s">
        <v>1166</v>
      </c>
      <c r="D56" s="112" t="s">
        <v>1015</v>
      </c>
      <c r="E56" s="52"/>
      <c r="F56" s="53"/>
      <c r="G56" s="53"/>
      <c r="H56" s="52"/>
      <c r="I56" s="52"/>
      <c r="J56" s="54"/>
      <c r="K56" s="54"/>
      <c r="L56" s="55" t="str">
        <f t="shared" si="113"/>
        <v xml:space="preserve">            { line: "hoy estarás conmigo, (Fa,,20)", sC: ""},</v>
      </c>
      <c r="M56" s="56" t="str">
        <f t="shared" si="114"/>
        <v>(</v>
      </c>
      <c r="N56" s="57" t="str">
        <f t="shared" si="2"/>
        <v>Fa</v>
      </c>
      <c r="O56" s="58" t="str">
        <f t="shared" si="115"/>
        <v>,</v>
      </c>
      <c r="P56" s="59" t="str">
        <f t="shared" si="4"/>
        <v/>
      </c>
      <c r="Q56" s="60" t="str">
        <f t="shared" si="116"/>
        <v>,</v>
      </c>
      <c r="R56" s="61">
        <f t="shared" si="28"/>
        <v>20</v>
      </c>
      <c r="S56" s="56" t="str">
        <f t="shared" si="117"/>
        <v>)</v>
      </c>
      <c r="T56" s="62" t="str">
        <f t="shared" si="118"/>
        <v/>
      </c>
      <c r="U56" s="63" t="str">
        <f t="shared" si="8"/>
        <v/>
      </c>
      <c r="V56" s="64" t="str">
        <f t="shared" si="119"/>
        <v/>
      </c>
      <c r="W56" s="65" t="str">
        <f t="shared" si="10"/>
        <v/>
      </c>
      <c r="X56" s="64" t="str">
        <f t="shared" si="120"/>
        <v/>
      </c>
      <c r="Y56" s="64" t="str">
        <f t="shared" si="121"/>
        <v/>
      </c>
      <c r="Z56" s="56" t="str">
        <f t="shared" si="122"/>
        <v/>
      </c>
      <c r="AA56" s="66" t="str">
        <f t="shared" si="123"/>
        <v/>
      </c>
      <c r="AB56" s="57" t="str">
        <f t="shared" si="15"/>
        <v/>
      </c>
      <c r="AC56" s="67" t="str">
        <f t="shared" si="124"/>
        <v/>
      </c>
      <c r="AD56" s="59" t="str">
        <f t="shared" si="125"/>
        <v/>
      </c>
      <c r="AE56" s="68" t="str">
        <f t="shared" si="126"/>
        <v/>
      </c>
      <c r="AF56" s="61" t="str">
        <f t="shared" si="127"/>
        <v/>
      </c>
      <c r="AG56" s="61" t="str">
        <f t="shared" si="128"/>
        <v/>
      </c>
      <c r="AH56" s="69" t="str">
        <f t="shared" si="129"/>
        <v/>
      </c>
      <c r="AI56" s="70" t="str">
        <f t="shared" si="22"/>
        <v/>
      </c>
      <c r="AJ56" s="64" t="str">
        <f t="shared" si="130"/>
        <v/>
      </c>
      <c r="AK56" s="64" t="str">
        <f t="shared" si="131"/>
        <v/>
      </c>
      <c r="AL56" s="64" t="str">
        <f t="shared" si="132"/>
        <v/>
      </c>
      <c r="AM56" s="64" t="str">
        <f t="shared" si="133"/>
        <v/>
      </c>
      <c r="AN56" s="64" t="str">
        <f t="shared" si="134"/>
        <v/>
      </c>
    </row>
    <row r="57" spans="1:40" ht="25.5" thickTop="1" thickBot="1" x14ac:dyDescent="0.4">
      <c r="C57" s="113" t="s">
        <v>1167</v>
      </c>
      <c r="D57" s="112" t="s">
        <v>1011</v>
      </c>
      <c r="E57" s="52"/>
      <c r="F57" s="53"/>
      <c r="G57" s="53"/>
      <c r="H57" s="52"/>
      <c r="I57" s="52"/>
      <c r="J57" s="54"/>
      <c r="K57" s="54"/>
      <c r="L57" s="55" t="str">
        <f t="shared" si="113"/>
        <v xml:space="preserve">            { line: "en el Paraíso., (Mi,,10)", sC: ""},</v>
      </c>
      <c r="M57" s="56" t="str">
        <f t="shared" si="114"/>
        <v>(</v>
      </c>
      <c r="N57" s="57" t="str">
        <f t="shared" si="2"/>
        <v>Mi</v>
      </c>
      <c r="O57" s="58" t="str">
        <f t="shared" si="115"/>
        <v>,</v>
      </c>
      <c r="P57" s="59" t="str">
        <f t="shared" si="4"/>
        <v/>
      </c>
      <c r="Q57" s="60" t="str">
        <f t="shared" si="116"/>
        <v>,</v>
      </c>
      <c r="R57" s="61">
        <f t="shared" si="28"/>
        <v>10</v>
      </c>
      <c r="S57" s="56" t="str">
        <f t="shared" si="117"/>
        <v>)</v>
      </c>
      <c r="T57" s="62" t="str">
        <f t="shared" si="118"/>
        <v/>
      </c>
      <c r="U57" s="63" t="str">
        <f t="shared" si="8"/>
        <v/>
      </c>
      <c r="V57" s="64" t="str">
        <f t="shared" si="119"/>
        <v/>
      </c>
      <c r="W57" s="65" t="str">
        <f t="shared" si="10"/>
        <v/>
      </c>
      <c r="X57" s="64" t="str">
        <f t="shared" si="120"/>
        <v/>
      </c>
      <c r="Y57" s="64" t="str">
        <f t="shared" si="121"/>
        <v/>
      </c>
      <c r="Z57" s="56" t="str">
        <f t="shared" si="122"/>
        <v/>
      </c>
      <c r="AA57" s="66" t="str">
        <f t="shared" si="123"/>
        <v/>
      </c>
      <c r="AB57" s="57" t="str">
        <f t="shared" si="15"/>
        <v/>
      </c>
      <c r="AC57" s="67" t="str">
        <f t="shared" si="124"/>
        <v/>
      </c>
      <c r="AD57" s="59" t="str">
        <f t="shared" si="125"/>
        <v/>
      </c>
      <c r="AE57" s="68" t="str">
        <f t="shared" si="126"/>
        <v/>
      </c>
      <c r="AF57" s="61" t="str">
        <f t="shared" si="127"/>
        <v/>
      </c>
      <c r="AG57" s="61" t="str">
        <f t="shared" si="128"/>
        <v/>
      </c>
      <c r="AH57" s="69" t="str">
        <f t="shared" si="129"/>
        <v/>
      </c>
      <c r="AI57" s="70" t="str">
        <f t="shared" si="22"/>
        <v/>
      </c>
      <c r="AJ57" s="64" t="str">
        <f t="shared" si="130"/>
        <v/>
      </c>
      <c r="AK57" s="64" t="str">
        <f t="shared" si="131"/>
        <v/>
      </c>
      <c r="AL57" s="64" t="str">
        <f t="shared" si="132"/>
        <v/>
      </c>
      <c r="AM57" s="64" t="str">
        <f t="shared" si="133"/>
        <v/>
      </c>
      <c r="AN57" s="64" t="str">
        <f t="shared" si="134"/>
        <v/>
      </c>
    </row>
    <row r="58" spans="1:40" ht="27.75" thickTop="1" thickBot="1" x14ac:dyDescent="0.4">
      <c r="A58" s="73"/>
      <c r="B58" s="73"/>
      <c r="C58" s="73"/>
      <c r="D58" s="74"/>
      <c r="E58" s="74"/>
      <c r="F58" s="74"/>
      <c r="G58" s="74"/>
      <c r="H58" s="74"/>
      <c r="I58" s="74"/>
      <c r="J58" s="74"/>
      <c r="K58" s="74"/>
      <c r="L58" s="75" t="s">
        <v>993</v>
      </c>
      <c r="M58" s="56"/>
      <c r="N58" s="57"/>
      <c r="O58" s="58"/>
      <c r="P58" s="59"/>
      <c r="Q58" s="60"/>
      <c r="R58" s="61" t="str">
        <f t="shared" ref="R58:R63" si="135">IF(N58="Do",10,IF(N58="Re",22,IF(N58="Mi",10,IF(N58="Fa",20,IF(N58="Sol",21,IF(N58="La",20,IF(N58="Si",20,IF(N58="Do#",14,IF(N58="Fa#",15,IF(N58="Sol#",20,""))))))))))</f>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5.5" thickTop="1" thickBot="1" x14ac:dyDescent="0.4">
      <c r="C59" s="79" t="s">
        <v>995</v>
      </c>
      <c r="D59" s="80"/>
      <c r="E59" s="80"/>
      <c r="F59" s="80"/>
      <c r="G59" s="80"/>
      <c r="H59" s="80"/>
      <c r="I59" s="80"/>
      <c r="J59" s="80"/>
      <c r="K59" s="80"/>
      <c r="L59" s="81" t="s">
        <v>996</v>
      </c>
      <c r="M59" s="56" t="str">
        <f t="shared" ref="M59:M62" si="136">IF(N59="","","(")</f>
        <v/>
      </c>
      <c r="N59" s="57" t="str">
        <f t="shared" ref="N59:N62" si="137">IF(D59="","",D59)</f>
        <v/>
      </c>
      <c r="O59" s="58" t="str">
        <f t="shared" ref="O59:O62" si="138">IF(N59="","",",")</f>
        <v/>
      </c>
      <c r="P59" s="59" t="str">
        <f t="shared" ref="P59:P62" si="139">IF(E59="","",E59)</f>
        <v/>
      </c>
      <c r="Q59" s="60" t="str">
        <f t="shared" ref="Q59:Q62" si="140">IF(N59="","",",")</f>
        <v/>
      </c>
      <c r="R59" s="61" t="str">
        <f t="shared" si="135"/>
        <v/>
      </c>
      <c r="S59" s="56" t="str">
        <f t="shared" ref="S59:S62" si="141">IF(N59="","",")")</f>
        <v/>
      </c>
      <c r="T59" s="62" t="str">
        <f t="shared" ref="T59:T62" si="142">IF(U59="","","(")</f>
        <v/>
      </c>
      <c r="U59" s="63" t="str">
        <f t="shared" ref="U59:U62" si="143">IF(F59="","",F59)</f>
        <v/>
      </c>
      <c r="V59" s="64" t="str">
        <f t="shared" ref="V59:V62" si="144">IF(U59="","",",")</f>
        <v/>
      </c>
      <c r="W59" s="65" t="str">
        <f t="shared" ref="W59:W62" si="145">IF(G59="","",G59)</f>
        <v/>
      </c>
      <c r="X59" s="64" t="str">
        <f t="shared" ref="X59:X62" si="146">IF(U59="","",",")</f>
        <v/>
      </c>
      <c r="Y59" s="64" t="str">
        <f t="shared" ref="Y59:Y62" si="147">IF(U59="","",250)</f>
        <v/>
      </c>
      <c r="Z59" s="56" t="str">
        <f t="shared" ref="Z59:Z62" si="148">IF(U59="","",")")</f>
        <v/>
      </c>
      <c r="AA59" s="66" t="str">
        <f t="shared" ref="AA59:AA62" si="149">IF(AB59="","","(")</f>
        <v/>
      </c>
      <c r="AB59" s="57" t="str">
        <f t="shared" ref="AB59:AB62" si="150">IF(H59="","",H59)</f>
        <v/>
      </c>
      <c r="AC59" s="67" t="str">
        <f t="shared" ref="AC59:AC62" si="151">IF(AB59="","",",")</f>
        <v/>
      </c>
      <c r="AD59" s="59" t="str">
        <f t="shared" ref="AD59:AD62" si="152">IF(I59="","",I59)</f>
        <v/>
      </c>
      <c r="AE59" s="68" t="str">
        <f t="shared" ref="AE59:AE62" si="153">IF(AB59="","",",")</f>
        <v/>
      </c>
      <c r="AF59" s="61" t="str">
        <f t="shared" ref="AF59:AF62" si="154">IF(AB59="","",350)</f>
        <v/>
      </c>
      <c r="AG59" s="61" t="str">
        <f t="shared" ref="AG59:AG62" si="155">IF(AB59="","",")")</f>
        <v/>
      </c>
      <c r="AH59" s="69" t="str">
        <f t="shared" ref="AH59:AH62" si="156">IF(AI59="","","(")</f>
        <v/>
      </c>
      <c r="AI59" s="70" t="str">
        <f t="shared" ref="AI59:AI62" si="157">IF(J59="","",J59)</f>
        <v/>
      </c>
      <c r="AJ59" s="64" t="str">
        <f t="shared" ref="AJ59:AJ62" si="158">IF(AI59="","",",")</f>
        <v/>
      </c>
      <c r="AK59" s="64" t="str">
        <f t="shared" ref="AK59:AK62" si="159">IF(K59="","",K59)</f>
        <v/>
      </c>
      <c r="AL59" s="64" t="str">
        <f t="shared" ref="AL59:AL62" si="160">IF(AI59="","",",")</f>
        <v/>
      </c>
      <c r="AM59" s="64" t="str">
        <f t="shared" ref="AM59:AM62" si="161">IF(AI59="","",450)</f>
        <v/>
      </c>
      <c r="AN59" s="64" t="str">
        <f t="shared" ref="AN59:AN62" si="162">IF(AI59="","",")")</f>
        <v/>
      </c>
    </row>
    <row r="60" spans="1:40" ht="25.5" thickTop="1" thickBot="1" x14ac:dyDescent="0.4">
      <c r="B60" t="s">
        <v>997</v>
      </c>
      <c r="C60" s="82" t="s">
        <v>1155</v>
      </c>
      <c r="D60" s="83" t="s">
        <v>1013</v>
      </c>
      <c r="E60" s="83" t="s">
        <v>1012</v>
      </c>
      <c r="F60" s="83"/>
      <c r="G60" s="83"/>
      <c r="H60" s="83"/>
      <c r="I60" s="83"/>
      <c r="J60" s="83"/>
      <c r="K60" s="83"/>
      <c r="L60" s="84" t="str">
        <f>IF(C60="","",_xlfn.CONCAT("       triggerLine: ","""",C60,", ",M60:AN60,""", sC: ","""",B60,""", lines: ["))</f>
        <v xml:space="preserve">       triggerLine: "HIJAS DE JERUSALÉN,, (La,m,20)", sC: "ta as", lines: [</v>
      </c>
      <c r="M60" s="56" t="str">
        <f t="shared" si="136"/>
        <v>(</v>
      </c>
      <c r="N60" s="57" t="str">
        <f t="shared" si="137"/>
        <v>La</v>
      </c>
      <c r="O60" s="58" t="str">
        <f t="shared" si="138"/>
        <v>,</v>
      </c>
      <c r="P60" s="59" t="str">
        <f t="shared" si="139"/>
        <v>m</v>
      </c>
      <c r="Q60" s="60" t="str">
        <f t="shared" si="140"/>
        <v>,</v>
      </c>
      <c r="R60" s="61">
        <f t="shared" si="135"/>
        <v>20</v>
      </c>
      <c r="S60" s="56" t="str">
        <f t="shared" si="141"/>
        <v>)</v>
      </c>
      <c r="T60" s="62" t="str">
        <f t="shared" si="142"/>
        <v/>
      </c>
      <c r="U60" s="63" t="str">
        <f t="shared" si="143"/>
        <v/>
      </c>
      <c r="V60" s="64" t="str">
        <f t="shared" si="144"/>
        <v/>
      </c>
      <c r="W60" s="65" t="str">
        <f t="shared" si="145"/>
        <v/>
      </c>
      <c r="X60" s="64" t="str">
        <f t="shared" si="146"/>
        <v/>
      </c>
      <c r="Y60" s="64" t="str">
        <f t="shared" si="147"/>
        <v/>
      </c>
      <c r="Z60" s="56" t="str">
        <f t="shared" si="148"/>
        <v/>
      </c>
      <c r="AA60" s="66" t="str">
        <f t="shared" si="149"/>
        <v/>
      </c>
      <c r="AB60" s="57" t="str">
        <f t="shared" si="150"/>
        <v/>
      </c>
      <c r="AC60" s="67" t="str">
        <f t="shared" si="151"/>
        <v/>
      </c>
      <c r="AD60" s="59" t="str">
        <f t="shared" si="152"/>
        <v/>
      </c>
      <c r="AE60" s="68" t="str">
        <f t="shared" si="153"/>
        <v/>
      </c>
      <c r="AF60" s="61" t="str">
        <f t="shared" si="154"/>
        <v/>
      </c>
      <c r="AG60" s="61" t="str">
        <f t="shared" si="155"/>
        <v/>
      </c>
      <c r="AH60" s="69" t="str">
        <f t="shared" si="156"/>
        <v/>
      </c>
      <c r="AI60" s="70" t="str">
        <f t="shared" si="157"/>
        <v/>
      </c>
      <c r="AJ60" s="64" t="str">
        <f t="shared" si="158"/>
        <v/>
      </c>
      <c r="AK60" s="64" t="str">
        <f t="shared" si="159"/>
        <v/>
      </c>
      <c r="AL60" s="64" t="str">
        <f t="shared" si="160"/>
        <v/>
      </c>
      <c r="AM60" s="64" t="str">
        <f t="shared" si="161"/>
        <v/>
      </c>
      <c r="AN60" s="64" t="str">
        <f t="shared" si="162"/>
        <v/>
      </c>
    </row>
    <row r="61" spans="1:40" ht="25.5" thickTop="1" thickBot="1" x14ac:dyDescent="0.4">
      <c r="B61" t="s">
        <v>999</v>
      </c>
      <c r="C61" s="85" t="s">
        <v>1156</v>
      </c>
      <c r="D61" s="86" t="s">
        <v>1015</v>
      </c>
      <c r="E61" s="86"/>
      <c r="F61" s="86"/>
      <c r="G61" s="86"/>
      <c r="H61" s="87"/>
      <c r="I61" s="87"/>
      <c r="J61" s="87"/>
      <c r="K61" s="87"/>
      <c r="L61" s="88" t="str">
        <f>IF(C61="","",_xlfn.CONCAT("            { line: ","""",C61,", ",M61:AN61,""", sC: ","""",B61,"""},"))</f>
        <v xml:space="preserve">            { line: "NO LLORÉIS,, (Fa,,20)", sC: "as"},</v>
      </c>
      <c r="M61" s="56" t="str">
        <f t="shared" si="136"/>
        <v>(</v>
      </c>
      <c r="N61" s="57" t="str">
        <f t="shared" si="137"/>
        <v>Fa</v>
      </c>
      <c r="O61" s="58" t="str">
        <f t="shared" si="138"/>
        <v>,</v>
      </c>
      <c r="P61" s="59" t="str">
        <f t="shared" si="139"/>
        <v/>
      </c>
      <c r="Q61" s="60" t="str">
        <f t="shared" si="140"/>
        <v>,</v>
      </c>
      <c r="R61" s="61">
        <f t="shared" si="135"/>
        <v>20</v>
      </c>
      <c r="S61" s="56" t="str">
        <f t="shared" si="141"/>
        <v>)</v>
      </c>
      <c r="T61" s="62" t="str">
        <f t="shared" si="142"/>
        <v/>
      </c>
      <c r="U61" s="63" t="str">
        <f t="shared" si="143"/>
        <v/>
      </c>
      <c r="V61" s="64" t="str">
        <f t="shared" si="144"/>
        <v/>
      </c>
      <c r="W61" s="65" t="str">
        <f t="shared" si="145"/>
        <v/>
      </c>
      <c r="X61" s="64" t="str">
        <f t="shared" si="146"/>
        <v/>
      </c>
      <c r="Y61" s="64" t="str">
        <f t="shared" si="147"/>
        <v/>
      </c>
      <c r="Z61" s="56" t="str">
        <f t="shared" si="148"/>
        <v/>
      </c>
      <c r="AA61" s="66" t="str">
        <f t="shared" si="149"/>
        <v/>
      </c>
      <c r="AB61" s="57" t="str">
        <f t="shared" si="150"/>
        <v/>
      </c>
      <c r="AC61" s="67" t="str">
        <f t="shared" si="151"/>
        <v/>
      </c>
      <c r="AD61" s="59" t="str">
        <f t="shared" si="152"/>
        <v/>
      </c>
      <c r="AE61" s="68" t="str">
        <f t="shared" si="153"/>
        <v/>
      </c>
      <c r="AF61" s="61" t="str">
        <f t="shared" si="154"/>
        <v/>
      </c>
      <c r="AG61" s="61" t="str">
        <f t="shared" si="155"/>
        <v/>
      </c>
      <c r="AH61" s="69" t="str">
        <f t="shared" si="156"/>
        <v/>
      </c>
      <c r="AI61" s="70" t="str">
        <f t="shared" si="157"/>
        <v/>
      </c>
      <c r="AJ61" s="64" t="str">
        <f t="shared" si="158"/>
        <v/>
      </c>
      <c r="AK61" s="64" t="str">
        <f t="shared" si="159"/>
        <v/>
      </c>
      <c r="AL61" s="64" t="str">
        <f t="shared" si="160"/>
        <v/>
      </c>
      <c r="AM61" s="64" t="str">
        <f t="shared" si="161"/>
        <v/>
      </c>
      <c r="AN61" s="64" t="str">
        <f t="shared" si="162"/>
        <v/>
      </c>
    </row>
    <row r="62" spans="1:40" ht="25.5" thickTop="1" thickBot="1" x14ac:dyDescent="0.4">
      <c r="B62" t="s">
        <v>999</v>
      </c>
      <c r="C62" s="93" t="s">
        <v>1157</v>
      </c>
      <c r="D62" s="83" t="s">
        <v>1013</v>
      </c>
      <c r="E62" s="83" t="s">
        <v>1012</v>
      </c>
      <c r="F62" s="83"/>
      <c r="G62" s="83"/>
      <c r="H62" s="83"/>
      <c r="I62" s="83"/>
      <c r="J62" s="83"/>
      <c r="K62" s="83"/>
      <c r="L62" s="94" t="str">
        <f>IF(C62="","",_xlfn.CONCAT("            { line: ","""",C62,", ",M62:AN62,""", sC: ","""",B62,"""},  ]},"))</f>
        <v xml:space="preserve">            { line: "NO LLORÉIS POR MÍ., (La,m,20)", sC: "as"},  ]},</v>
      </c>
      <c r="M62" s="56" t="str">
        <f t="shared" si="136"/>
        <v>(</v>
      </c>
      <c r="N62" s="57" t="str">
        <f t="shared" si="137"/>
        <v>La</v>
      </c>
      <c r="O62" s="58" t="str">
        <f t="shared" si="138"/>
        <v>,</v>
      </c>
      <c r="P62" s="59" t="str">
        <f t="shared" si="139"/>
        <v>m</v>
      </c>
      <c r="Q62" s="60" t="str">
        <f t="shared" si="140"/>
        <v>,</v>
      </c>
      <c r="R62" s="61">
        <f t="shared" si="135"/>
        <v>20</v>
      </c>
      <c r="S62" s="56" t="str">
        <f t="shared" si="141"/>
        <v>)</v>
      </c>
      <c r="T62" s="62" t="str">
        <f t="shared" si="142"/>
        <v/>
      </c>
      <c r="U62" s="63" t="str">
        <f t="shared" si="143"/>
        <v/>
      </c>
      <c r="V62" s="64" t="str">
        <f t="shared" si="144"/>
        <v/>
      </c>
      <c r="W62" s="65" t="str">
        <f t="shared" si="145"/>
        <v/>
      </c>
      <c r="X62" s="64" t="str">
        <f t="shared" si="146"/>
        <v/>
      </c>
      <c r="Y62" s="64" t="str">
        <f t="shared" si="147"/>
        <v/>
      </c>
      <c r="Z62" s="56" t="str">
        <f t="shared" si="148"/>
        <v/>
      </c>
      <c r="AA62" s="66" t="str">
        <f t="shared" si="149"/>
        <v/>
      </c>
      <c r="AB62" s="57" t="str">
        <f t="shared" si="150"/>
        <v/>
      </c>
      <c r="AC62" s="67" t="str">
        <f t="shared" si="151"/>
        <v/>
      </c>
      <c r="AD62" s="59" t="str">
        <f t="shared" si="152"/>
        <v/>
      </c>
      <c r="AE62" s="68" t="str">
        <f t="shared" si="153"/>
        <v/>
      </c>
      <c r="AF62" s="61" t="str">
        <f t="shared" si="154"/>
        <v/>
      </c>
      <c r="AG62" s="61" t="str">
        <f t="shared" si="155"/>
        <v/>
      </c>
      <c r="AH62" s="69" t="str">
        <f t="shared" si="156"/>
        <v/>
      </c>
      <c r="AI62" s="70" t="str">
        <f t="shared" si="157"/>
        <v/>
      </c>
      <c r="AJ62" s="64" t="str">
        <f t="shared" si="158"/>
        <v/>
      </c>
      <c r="AK62" s="64" t="str">
        <f t="shared" si="159"/>
        <v/>
      </c>
      <c r="AL62" s="64" t="str">
        <f t="shared" si="160"/>
        <v/>
      </c>
      <c r="AM62" s="64" t="str">
        <f t="shared" si="161"/>
        <v/>
      </c>
      <c r="AN62" s="64" t="str">
        <f t="shared" si="162"/>
        <v/>
      </c>
    </row>
    <row r="63" spans="1:40" ht="27.75" thickTop="1" thickBot="1" x14ac:dyDescent="0.4">
      <c r="A63" s="73"/>
      <c r="B63" s="73"/>
      <c r="C63" s="73"/>
      <c r="D63" s="74"/>
      <c r="E63" s="74"/>
      <c r="F63" s="74"/>
      <c r="G63" s="74"/>
      <c r="H63" s="74"/>
      <c r="I63" s="74"/>
      <c r="J63" s="74"/>
      <c r="K63" s="74"/>
      <c r="L63" s="75" t="s">
        <v>993</v>
      </c>
      <c r="M63" s="56"/>
      <c r="N63" s="57"/>
      <c r="O63" s="58"/>
      <c r="P63" s="59"/>
      <c r="Q63" s="60"/>
      <c r="R63" s="61" t="str">
        <f t="shared" si="135"/>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B64" t="s">
        <v>1014</v>
      </c>
      <c r="C64" s="113" t="s">
        <v>1168</v>
      </c>
      <c r="D64" s="112" t="s">
        <v>1013</v>
      </c>
      <c r="E64" s="52" t="s">
        <v>1012</v>
      </c>
      <c r="F64" s="53" t="s">
        <v>1015</v>
      </c>
      <c r="G64" s="53"/>
      <c r="H64" s="52"/>
      <c r="I64" s="52"/>
      <c r="J64" s="54"/>
      <c r="K64" s="54"/>
      <c r="L64" s="78" t="str">
        <f t="shared" si="113"/>
        <v xml:space="preserve">            { line: "e ¡Padre!, ¡Padre!,, (La,m,20)(Fa,,250)", sC: "tc"},</v>
      </c>
      <c r="M64" s="56" t="str">
        <f t="shared" si="114"/>
        <v>(</v>
      </c>
      <c r="N64" s="57" t="str">
        <f t="shared" si="2"/>
        <v>La</v>
      </c>
      <c r="O64" s="58" t="str">
        <f t="shared" si="115"/>
        <v>,</v>
      </c>
      <c r="P64" s="59" t="str">
        <f t="shared" si="4"/>
        <v>m</v>
      </c>
      <c r="Q64" s="60" t="str">
        <f t="shared" si="116"/>
        <v>,</v>
      </c>
      <c r="R64" s="61">
        <f t="shared" si="28"/>
        <v>20</v>
      </c>
      <c r="S64" s="56" t="str">
        <f t="shared" si="117"/>
        <v>)</v>
      </c>
      <c r="T64" s="62" t="str">
        <f t="shared" si="118"/>
        <v>(</v>
      </c>
      <c r="U64" s="63" t="str">
        <f t="shared" si="8"/>
        <v>Fa</v>
      </c>
      <c r="V64" s="64" t="str">
        <f t="shared" si="119"/>
        <v>,</v>
      </c>
      <c r="W64" s="65" t="str">
        <f t="shared" si="10"/>
        <v/>
      </c>
      <c r="X64" s="64" t="str">
        <f t="shared" si="120"/>
        <v>,</v>
      </c>
      <c r="Y64" s="64">
        <f t="shared" si="121"/>
        <v>250</v>
      </c>
      <c r="Z64" s="56" t="str">
        <f t="shared" si="122"/>
        <v>)</v>
      </c>
      <c r="AA64" s="66" t="str">
        <f t="shared" si="123"/>
        <v/>
      </c>
      <c r="AB64" s="57" t="str">
        <f t="shared" si="15"/>
        <v/>
      </c>
      <c r="AC64" s="67" t="str">
        <f t="shared" si="124"/>
        <v/>
      </c>
      <c r="AD64" s="59" t="str">
        <f t="shared" si="125"/>
        <v/>
      </c>
      <c r="AE64" s="68" t="str">
        <f t="shared" si="126"/>
        <v/>
      </c>
      <c r="AF64" s="61" t="str">
        <f t="shared" si="127"/>
        <v/>
      </c>
      <c r="AG64" s="61" t="str">
        <f t="shared" si="128"/>
        <v/>
      </c>
      <c r="AH64" s="69" t="str">
        <f t="shared" si="129"/>
        <v/>
      </c>
      <c r="AI64" s="70" t="str">
        <f t="shared" si="22"/>
        <v/>
      </c>
      <c r="AJ64" s="64" t="str">
        <f t="shared" si="130"/>
        <v/>
      </c>
      <c r="AK64" s="64" t="str">
        <f t="shared" si="131"/>
        <v/>
      </c>
      <c r="AL64" s="64" t="str">
        <f t="shared" si="132"/>
        <v/>
      </c>
      <c r="AM64" s="64" t="str">
        <f t="shared" si="133"/>
        <v/>
      </c>
      <c r="AN64" s="64" t="str">
        <f t="shared" si="134"/>
        <v/>
      </c>
    </row>
    <row r="65" spans="1:40" ht="25.5" thickTop="1" thickBot="1" x14ac:dyDescent="0.4">
      <c r="C65" s="113" t="s">
        <v>1169</v>
      </c>
      <c r="D65" s="112" t="s">
        <v>1016</v>
      </c>
      <c r="E65" s="52"/>
      <c r="F65" s="53"/>
      <c r="G65" s="53"/>
      <c r="H65" s="52"/>
      <c r="I65" s="52"/>
      <c r="J65" s="54"/>
      <c r="K65" s="54"/>
      <c r="L65" s="78" t="str">
        <f t="shared" si="113"/>
        <v xml:space="preserve">            { line: "en tus manos, (Sol,,21)", sC: ""},</v>
      </c>
      <c r="M65" s="56" t="str">
        <f t="shared" si="114"/>
        <v>(</v>
      </c>
      <c r="N65" s="57" t="str">
        <f t="shared" si="2"/>
        <v>Sol</v>
      </c>
      <c r="O65" s="58" t="str">
        <f t="shared" si="115"/>
        <v>,</v>
      </c>
      <c r="P65" s="59" t="str">
        <f t="shared" si="4"/>
        <v/>
      </c>
      <c r="Q65" s="60" t="str">
        <f t="shared" si="116"/>
        <v>,</v>
      </c>
      <c r="R65" s="61">
        <f t="shared" si="28"/>
        <v>21</v>
      </c>
      <c r="S65" s="56" t="str">
        <f t="shared" si="117"/>
        <v>)</v>
      </c>
      <c r="T65" s="62" t="str">
        <f t="shared" si="118"/>
        <v/>
      </c>
      <c r="U65" s="63" t="str">
        <f t="shared" si="8"/>
        <v/>
      </c>
      <c r="V65" s="64" t="str">
        <f t="shared" si="119"/>
        <v/>
      </c>
      <c r="W65" s="65" t="str">
        <f t="shared" si="10"/>
        <v/>
      </c>
      <c r="X65" s="64" t="str">
        <f t="shared" si="120"/>
        <v/>
      </c>
      <c r="Y65" s="64" t="str">
        <f t="shared" si="121"/>
        <v/>
      </c>
      <c r="Z65" s="56" t="str">
        <f t="shared" si="122"/>
        <v/>
      </c>
      <c r="AA65" s="66" t="str">
        <f t="shared" si="123"/>
        <v/>
      </c>
      <c r="AB65" s="57" t="str">
        <f t="shared" si="15"/>
        <v/>
      </c>
      <c r="AC65" s="67" t="str">
        <f t="shared" si="124"/>
        <v/>
      </c>
      <c r="AD65" s="59" t="str">
        <f t="shared" si="125"/>
        <v/>
      </c>
      <c r="AE65" s="68" t="str">
        <f t="shared" si="126"/>
        <v/>
      </c>
      <c r="AF65" s="61" t="str">
        <f t="shared" si="127"/>
        <v/>
      </c>
      <c r="AG65" s="61" t="str">
        <f t="shared" si="128"/>
        <v/>
      </c>
      <c r="AH65" s="69" t="str">
        <f t="shared" si="129"/>
        <v/>
      </c>
      <c r="AI65" s="70" t="str">
        <f t="shared" si="22"/>
        <v/>
      </c>
      <c r="AJ65" s="64" t="str">
        <f t="shared" si="130"/>
        <v/>
      </c>
      <c r="AK65" s="64" t="str">
        <f t="shared" si="131"/>
        <v/>
      </c>
      <c r="AL65" s="64" t="str">
        <f t="shared" si="132"/>
        <v/>
      </c>
      <c r="AM65" s="64" t="str">
        <f t="shared" si="133"/>
        <v/>
      </c>
      <c r="AN65" s="64" t="str">
        <f t="shared" si="134"/>
        <v/>
      </c>
    </row>
    <row r="66" spans="1:40" ht="25.5" thickTop="1" thickBot="1" x14ac:dyDescent="0.4">
      <c r="C66" s="113" t="s">
        <v>1170</v>
      </c>
      <c r="D66" s="112" t="s">
        <v>1013</v>
      </c>
      <c r="E66" s="52" t="s">
        <v>1012</v>
      </c>
      <c r="F66" s="53"/>
      <c r="G66" s="53"/>
      <c r="H66" s="52"/>
      <c r="I66" s="52"/>
      <c r="J66" s="54"/>
      <c r="K66" s="54"/>
      <c r="L66" s="55" t="str">
        <f t="shared" si="113"/>
        <v xml:space="preserve">            { line: "encomiendo mi espíritu., (La,m,20)", sC: ""},</v>
      </c>
      <c r="M66" s="56" t="str">
        <f t="shared" si="114"/>
        <v>(</v>
      </c>
      <c r="N66" s="57" t="str">
        <f t="shared" si="2"/>
        <v>La</v>
      </c>
      <c r="O66" s="58" t="str">
        <f t="shared" si="115"/>
        <v>,</v>
      </c>
      <c r="P66" s="59" t="str">
        <f t="shared" si="4"/>
        <v>m</v>
      </c>
      <c r="Q66" s="60" t="str">
        <f t="shared" si="116"/>
        <v>,</v>
      </c>
      <c r="R66" s="61">
        <f t="shared" si="28"/>
        <v>20</v>
      </c>
      <c r="S66" s="56" t="str">
        <f t="shared" si="117"/>
        <v>)</v>
      </c>
      <c r="T66" s="62" t="str">
        <f t="shared" si="118"/>
        <v/>
      </c>
      <c r="U66" s="63" t="str">
        <f t="shared" si="8"/>
        <v/>
      </c>
      <c r="V66" s="64" t="str">
        <f t="shared" si="119"/>
        <v/>
      </c>
      <c r="W66" s="65" t="str">
        <f t="shared" si="10"/>
        <v/>
      </c>
      <c r="X66" s="64" t="str">
        <f t="shared" si="120"/>
        <v/>
      </c>
      <c r="Y66" s="64" t="str">
        <f t="shared" si="121"/>
        <v/>
      </c>
      <c r="Z66" s="56" t="str">
        <f t="shared" si="122"/>
        <v/>
      </c>
      <c r="AA66" s="66" t="str">
        <f t="shared" si="123"/>
        <v/>
      </c>
      <c r="AB66" s="57" t="str">
        <f t="shared" si="15"/>
        <v/>
      </c>
      <c r="AC66" s="67" t="str">
        <f t="shared" si="124"/>
        <v/>
      </c>
      <c r="AD66" s="59" t="str">
        <f t="shared" si="125"/>
        <v/>
      </c>
      <c r="AE66" s="68" t="str">
        <f t="shared" si="126"/>
        <v/>
      </c>
      <c r="AF66" s="61" t="str">
        <f t="shared" si="127"/>
        <v/>
      </c>
      <c r="AG66" s="61" t="str">
        <f t="shared" si="128"/>
        <v/>
      </c>
      <c r="AH66" s="69" t="str">
        <f t="shared" si="129"/>
        <v/>
      </c>
      <c r="AI66" s="70" t="str">
        <f t="shared" si="22"/>
        <v/>
      </c>
      <c r="AJ66" s="64" t="str">
        <f t="shared" si="130"/>
        <v/>
      </c>
      <c r="AK66" s="64" t="str">
        <f t="shared" si="131"/>
        <v/>
      </c>
      <c r="AL66" s="64" t="str">
        <f t="shared" si="132"/>
        <v/>
      </c>
      <c r="AM66" s="64" t="str">
        <f t="shared" si="133"/>
        <v/>
      </c>
      <c r="AN66" s="64" t="str">
        <f t="shared" si="134"/>
        <v/>
      </c>
    </row>
    <row r="67" spans="1:40" ht="25.5" thickTop="1" thickBot="1" x14ac:dyDescent="0.4">
      <c r="C67" s="113" t="s">
        <v>1171</v>
      </c>
      <c r="D67" s="112" t="s">
        <v>1015</v>
      </c>
      <c r="E67" s="52"/>
      <c r="F67" s="53" t="s">
        <v>1011</v>
      </c>
      <c r="G67" s="53"/>
      <c r="H67" s="52" t="s">
        <v>1013</v>
      </c>
      <c r="I67" s="52" t="s">
        <v>1012</v>
      </c>
      <c r="J67" s="54"/>
      <c r="K67" s="54"/>
      <c r="L67" s="55" t="str">
        <f t="shared" si="113"/>
        <v xml:space="preserve">            { line: "¡Ah! ¡Ah! ¡Ah!, (Fa,,20)(Mi,,250)(La,m,350)", sC: ""},</v>
      </c>
      <c r="M67" s="56" t="str">
        <f t="shared" si="114"/>
        <v>(</v>
      </c>
      <c r="N67" s="57" t="str">
        <f t="shared" si="2"/>
        <v>Fa</v>
      </c>
      <c r="O67" s="58" t="str">
        <f t="shared" si="115"/>
        <v>,</v>
      </c>
      <c r="P67" s="59" t="str">
        <f t="shared" si="4"/>
        <v/>
      </c>
      <c r="Q67" s="60" t="str">
        <f t="shared" si="116"/>
        <v>,</v>
      </c>
      <c r="R67" s="61">
        <f t="shared" si="28"/>
        <v>20</v>
      </c>
      <c r="S67" s="56" t="str">
        <f t="shared" si="117"/>
        <v>)</v>
      </c>
      <c r="T67" s="62" t="str">
        <f t="shared" si="118"/>
        <v>(</v>
      </c>
      <c r="U67" s="63" t="str">
        <f t="shared" si="8"/>
        <v>Mi</v>
      </c>
      <c r="V67" s="64" t="str">
        <f t="shared" si="119"/>
        <v>,</v>
      </c>
      <c r="W67" s="65" t="str">
        <f t="shared" si="10"/>
        <v/>
      </c>
      <c r="X67" s="64" t="str">
        <f t="shared" si="120"/>
        <v>,</v>
      </c>
      <c r="Y67" s="64">
        <f t="shared" si="121"/>
        <v>250</v>
      </c>
      <c r="Z67" s="56" t="str">
        <f t="shared" si="122"/>
        <v>)</v>
      </c>
      <c r="AA67" s="66" t="str">
        <f t="shared" si="123"/>
        <v>(</v>
      </c>
      <c r="AB67" s="57" t="str">
        <f t="shared" si="15"/>
        <v>La</v>
      </c>
      <c r="AC67" s="67" t="str">
        <f t="shared" si="124"/>
        <v>,</v>
      </c>
      <c r="AD67" s="59" t="str">
        <f t="shared" si="125"/>
        <v>m</v>
      </c>
      <c r="AE67" s="68" t="str">
        <f t="shared" si="126"/>
        <v>,</v>
      </c>
      <c r="AF67" s="61">
        <f t="shared" si="127"/>
        <v>350</v>
      </c>
      <c r="AG67" s="61" t="str">
        <f t="shared" si="128"/>
        <v>)</v>
      </c>
      <c r="AH67" s="69" t="str">
        <f t="shared" si="129"/>
        <v/>
      </c>
      <c r="AI67" s="70" t="str">
        <f t="shared" si="22"/>
        <v/>
      </c>
      <c r="AJ67" s="64" t="str">
        <f t="shared" si="130"/>
        <v/>
      </c>
      <c r="AK67" s="64" t="str">
        <f t="shared" si="131"/>
        <v/>
      </c>
      <c r="AL67" s="64" t="str">
        <f t="shared" si="132"/>
        <v/>
      </c>
      <c r="AM67" s="64" t="str">
        <f t="shared" si="133"/>
        <v/>
      </c>
      <c r="AN67" s="64" t="str">
        <f t="shared" si="134"/>
        <v/>
      </c>
    </row>
    <row r="68" spans="1:40" ht="27.75" thickTop="1" thickBot="1" x14ac:dyDescent="0.4">
      <c r="A68" s="73"/>
      <c r="B68" s="73"/>
      <c r="C68" s="73"/>
      <c r="D68" s="74"/>
      <c r="E68" s="74"/>
      <c r="F68" s="74"/>
      <c r="G68" s="74"/>
      <c r="H68" s="74"/>
      <c r="I68" s="74"/>
      <c r="J68" s="74"/>
      <c r="K68" s="74"/>
      <c r="L68" s="75" t="s">
        <v>993</v>
      </c>
      <c r="M68" s="56"/>
      <c r="N68" s="57"/>
      <c r="O68" s="58"/>
      <c r="P68" s="59"/>
      <c r="Q68" s="60"/>
      <c r="R68" s="61" t="str">
        <f t="shared" si="28"/>
        <v/>
      </c>
      <c r="S68" s="56"/>
      <c r="T68" s="62"/>
      <c r="U68" s="63"/>
      <c r="V68" s="64"/>
      <c r="W68" s="65"/>
      <c r="X68" s="64"/>
      <c r="Y68" s="64"/>
      <c r="Z68" s="56"/>
      <c r="AA68" s="66"/>
      <c r="AB68" s="57"/>
      <c r="AC68" s="67"/>
      <c r="AD68" s="59"/>
      <c r="AE68" s="68"/>
      <c r="AF68" s="61"/>
      <c r="AG68" s="61"/>
      <c r="AH68" s="69"/>
      <c r="AI68" s="70"/>
      <c r="AJ68" s="64"/>
      <c r="AK68" s="64"/>
      <c r="AL68" s="64"/>
      <c r="AM68" s="64"/>
      <c r="AN68" s="64"/>
    </row>
    <row r="69" spans="1:40" ht="25.5" thickTop="1" thickBot="1" x14ac:dyDescent="0.4">
      <c r="C69" s="79" t="s">
        <v>995</v>
      </c>
      <c r="D69" s="80"/>
      <c r="E69" s="80"/>
      <c r="F69" s="80"/>
      <c r="G69" s="80"/>
      <c r="H69" s="80"/>
      <c r="I69" s="80"/>
      <c r="J69" s="80"/>
      <c r="K69" s="80"/>
      <c r="L69" s="81" t="s">
        <v>996</v>
      </c>
      <c r="M69" s="56" t="str">
        <f t="shared" ref="M69:M72" si="163">IF(N69="","","(")</f>
        <v/>
      </c>
      <c r="N69" s="57" t="str">
        <f t="shared" ref="N69:N72" si="164">IF(D69="","",D69)</f>
        <v/>
      </c>
      <c r="O69" s="58" t="str">
        <f t="shared" ref="O69:O72" si="165">IF(N69="","",",")</f>
        <v/>
      </c>
      <c r="P69" s="59" t="str">
        <f t="shared" ref="P69:P72" si="166">IF(E69="","",E69)</f>
        <v/>
      </c>
      <c r="Q69" s="60" t="str">
        <f t="shared" ref="Q69:Q72" si="167">IF(N69="","",",")</f>
        <v/>
      </c>
      <c r="R69" s="61" t="str">
        <f t="shared" si="28"/>
        <v/>
      </c>
      <c r="S69" s="56" t="str">
        <f t="shared" ref="S69:S72" si="168">IF(N69="","",")")</f>
        <v/>
      </c>
      <c r="T69" s="62" t="str">
        <f t="shared" ref="T69:T72" si="169">IF(U69="","","(")</f>
        <v/>
      </c>
      <c r="U69" s="63" t="str">
        <f t="shared" ref="U69:U72" si="170">IF(F69="","",F69)</f>
        <v/>
      </c>
      <c r="V69" s="64" t="str">
        <f t="shared" ref="V69:V72" si="171">IF(U69="","",",")</f>
        <v/>
      </c>
      <c r="W69" s="65" t="str">
        <f t="shared" ref="W69:W72" si="172">IF(G69="","",G69)</f>
        <v/>
      </c>
      <c r="X69" s="64" t="str">
        <f t="shared" ref="X69:X72" si="173">IF(U69="","",",")</f>
        <v/>
      </c>
      <c r="Y69" s="64" t="str">
        <f t="shared" ref="Y69:Y72" si="174">IF(U69="","",250)</f>
        <v/>
      </c>
      <c r="Z69" s="56" t="str">
        <f t="shared" ref="Z69:Z72" si="175">IF(U69="","",")")</f>
        <v/>
      </c>
      <c r="AA69" s="66" t="str">
        <f t="shared" ref="AA69:AA72" si="176">IF(AB69="","","(")</f>
        <v/>
      </c>
      <c r="AB69" s="57" t="str">
        <f t="shared" ref="AB69:AB72" si="177">IF(H69="","",H69)</f>
        <v/>
      </c>
      <c r="AC69" s="67" t="str">
        <f t="shared" ref="AC69:AC72" si="178">IF(AB69="","",",")</f>
        <v/>
      </c>
      <c r="AD69" s="59" t="str">
        <f t="shared" ref="AD69:AD72" si="179">IF(I69="","",I69)</f>
        <v/>
      </c>
      <c r="AE69" s="68" t="str">
        <f t="shared" ref="AE69:AE72" si="180">IF(AB69="","",",")</f>
        <v/>
      </c>
      <c r="AF69" s="61" t="str">
        <f t="shared" ref="AF69:AF72" si="181">IF(AB69="","",350)</f>
        <v/>
      </c>
      <c r="AG69" s="61" t="str">
        <f t="shared" ref="AG69:AG72" si="182">IF(AB69="","",")")</f>
        <v/>
      </c>
      <c r="AH69" s="69" t="str">
        <f t="shared" ref="AH69:AH72" si="183">IF(AI69="","","(")</f>
        <v/>
      </c>
      <c r="AI69" s="70" t="str">
        <f t="shared" ref="AI69:AI72" si="184">IF(J69="","",J69)</f>
        <v/>
      </c>
      <c r="AJ69" s="64" t="str">
        <f t="shared" ref="AJ69:AJ72" si="185">IF(AI69="","",",")</f>
        <v/>
      </c>
      <c r="AK69" s="64" t="str">
        <f t="shared" ref="AK69:AK72" si="186">IF(K69="","",K69)</f>
        <v/>
      </c>
      <c r="AL69" s="64" t="str">
        <f t="shared" ref="AL69:AL72" si="187">IF(AI69="","",",")</f>
        <v/>
      </c>
      <c r="AM69" s="64" t="str">
        <f t="shared" ref="AM69:AM72" si="188">IF(AI69="","",450)</f>
        <v/>
      </c>
      <c r="AN69" s="64" t="str">
        <f t="shared" ref="AN69:AN72" si="189">IF(AI69="","",")")</f>
        <v/>
      </c>
    </row>
    <row r="70" spans="1:40" ht="25.5" thickTop="1" thickBot="1" x14ac:dyDescent="0.4">
      <c r="B70" t="s">
        <v>997</v>
      </c>
      <c r="C70" s="82" t="s">
        <v>1155</v>
      </c>
      <c r="D70" s="83" t="s">
        <v>1013</v>
      </c>
      <c r="E70" s="83" t="s">
        <v>1012</v>
      </c>
      <c r="F70" s="83"/>
      <c r="G70" s="83"/>
      <c r="H70" s="83"/>
      <c r="I70" s="83"/>
      <c r="J70" s="83"/>
      <c r="K70" s="83"/>
      <c r="L70" s="84" t="str">
        <f>IF(C70="","",_xlfn.CONCAT("       triggerLine: ","""",C70,", ",M70:AN70,""", sC: ","""",B70,""", lines: ["))</f>
        <v xml:space="preserve">       triggerLine: "HIJAS DE JERUSALÉN,, (La,m,20)", sC: "ta as", lines: [</v>
      </c>
      <c r="M70" s="56" t="str">
        <f t="shared" si="163"/>
        <v>(</v>
      </c>
      <c r="N70" s="57" t="str">
        <f t="shared" si="164"/>
        <v>La</v>
      </c>
      <c r="O70" s="58" t="str">
        <f t="shared" si="165"/>
        <v>,</v>
      </c>
      <c r="P70" s="59" t="str">
        <f t="shared" si="166"/>
        <v>m</v>
      </c>
      <c r="Q70" s="60" t="str">
        <f t="shared" si="167"/>
        <v>,</v>
      </c>
      <c r="R70" s="61">
        <f t="shared" si="28"/>
        <v>20</v>
      </c>
      <c r="S70" s="56" t="str">
        <f t="shared" si="168"/>
        <v>)</v>
      </c>
      <c r="T70" s="62" t="str">
        <f t="shared" si="169"/>
        <v/>
      </c>
      <c r="U70" s="63" t="str">
        <f t="shared" si="170"/>
        <v/>
      </c>
      <c r="V70" s="64" t="str">
        <f t="shared" si="171"/>
        <v/>
      </c>
      <c r="W70" s="65" t="str">
        <f t="shared" si="172"/>
        <v/>
      </c>
      <c r="X70" s="64" t="str">
        <f t="shared" si="173"/>
        <v/>
      </c>
      <c r="Y70" s="64" t="str">
        <f t="shared" si="174"/>
        <v/>
      </c>
      <c r="Z70" s="56" t="str">
        <f t="shared" si="175"/>
        <v/>
      </c>
      <c r="AA70" s="66" t="str">
        <f t="shared" si="176"/>
        <v/>
      </c>
      <c r="AB70" s="57" t="str">
        <f t="shared" si="177"/>
        <v/>
      </c>
      <c r="AC70" s="67" t="str">
        <f t="shared" si="178"/>
        <v/>
      </c>
      <c r="AD70" s="59" t="str">
        <f t="shared" si="179"/>
        <v/>
      </c>
      <c r="AE70" s="68" t="str">
        <f t="shared" si="180"/>
        <v/>
      </c>
      <c r="AF70" s="61" t="str">
        <f t="shared" si="181"/>
        <v/>
      </c>
      <c r="AG70" s="61" t="str">
        <f t="shared" si="182"/>
        <v/>
      </c>
      <c r="AH70" s="69" t="str">
        <f t="shared" si="183"/>
        <v/>
      </c>
      <c r="AI70" s="70" t="str">
        <f t="shared" si="184"/>
        <v/>
      </c>
      <c r="AJ70" s="64" t="str">
        <f t="shared" si="185"/>
        <v/>
      </c>
      <c r="AK70" s="64" t="str">
        <f t="shared" si="186"/>
        <v/>
      </c>
      <c r="AL70" s="64" t="str">
        <f t="shared" si="187"/>
        <v/>
      </c>
      <c r="AM70" s="64" t="str">
        <f t="shared" si="188"/>
        <v/>
      </c>
      <c r="AN70" s="64" t="str">
        <f t="shared" si="189"/>
        <v/>
      </c>
    </row>
    <row r="71" spans="1:40" ht="25.5" thickTop="1" thickBot="1" x14ac:dyDescent="0.4">
      <c r="B71" t="s">
        <v>999</v>
      </c>
      <c r="C71" s="85" t="s">
        <v>1156</v>
      </c>
      <c r="D71" s="86" t="s">
        <v>1015</v>
      </c>
      <c r="E71" s="86"/>
      <c r="F71" s="86"/>
      <c r="G71" s="86"/>
      <c r="H71" s="87"/>
      <c r="I71" s="87"/>
      <c r="J71" s="87"/>
      <c r="K71" s="87"/>
      <c r="L71" s="88" t="str">
        <f>IF(C71="","",_xlfn.CONCAT("            { line: ","""",C71,", ",M71:AN71,""", sC: ","""",B71,"""},"))</f>
        <v xml:space="preserve">            { line: "NO LLORÉIS,, (Fa,,20)", sC: "as"},</v>
      </c>
      <c r="M71" s="56" t="str">
        <f t="shared" si="163"/>
        <v>(</v>
      </c>
      <c r="N71" s="57" t="str">
        <f t="shared" si="164"/>
        <v>Fa</v>
      </c>
      <c r="O71" s="58" t="str">
        <f t="shared" si="165"/>
        <v>,</v>
      </c>
      <c r="P71" s="59" t="str">
        <f t="shared" si="166"/>
        <v/>
      </c>
      <c r="Q71" s="60" t="str">
        <f t="shared" si="167"/>
        <v>,</v>
      </c>
      <c r="R71" s="61">
        <f t="shared" si="28"/>
        <v>20</v>
      </c>
      <c r="S71" s="56" t="str">
        <f t="shared" si="168"/>
        <v>)</v>
      </c>
      <c r="T71" s="62" t="str">
        <f t="shared" si="169"/>
        <v/>
      </c>
      <c r="U71" s="63" t="str">
        <f t="shared" si="170"/>
        <v/>
      </c>
      <c r="V71" s="64" t="str">
        <f t="shared" si="171"/>
        <v/>
      </c>
      <c r="W71" s="65" t="str">
        <f t="shared" si="172"/>
        <v/>
      </c>
      <c r="X71" s="64" t="str">
        <f t="shared" si="173"/>
        <v/>
      </c>
      <c r="Y71" s="64" t="str">
        <f t="shared" si="174"/>
        <v/>
      </c>
      <c r="Z71" s="56" t="str">
        <f t="shared" si="175"/>
        <v/>
      </c>
      <c r="AA71" s="66" t="str">
        <f t="shared" si="176"/>
        <v/>
      </c>
      <c r="AB71" s="57" t="str">
        <f t="shared" si="177"/>
        <v/>
      </c>
      <c r="AC71" s="67" t="str">
        <f t="shared" si="178"/>
        <v/>
      </c>
      <c r="AD71" s="59" t="str">
        <f t="shared" si="179"/>
        <v/>
      </c>
      <c r="AE71" s="68" t="str">
        <f t="shared" si="180"/>
        <v/>
      </c>
      <c r="AF71" s="61" t="str">
        <f t="shared" si="181"/>
        <v/>
      </c>
      <c r="AG71" s="61" t="str">
        <f t="shared" si="182"/>
        <v/>
      </c>
      <c r="AH71" s="69" t="str">
        <f t="shared" si="183"/>
        <v/>
      </c>
      <c r="AI71" s="70" t="str">
        <f t="shared" si="184"/>
        <v/>
      </c>
      <c r="AJ71" s="64" t="str">
        <f t="shared" si="185"/>
        <v/>
      </c>
      <c r="AK71" s="64" t="str">
        <f t="shared" si="186"/>
        <v/>
      </c>
      <c r="AL71" s="64" t="str">
        <f t="shared" si="187"/>
        <v/>
      </c>
      <c r="AM71" s="64" t="str">
        <f t="shared" si="188"/>
        <v/>
      </c>
      <c r="AN71" s="64" t="str">
        <f t="shared" si="189"/>
        <v/>
      </c>
    </row>
    <row r="72" spans="1:40" ht="25.5" thickTop="1" thickBot="1" x14ac:dyDescent="0.4">
      <c r="B72" t="s">
        <v>999</v>
      </c>
      <c r="C72" s="93" t="s">
        <v>1157</v>
      </c>
      <c r="D72" s="83" t="s">
        <v>1013</v>
      </c>
      <c r="E72" s="83" t="s">
        <v>1012</v>
      </c>
      <c r="F72" s="83"/>
      <c r="G72" s="83"/>
      <c r="H72" s="83"/>
      <c r="I72" s="83"/>
      <c r="J72" s="83"/>
      <c r="K72" s="83"/>
      <c r="L72" s="94" t="str">
        <f>IF(C72="","",_xlfn.CONCAT("            { line: ","""",C72,", ",M72:AN72,""", sC: ","""",B72,"""},  ]},"))</f>
        <v xml:space="preserve">            { line: "NO LLORÉIS POR MÍ., (La,m,20)", sC: "as"},  ]},</v>
      </c>
      <c r="M72" s="56" t="str">
        <f t="shared" si="163"/>
        <v>(</v>
      </c>
      <c r="N72" s="57" t="str">
        <f t="shared" si="164"/>
        <v>La</v>
      </c>
      <c r="O72" s="58" t="str">
        <f t="shared" si="165"/>
        <v>,</v>
      </c>
      <c r="P72" s="59" t="str">
        <f t="shared" si="166"/>
        <v>m</v>
      </c>
      <c r="Q72" s="60" t="str">
        <f t="shared" si="167"/>
        <v>,</v>
      </c>
      <c r="R72" s="61">
        <f t="shared" si="28"/>
        <v>20</v>
      </c>
      <c r="S72" s="56" t="str">
        <f t="shared" si="168"/>
        <v>)</v>
      </c>
      <c r="T72" s="62" t="str">
        <f t="shared" si="169"/>
        <v/>
      </c>
      <c r="U72" s="63" t="str">
        <f t="shared" si="170"/>
        <v/>
      </c>
      <c r="V72" s="64" t="str">
        <f t="shared" si="171"/>
        <v/>
      </c>
      <c r="W72" s="65" t="str">
        <f t="shared" si="172"/>
        <v/>
      </c>
      <c r="X72" s="64" t="str">
        <f t="shared" si="173"/>
        <v/>
      </c>
      <c r="Y72" s="64" t="str">
        <f t="shared" si="174"/>
        <v/>
      </c>
      <c r="Z72" s="56" t="str">
        <f t="shared" si="175"/>
        <v/>
      </c>
      <c r="AA72" s="66" t="str">
        <f t="shared" si="176"/>
        <v/>
      </c>
      <c r="AB72" s="57" t="str">
        <f t="shared" si="177"/>
        <v/>
      </c>
      <c r="AC72" s="67" t="str">
        <f t="shared" si="178"/>
        <v/>
      </c>
      <c r="AD72" s="59" t="str">
        <f t="shared" si="179"/>
        <v/>
      </c>
      <c r="AE72" s="68" t="str">
        <f t="shared" si="180"/>
        <v/>
      </c>
      <c r="AF72" s="61" t="str">
        <f t="shared" si="181"/>
        <v/>
      </c>
      <c r="AG72" s="61" t="str">
        <f t="shared" si="182"/>
        <v/>
      </c>
      <c r="AH72" s="69" t="str">
        <f t="shared" si="183"/>
        <v/>
      </c>
      <c r="AI72" s="70" t="str">
        <f t="shared" si="184"/>
        <v/>
      </c>
      <c r="AJ72" s="64" t="str">
        <f t="shared" si="185"/>
        <v/>
      </c>
      <c r="AK72" s="64" t="str">
        <f t="shared" si="186"/>
        <v/>
      </c>
      <c r="AL72" s="64" t="str">
        <f t="shared" si="187"/>
        <v/>
      </c>
      <c r="AM72" s="64" t="str">
        <f t="shared" si="188"/>
        <v/>
      </c>
      <c r="AN72" s="64" t="str">
        <f t="shared" si="189"/>
        <v/>
      </c>
    </row>
    <row r="73" spans="1:40" ht="27.75" thickTop="1" thickBot="1" x14ac:dyDescent="0.4">
      <c r="A73" s="73"/>
      <c r="B73" s="73"/>
      <c r="C73" s="73"/>
      <c r="D73" s="74"/>
      <c r="E73" s="74"/>
      <c r="F73" s="74"/>
      <c r="G73" s="74"/>
      <c r="H73" s="74"/>
      <c r="I73" s="74"/>
      <c r="J73" s="74"/>
      <c r="K73" s="74"/>
      <c r="L73" s="75" t="s">
        <v>993</v>
      </c>
      <c r="M73" s="56"/>
      <c r="N73" s="57"/>
      <c r="O73" s="58"/>
      <c r="P73" s="59"/>
      <c r="Q73" s="60"/>
      <c r="R73" s="61" t="str">
        <f t="shared" si="28"/>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4" customHeight="1" thickTop="1" x14ac:dyDescent="0.4">
      <c r="A74" s="95"/>
      <c r="B74" s="95"/>
      <c r="C74" s="95"/>
      <c r="D74" s="95"/>
      <c r="E74" s="95"/>
      <c r="F74" s="95"/>
      <c r="G74" s="95"/>
      <c r="H74" s="95"/>
      <c r="I74" s="95"/>
      <c r="J74" s="95"/>
      <c r="K74" s="95"/>
      <c r="L74" s="99" t="str">
        <f ca="1">_xlfn.CONCAT("]}, // ULTIMA LINEA DEL CANTO: ",L1)</f>
        <v>]}, // ULTIMA LINEA DEL CANTO: HIJAS DE JERUSALÉN</v>
      </c>
      <c r="M74" s="95"/>
    </row>
    <row r="75" spans="1:40" ht="20.25" x14ac:dyDescent="0.25">
      <c r="L75" s="100" t="s">
        <v>1008</v>
      </c>
      <c r="M75" s="101"/>
    </row>
    <row r="76" spans="1:40" x14ac:dyDescent="0.25">
      <c r="M7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C2746-EE8E-4319-B87A-59B65DF746D0}">
  <sheetPr codeName="Sheet75">
    <tabColor rgb="FF00B0F0"/>
  </sheetPr>
  <dimension ref="A1:AN58"/>
  <sheetViews>
    <sheetView zoomScale="85" zoomScaleNormal="85" workbookViewId="0">
      <pane xSplit="2" ySplit="1" topLeftCell="D26" activePane="bottomRight" state="frozen"/>
      <selection pane="topRight" activeCell="C1" sqref="C1"/>
      <selection pane="bottomLeft" activeCell="A2" sqref="A2"/>
      <selection pane="bottomRight" activeCell="R29" sqref="R29"/>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85</v>
      </c>
      <c r="E1" s="40"/>
      <c r="F1" s="40"/>
      <c r="G1" s="40"/>
      <c r="H1" s="40"/>
      <c r="I1" s="40"/>
      <c r="J1" s="40"/>
      <c r="K1" s="40"/>
      <c r="L1" s="41" t="str">
        <f ca="1">UPPER(VLOOKUP(C1,Table223[],3,FALSE))</f>
        <v>HIMNO A CRISTO LUZ</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HIMNO A CRISTO LUZ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himnoacristoluz</v>
      </c>
      <c r="L7" s="48" t="str">
        <f ca="1">_xlfn.CONCAT("        id: ","""",C7,"""",",")</f>
        <v xml:space="preserve">        id: "himnoacristoluz",</v>
      </c>
    </row>
    <row r="8" spans="2:32" ht="23.25" x14ac:dyDescent="0.25">
      <c r="C8" t="str">
        <f ca="1">PROPER(L1)</f>
        <v>Himno A Cristo Luz</v>
      </c>
      <c r="L8" s="48" t="str">
        <f ca="1">_xlfn.CONCAT("        tt: ","""",C8,"""",",")</f>
        <v xml:space="preserve">        tt: "Himno A Cristo Luz",</v>
      </c>
    </row>
    <row r="9" spans="2:32" ht="23.25" x14ac:dyDescent="0.25">
      <c r="C9" t="str">
        <f ca="1">PROPER(L1)</f>
        <v>Himno A Cristo Luz</v>
      </c>
      <c r="L9" s="48" t="str">
        <f ca="1">_xlfn.CONCAT("        title: ","""",C9,"""",",")</f>
        <v xml:space="preserve">        title: "Himno A Cristo Luz",</v>
      </c>
    </row>
    <row r="10" spans="2:32" ht="23.25" x14ac:dyDescent="0.25">
      <c r="C10" t="str">
        <f ca="1">VLOOKUP(C1,Table223[],4,FALSE)</f>
        <v>Himno vespertino (San Gregorio Nacianceno)</v>
      </c>
      <c r="L10" s="48" t="str">
        <f ca="1">_xlfn.CONCAT("        ","subtitle: ","""",C10,"""",",")</f>
        <v xml:space="preserve">        subtitle: "Himno vespertino (San Gregorio Nacianceno)",</v>
      </c>
    </row>
    <row r="11" spans="2:32" ht="23.25" x14ac:dyDescent="0.25">
      <c r="C11" t="str">
        <f ca="1">_xlfn.CONCAT("category: [",VLOOKUP(C1,Table223[],16,FALSE),"],")</f>
        <v>category: ["Precatecumenado","Pascua","Pentecostés"],</v>
      </c>
      <c r="L11" s="48" t="str">
        <f ca="1">_xlfn.CONCAT("        ",C11)</f>
        <v xml:space="preserve">        category: ["Precatecumenado","Pascua","Pentecostés"],</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85</v>
      </c>
      <c r="L16" s="48" t="str">
        <f ca="1">_xlfn.CONCAT("        dbno: ","""",C16,"""",",")</f>
        <v xml:space="preserve">        dbno: "85",</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himnoacristoluz</v>
      </c>
      <c r="L19" s="48" t="str">
        <f ca="1">_xlfn.CONCAT("        audioSrc: ","""/audio/",C19,".mp3""",",")</f>
        <v xml:space="preserve">        audioSrc: "/audio/himnoacristoluz.mp3",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84</v>
      </c>
      <c r="C26" t="str">
        <f ca="1">VLOOKUP(B26,Table4[],13,FALSE)</f>
        <v>"/resucito/src/index.html?canto=hijasdejerusalen"</v>
      </c>
      <c r="L26" s="48" t="str">
        <f ca="1">_xlfn.CONCAT("        ant: ",C26,",")</f>
        <v xml:space="preserve">        ant: "/resucito/src/index.html?canto=hijasdejerusalen",</v>
      </c>
    </row>
    <row r="27" spans="1:40" ht="23.25" x14ac:dyDescent="0.25">
      <c r="B27">
        <f ca="1">+C1+1</f>
        <v>86</v>
      </c>
      <c r="C27" t="str">
        <f ca="1">VLOOKUP(B27,Table4[],13,FALSE)</f>
        <v>"/resucito/src/index.html?canto=himnoalacaridad"</v>
      </c>
      <c r="L27" s="48" t="str">
        <f ca="1">_xlfn.CONCAT("        sig: ",C27,",")</f>
        <v xml:space="preserve">        sig: "/resucito/src/index.html?canto=himnoalacaridad",</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997</v>
      </c>
      <c r="C30" s="113" t="s">
        <v>1172</v>
      </c>
      <c r="D30" s="112" t="s">
        <v>1011</v>
      </c>
      <c r="E30" s="52" t="s">
        <v>1012</v>
      </c>
      <c r="F30" s="53"/>
      <c r="G30" s="53"/>
      <c r="H30" s="52"/>
      <c r="I30" s="52"/>
      <c r="J30" s="54"/>
      <c r="K30" s="54"/>
      <c r="L30" s="55" t="str">
        <f t="shared" ref="L30:L47" si="0">IF(C30="","",_xlfn.CONCAT("            { line: ","""",C30,", ",M30:AN30,""", sC: ","""",B30,"""},"))</f>
        <v xml:space="preserve">            { line: "TE BENDECIMOS EN ESTA HORA,, (Mi,m,20)", sC: "ta as"},</v>
      </c>
      <c r="M30" s="56" t="str">
        <f t="shared" ref="M30:M47" si="1">IF(N30="","","(")</f>
        <v>(</v>
      </c>
      <c r="N30" s="57" t="str">
        <f t="shared" ref="N30:N47" si="2">IF(D30="","",D30)</f>
        <v>Mi</v>
      </c>
      <c r="O30" s="58" t="str">
        <f t="shared" ref="O30:O47" si="3">IF(N30="","",",")</f>
        <v>,</v>
      </c>
      <c r="P30" s="59" t="str">
        <f t="shared" ref="P30:P47" si="4">IF(E30="","",E30)</f>
        <v>m</v>
      </c>
      <c r="Q30" s="60" t="str">
        <f t="shared" ref="Q30:Q47" si="5">IF(N30="","",",")</f>
        <v>,</v>
      </c>
      <c r="R30" s="61">
        <f>IF(N30="Do",10,IF(N30="Re",22,IF(N30="Mi",20,IF(N30="Fa",20,IF(N30="Sol",21,IF(N30="La",20,IF(N30="Si",20,IF(N30="Do#",14,IF(N30="Fa#",15,IF(N30="Sol#",20,""))))))))))</f>
        <v>20</v>
      </c>
      <c r="S30" s="56" t="str">
        <f t="shared" ref="S30:S47" si="6">IF(N30="","",")")</f>
        <v>)</v>
      </c>
      <c r="T30" s="62" t="str">
        <f t="shared" ref="T30:T47" si="7">IF(U30="","","(")</f>
        <v/>
      </c>
      <c r="U30" s="63" t="str">
        <f t="shared" ref="U30:U47" si="8">IF(F30="","",F30)</f>
        <v/>
      </c>
      <c r="V30" s="64" t="str">
        <f t="shared" ref="V30:V47" si="9">IF(U30="","",",")</f>
        <v/>
      </c>
      <c r="W30" s="65" t="str">
        <f t="shared" ref="W30:W47" si="10">IF(G30="","",G30)</f>
        <v/>
      </c>
      <c r="X30" s="64" t="str">
        <f t="shared" ref="X30:X47" si="11">IF(U30="","",",")</f>
        <v/>
      </c>
      <c r="Y30" s="64" t="str">
        <f t="shared" ref="Y30:Y47" si="12">IF(U30="","",250)</f>
        <v/>
      </c>
      <c r="Z30" s="56" t="str">
        <f t="shared" ref="Z30:Z47" si="13">IF(U30="","",")")</f>
        <v/>
      </c>
      <c r="AA30" s="66" t="str">
        <f t="shared" ref="AA30:AA47" si="14">IF(AB30="","","(")</f>
        <v/>
      </c>
      <c r="AB30" s="57" t="str">
        <f t="shared" ref="AB30:AB47" si="15">IF(H30="","",H30)</f>
        <v/>
      </c>
      <c r="AC30" s="67" t="str">
        <f t="shared" ref="AC30:AC47" si="16">IF(AB30="","",",")</f>
        <v/>
      </c>
      <c r="AD30" s="59" t="str">
        <f t="shared" ref="AD30:AD47" si="17">IF(I30="","",I30)</f>
        <v/>
      </c>
      <c r="AE30" s="68" t="str">
        <f t="shared" ref="AE30:AE47" si="18">IF(AB30="","",",")</f>
        <v/>
      </c>
      <c r="AF30" s="61" t="str">
        <f t="shared" ref="AF30:AF47" si="19">IF(AB30="","",350)</f>
        <v/>
      </c>
      <c r="AG30" s="61" t="str">
        <f t="shared" ref="AG30:AG47" si="20">IF(AB30="","",")")</f>
        <v/>
      </c>
      <c r="AH30" s="69" t="str">
        <f t="shared" ref="AH30:AH47" si="21">IF(AI30="","","(")</f>
        <v/>
      </c>
      <c r="AI30" s="70" t="str">
        <f t="shared" ref="AI30:AI47" si="22">IF(J30="","",J30)</f>
        <v/>
      </c>
      <c r="AJ30" s="64" t="str">
        <f t="shared" ref="AJ30:AJ47" si="23">IF(AI30="","",",")</f>
        <v/>
      </c>
      <c r="AK30" s="64" t="str">
        <f t="shared" ref="AK30:AK47" si="24">IF(K30="","",K30)</f>
        <v/>
      </c>
      <c r="AL30" s="64" t="str">
        <f t="shared" ref="AL30:AL47" si="25">IF(AI30="","",",")</f>
        <v/>
      </c>
      <c r="AM30" s="64" t="str">
        <f t="shared" ref="AM30:AM47" si="26">IF(AI30="","",450)</f>
        <v/>
      </c>
      <c r="AN30" s="64" t="str">
        <f t="shared" ref="AN30:AN47" si="27">IF(AI30="","",")")</f>
        <v/>
      </c>
    </row>
    <row r="31" spans="1:40" ht="25.5" thickTop="1" thickBot="1" x14ac:dyDescent="0.4">
      <c r="B31" t="s">
        <v>999</v>
      </c>
      <c r="C31" s="113" t="s">
        <v>1173</v>
      </c>
      <c r="D31" s="112" t="s">
        <v>1013</v>
      </c>
      <c r="E31" s="52" t="s">
        <v>1012</v>
      </c>
      <c r="F31" s="53"/>
      <c r="G31" s="53"/>
      <c r="H31" s="52"/>
      <c r="I31" s="52"/>
      <c r="J31" s="54"/>
      <c r="K31" s="54"/>
      <c r="L31" s="55" t="str">
        <f t="shared" si="0"/>
        <v xml:space="preserve">            { line: "¡OH CRISTO MÍO!, VERBO DE DIOS,, (La,m,20)", sC: "as"},</v>
      </c>
      <c r="M31" s="56" t="str">
        <f t="shared" si="1"/>
        <v>(</v>
      </c>
      <c r="N31" s="57" t="str">
        <f t="shared" si="2"/>
        <v>La</v>
      </c>
      <c r="O31" s="58" t="str">
        <f t="shared" si="3"/>
        <v>,</v>
      </c>
      <c r="P31" s="59" t="str">
        <f t="shared" si="4"/>
        <v>m</v>
      </c>
      <c r="Q31" s="60" t="str">
        <f t="shared" si="5"/>
        <v>,</v>
      </c>
      <c r="R31" s="61">
        <f t="shared" ref="R31:R54" si="28">IF(N31="Do",10,IF(N31="Re",22,IF(N31="Mi",20,IF(N31="Fa",20,IF(N31="Sol",21,IF(N31="La",20,IF(N31="Si",20,IF(N31="Do#",14,IF(N31="Fa#",15,IF(N31="Sol#",20,""))))))))))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1174</v>
      </c>
      <c r="D32" s="112" t="s">
        <v>1011</v>
      </c>
      <c r="E32" s="52" t="s">
        <v>1012</v>
      </c>
      <c r="F32" s="53"/>
      <c r="G32" s="53"/>
      <c r="H32" s="52"/>
      <c r="I32" s="52"/>
      <c r="J32" s="54"/>
      <c r="K32" s="54"/>
      <c r="L32" s="55" t="str">
        <f>IF(C32="","",_xlfn.CONCAT("            { line: ","""",C32,", ",M32:AN32,""", sC: ","""",B32,"""},"))</f>
        <v xml:space="preserve">            { line: "LUZ DE LA LUZ SIN COMIENZO., (Mi,m,20)", sC: "as"},</v>
      </c>
      <c r="M32" s="56" t="str">
        <f t="shared" si="1"/>
        <v>(</v>
      </c>
      <c r="N32" s="57" t="str">
        <f t="shared" si="2"/>
        <v>Mi</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1175</v>
      </c>
      <c r="D33" s="112" t="s">
        <v>984</v>
      </c>
      <c r="E33" s="52">
        <v>7</v>
      </c>
      <c r="F33" s="53"/>
      <c r="G33" s="53" t="s">
        <v>1011</v>
      </c>
      <c r="H33" s="52" t="s">
        <v>1012</v>
      </c>
      <c r="I33" s="52"/>
      <c r="J33" s="54"/>
      <c r="K33" s="54"/>
      <c r="L33" s="55" t="str">
        <f>IF(C33="","",_xlfn.CONCAT("            { line: ","""",C33,", ",M33:AN33,""", sC: ","""",B33,"""},"))</f>
        <v xml:space="preserve">            { line: "TE BENDECIMOS, VERBO DE DIOS,, (Si,7,20)Mi(m,,350)", sC: "as"},</v>
      </c>
      <c r="M33" s="56" t="str">
        <f t="shared" si="1"/>
        <v>(</v>
      </c>
      <c r="N33" s="57" t="str">
        <f t="shared" si="2"/>
        <v>Si</v>
      </c>
      <c r="O33" s="58" t="str">
        <f t="shared" si="3"/>
        <v>,</v>
      </c>
      <c r="P33" s="59">
        <f t="shared" si="4"/>
        <v>7</v>
      </c>
      <c r="Q33" s="60" t="str">
        <f t="shared" si="5"/>
        <v>,</v>
      </c>
      <c r="R33" s="61">
        <f t="shared" si="28"/>
        <v>20</v>
      </c>
      <c r="S33" s="56" t="str">
        <f t="shared" si="6"/>
        <v>)</v>
      </c>
      <c r="T33" s="62" t="str">
        <f t="shared" si="7"/>
        <v/>
      </c>
      <c r="U33" s="63" t="str">
        <f t="shared" si="8"/>
        <v/>
      </c>
      <c r="V33" s="64" t="str">
        <f t="shared" si="9"/>
        <v/>
      </c>
      <c r="W33" s="65" t="str">
        <f t="shared" si="10"/>
        <v>Mi</v>
      </c>
      <c r="X33" s="64" t="str">
        <f t="shared" si="11"/>
        <v/>
      </c>
      <c r="Y33" s="64" t="str">
        <f t="shared" si="12"/>
        <v/>
      </c>
      <c r="Z33" s="56" t="str">
        <f t="shared" si="13"/>
        <v/>
      </c>
      <c r="AA33" s="66" t="str">
        <f t="shared" si="14"/>
        <v>(</v>
      </c>
      <c r="AB33" s="57" t="str">
        <f t="shared" si="15"/>
        <v>m</v>
      </c>
      <c r="AC33" s="67" t="str">
        <f t="shared" si="16"/>
        <v>,</v>
      </c>
      <c r="AD33" s="59" t="str">
        <f t="shared" si="17"/>
        <v/>
      </c>
      <c r="AE33" s="68" t="str">
        <f t="shared" si="18"/>
        <v>,</v>
      </c>
      <c r="AF33" s="61">
        <f t="shared" si="19"/>
        <v>350</v>
      </c>
      <c r="AG33" s="61" t="str">
        <f t="shared" si="20"/>
        <v>)</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999</v>
      </c>
      <c r="C34" s="113" t="s">
        <v>1176</v>
      </c>
      <c r="D34" s="112" t="s">
        <v>984</v>
      </c>
      <c r="E34" s="52">
        <v>7</v>
      </c>
      <c r="F34" s="53"/>
      <c r="G34" s="53" t="s">
        <v>1011</v>
      </c>
      <c r="H34" s="52" t="s">
        <v>1012</v>
      </c>
      <c r="I34" s="52"/>
      <c r="J34" s="54"/>
      <c r="K34" s="54"/>
      <c r="L34" s="55" t="str">
        <f t="shared" ref="L34:L46" si="29">IF(C34="","",_xlfn.CONCAT("            { line: ","""",C34,", ",M34:AN34,""", sC: ","""",B34,"""},"))</f>
        <v xml:space="preserve">            { line: "TE BENDECIMOS, VERBO DE DIOS., (Si,7,20)Mi(m,,350)", sC: "as"},</v>
      </c>
      <c r="M34" s="56" t="str">
        <f t="shared" si="1"/>
        <v>(</v>
      </c>
      <c r="N34" s="57" t="str">
        <f t="shared" si="2"/>
        <v>Si</v>
      </c>
      <c r="O34" s="58" t="str">
        <f t="shared" si="3"/>
        <v>,</v>
      </c>
      <c r="P34" s="59">
        <f t="shared" si="4"/>
        <v>7</v>
      </c>
      <c r="Q34" s="60" t="str">
        <f t="shared" si="5"/>
        <v>,</v>
      </c>
      <c r="R34" s="61">
        <f t="shared" si="28"/>
        <v>20</v>
      </c>
      <c r="S34" s="56" t="str">
        <f t="shared" si="6"/>
        <v>)</v>
      </c>
      <c r="T34" s="62" t="str">
        <f t="shared" si="7"/>
        <v/>
      </c>
      <c r="U34" s="63" t="str">
        <f t="shared" si="8"/>
        <v/>
      </c>
      <c r="V34" s="64" t="str">
        <f t="shared" si="9"/>
        <v/>
      </c>
      <c r="W34" s="65" t="str">
        <f t="shared" si="10"/>
        <v>Mi</v>
      </c>
      <c r="X34" s="64" t="str">
        <f t="shared" si="11"/>
        <v/>
      </c>
      <c r="Y34" s="64" t="str">
        <f t="shared" si="12"/>
        <v/>
      </c>
      <c r="Z34" s="56" t="str">
        <f t="shared" si="13"/>
        <v/>
      </c>
      <c r="AA34" s="66" t="str">
        <f t="shared" si="14"/>
        <v>(</v>
      </c>
      <c r="AB34" s="57" t="str">
        <f t="shared" si="15"/>
        <v>m</v>
      </c>
      <c r="AC34" s="67" t="str">
        <f t="shared" si="16"/>
        <v>,</v>
      </c>
      <c r="AD34" s="59" t="str">
        <f t="shared" si="17"/>
        <v/>
      </c>
      <c r="AE34" s="68" t="str">
        <f t="shared" si="18"/>
        <v>,</v>
      </c>
      <c r="AF34" s="61">
        <f t="shared" si="19"/>
        <v>350</v>
      </c>
      <c r="AG34" s="61" t="str">
        <f t="shared" si="20"/>
        <v>)</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 t="shared" si="28"/>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1014</v>
      </c>
      <c r="C36" s="113" t="s">
        <v>1177</v>
      </c>
      <c r="D36" s="112" t="s">
        <v>1090</v>
      </c>
      <c r="E36" s="52">
        <v>7</v>
      </c>
      <c r="F36" s="53" t="s">
        <v>1016</v>
      </c>
      <c r="G36" s="53"/>
      <c r="H36" s="52"/>
      <c r="I36" s="52"/>
      <c r="J36" s="54"/>
      <c r="K36" s="54"/>
      <c r="L36" s="55" t="str">
        <f t="shared" si="29"/>
        <v xml:space="preserve">            { line: "Te bendecimos, ¡oh triple luz, (Re,7,22)(Sol,,250)", sC: "tc"},</v>
      </c>
      <c r="M36" s="56" t="str">
        <f>IF(N36="","","(")</f>
        <v>(</v>
      </c>
      <c r="N36" s="57" t="str">
        <f>IF(D36="","",D36)</f>
        <v>Re</v>
      </c>
      <c r="O36" s="58" t="str">
        <f>IF(N36="","",",")</f>
        <v>,</v>
      </c>
      <c r="P36" s="59">
        <f>IF(E36="","",E36)</f>
        <v>7</v>
      </c>
      <c r="Q36" s="60" t="str">
        <f>IF(N36="","",",")</f>
        <v>,</v>
      </c>
      <c r="R36" s="61">
        <f t="shared" si="28"/>
        <v>22</v>
      </c>
      <c r="S36" s="56" t="str">
        <f>IF(N36="","",")")</f>
        <v>)</v>
      </c>
      <c r="T36" s="62" t="str">
        <f>IF(U36="","","(")</f>
        <v>(</v>
      </c>
      <c r="U36" s="63" t="str">
        <f>IF(F36="","",F36)</f>
        <v>Sol</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1178</v>
      </c>
      <c r="D37" s="112" t="s">
        <v>984</v>
      </c>
      <c r="E37" s="52">
        <v>7</v>
      </c>
      <c r="F37" s="53"/>
      <c r="G37" s="53"/>
      <c r="H37" s="52"/>
      <c r="I37" s="52"/>
      <c r="J37" s="54"/>
      <c r="K37" s="54"/>
      <c r="L37" s="55" t="str">
        <f t="shared" si="29"/>
        <v xml:space="preserve">            { line: "de una indivisa gloria!, (Si,7,20)", sC: ""},</v>
      </c>
      <c r="M37" s="56" t="str">
        <f>IF(N37="","","(")</f>
        <v>(</v>
      </c>
      <c r="N37" s="57" t="str">
        <f>IF(D37="","",D37)</f>
        <v>Si</v>
      </c>
      <c r="O37" s="58" t="str">
        <f>IF(N37="","",",")</f>
        <v>,</v>
      </c>
      <c r="P37" s="59">
        <f>IF(E37="","",E37)</f>
        <v>7</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1179</v>
      </c>
      <c r="D38" s="112" t="s">
        <v>1011</v>
      </c>
      <c r="E38" s="52" t="s">
        <v>1012</v>
      </c>
      <c r="F38" s="53"/>
      <c r="G38" s="53"/>
      <c r="H38" s="52"/>
      <c r="I38" s="52"/>
      <c r="J38" s="54"/>
      <c r="K38" s="54"/>
      <c r="L38" s="55" t="str">
        <f t="shared" si="29"/>
        <v xml:space="preserve">            { line: "Has dominado las tinieblas,, (Mi,m,20)", sC: ""},</v>
      </c>
      <c r="M38" s="56" t="str">
        <f>IF(N38="","","(")</f>
        <v>(</v>
      </c>
      <c r="N38" s="57" t="str">
        <f>IF(D38="","",D38)</f>
        <v>Mi</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1180</v>
      </c>
      <c r="D39" s="112" t="s">
        <v>984</v>
      </c>
      <c r="E39" s="52">
        <v>7</v>
      </c>
      <c r="F39" s="53"/>
      <c r="G39" s="53"/>
      <c r="H39" s="52"/>
      <c r="I39" s="52"/>
      <c r="J39" s="54"/>
      <c r="K39" s="54"/>
      <c r="L39" s="55" t="str">
        <f t="shared" si="29"/>
        <v xml:space="preserve">            { line: "has hecho resurgir la luz, (Si,7,20)", sC: ""},</v>
      </c>
      <c r="M39" s="56" t="str">
        <f>IF(N39="","","(")</f>
        <v>(</v>
      </c>
      <c r="N39" s="57" t="str">
        <f>IF(D39="","",D39)</f>
        <v>Si</v>
      </c>
      <c r="O39" s="58" t="str">
        <f>IF(N39="","",",")</f>
        <v>,</v>
      </c>
      <c r="P39" s="59">
        <f>IF(E39="","",E39)</f>
        <v>7</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1181</v>
      </c>
      <c r="D40" s="112" t="s">
        <v>1011</v>
      </c>
      <c r="E40" s="52" t="s">
        <v>1012</v>
      </c>
      <c r="F40" s="53"/>
      <c r="G40" s="53"/>
      <c r="H40" s="52"/>
      <c r="I40" s="52"/>
      <c r="J40" s="54"/>
      <c r="K40" s="54"/>
      <c r="L40" s="55" t="str">
        <f t="shared" si="29"/>
        <v xml:space="preserve">            { line: "resucitando de la noche., (Mi,m,20)", sC: ""},</v>
      </c>
      <c r="M40" s="56" t="str">
        <f>IF(N40="","","(")</f>
        <v>(</v>
      </c>
      <c r="N40" s="57" t="str">
        <f>IF(D40="","",D40)</f>
        <v>Mi</v>
      </c>
      <c r="O40" s="58" t="str">
        <f>IF(N40="","",",")</f>
        <v>,</v>
      </c>
      <c r="P40" s="59" t="str">
        <f>IF(E40="","",E40)</f>
        <v>m</v>
      </c>
      <c r="Q40" s="60" t="str">
        <f>IF(N40="","",",")</f>
        <v>,</v>
      </c>
      <c r="R40" s="61">
        <f t="shared" si="28"/>
        <v>20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 t="shared" si="28"/>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1014</v>
      </c>
      <c r="C42" s="113" t="s">
        <v>1182</v>
      </c>
      <c r="D42" s="112" t="s">
        <v>984</v>
      </c>
      <c r="E42" s="52">
        <v>7</v>
      </c>
      <c r="F42" s="53"/>
      <c r="G42" s="53"/>
      <c r="H42" s="52"/>
      <c r="I42" s="52"/>
      <c r="J42" s="54"/>
      <c r="K42" s="54"/>
      <c r="L42" s="55" t="str">
        <f t="shared" si="29"/>
        <v xml:space="preserve">            { line: "Tú eres la eterna luz, (Si,7,20)", sC: "tc"},</v>
      </c>
      <c r="M42" s="56" t="str">
        <f t="shared" ref="M42:M46" si="30">IF(N42="","","(")</f>
        <v>(</v>
      </c>
      <c r="N42" s="57" t="str">
        <f t="shared" ref="N42:N46" si="31">IF(D42="","",D42)</f>
        <v>Si</v>
      </c>
      <c r="O42" s="58" t="str">
        <f t="shared" ref="O42:O46" si="32">IF(N42="","",",")</f>
        <v>,</v>
      </c>
      <c r="P42" s="59">
        <f t="shared" ref="P42:P46" si="33">IF(E42="","",E42)</f>
        <v>7</v>
      </c>
      <c r="Q42" s="60" t="str">
        <f t="shared" ref="Q42:Q46" si="34">IF(N42="","",",")</f>
        <v>,</v>
      </c>
      <c r="R42" s="61">
        <f t="shared" si="28"/>
        <v>20</v>
      </c>
      <c r="S42" s="56" t="str">
        <f t="shared" ref="S42:S46" si="35">IF(N42="","",")")</f>
        <v>)</v>
      </c>
      <c r="T42" s="62" t="str">
        <f t="shared" ref="T42:T46" si="36">IF(U42="","","(")</f>
        <v/>
      </c>
      <c r="U42" s="63" t="str">
        <f t="shared" ref="U42:U46" si="37">IF(F42="","",F42)</f>
        <v/>
      </c>
      <c r="V42" s="64" t="str">
        <f t="shared" ref="V42:V46" si="38">IF(U42="","",",")</f>
        <v/>
      </c>
      <c r="W42" s="65" t="str">
        <f t="shared" ref="W42:W46" si="39">IF(G42="","",G42)</f>
        <v/>
      </c>
      <c r="X42" s="64" t="str">
        <f t="shared" ref="X42:X46" si="40">IF(U42="","",",")</f>
        <v/>
      </c>
      <c r="Y42" s="64" t="str">
        <f t="shared" ref="Y42:Y46" si="41">IF(U42="","",250)</f>
        <v/>
      </c>
      <c r="Z42" s="56" t="str">
        <f t="shared" ref="Z42:Z46" si="42">IF(U42="","",")")</f>
        <v/>
      </c>
      <c r="AA42" s="66" t="str">
        <f t="shared" ref="AA42:AA46" si="43">IF(AB42="","","(")</f>
        <v/>
      </c>
      <c r="AB42" s="57" t="str">
        <f t="shared" ref="AB42:AB46" si="44">IF(H42="","",H42)</f>
        <v/>
      </c>
      <c r="AC42" s="67" t="str">
        <f t="shared" ref="AC42:AC46" si="45">IF(AB42="","",",")</f>
        <v/>
      </c>
      <c r="AD42" s="59" t="str">
        <f t="shared" ref="AD42:AD46" si="46">IF(I42="","",I42)</f>
        <v/>
      </c>
      <c r="AE42" s="68" t="str">
        <f t="shared" ref="AE42:AE46" si="47">IF(AB42="","",",")</f>
        <v/>
      </c>
      <c r="AF42" s="61" t="str">
        <f t="shared" ref="AF42:AF46" si="48">IF(AB42="","",350)</f>
        <v/>
      </c>
      <c r="AG42" s="61" t="str">
        <f t="shared" ref="AG42:AG46" si="49">IF(AB42="","",")")</f>
        <v/>
      </c>
      <c r="AH42" s="69" t="str">
        <f t="shared" ref="AH42:AH46" si="50">IF(AI42="","","(")</f>
        <v/>
      </c>
      <c r="AI42" s="70" t="str">
        <f t="shared" ref="AI42:AI46" si="51">IF(J42="","",J42)</f>
        <v/>
      </c>
      <c r="AJ42" s="64" t="str">
        <f t="shared" ref="AJ42:AJ46" si="52">IF(AI42="","",",")</f>
        <v/>
      </c>
      <c r="AK42" s="64" t="str">
        <f t="shared" ref="AK42:AK46" si="53">IF(K42="","",K42)</f>
        <v/>
      </c>
      <c r="AL42" s="64" t="str">
        <f t="shared" ref="AL42:AL46" si="54">IF(AI42="","",",")</f>
        <v/>
      </c>
      <c r="AM42" s="64" t="str">
        <f t="shared" ref="AM42:AM46" si="55">IF(AI42="","",450)</f>
        <v/>
      </c>
      <c r="AN42" s="64" t="str">
        <f t="shared" ref="AN42:AN46" si="56">IF(AI42="","",")")</f>
        <v/>
      </c>
    </row>
    <row r="43" spans="1:40" ht="25.5" thickTop="1" thickBot="1" x14ac:dyDescent="0.4">
      <c r="C43" s="113" t="s">
        <v>1183</v>
      </c>
      <c r="D43" s="112" t="s">
        <v>1011</v>
      </c>
      <c r="E43" s="52" t="s">
        <v>1012</v>
      </c>
      <c r="F43" s="53"/>
      <c r="G43" s="53"/>
      <c r="H43" s="52"/>
      <c r="I43" s="52"/>
      <c r="J43" s="54"/>
      <c r="K43" s="54"/>
      <c r="L43" s="55" t="str">
        <f t="shared" si="29"/>
        <v xml:space="preserve">            { line: "que ilumina nuestras vidas., (Mi,m,20)", sC: ""},</v>
      </c>
      <c r="M43" s="56" t="str">
        <f t="shared" si="30"/>
        <v>(</v>
      </c>
      <c r="N43" s="57" t="str">
        <f t="shared" si="31"/>
        <v>Mi</v>
      </c>
      <c r="O43" s="58" t="str">
        <f t="shared" si="32"/>
        <v>,</v>
      </c>
      <c r="P43" s="59" t="str">
        <f t="shared" si="33"/>
        <v>m</v>
      </c>
      <c r="Q43" s="60" t="str">
        <f t="shared" si="34"/>
        <v>,</v>
      </c>
      <c r="R43" s="61">
        <f t="shared" si="28"/>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thickTop="1" thickBot="1" x14ac:dyDescent="0.4">
      <c r="C44" s="113" t="s">
        <v>1182</v>
      </c>
      <c r="D44" s="112" t="s">
        <v>984</v>
      </c>
      <c r="E44" s="52">
        <v>7</v>
      </c>
      <c r="F44" s="53"/>
      <c r="G44" s="53"/>
      <c r="H44" s="52"/>
      <c r="I44" s="52"/>
      <c r="J44" s="54"/>
      <c r="K44" s="54"/>
      <c r="L44" s="55" t="str">
        <f t="shared" si="29"/>
        <v xml:space="preserve">            { line: "Tú eres la eterna luz, (Si,7,20)", sC: ""},</v>
      </c>
      <c r="M44" s="56" t="str">
        <f t="shared" si="30"/>
        <v>(</v>
      </c>
      <c r="N44" s="57" t="str">
        <f t="shared" si="31"/>
        <v>Si</v>
      </c>
      <c r="O44" s="58" t="str">
        <f t="shared" si="32"/>
        <v>,</v>
      </c>
      <c r="P44" s="59">
        <f t="shared" si="33"/>
        <v>7</v>
      </c>
      <c r="Q44" s="60" t="str">
        <f t="shared" si="34"/>
        <v>,</v>
      </c>
      <c r="R44" s="61">
        <f t="shared" si="28"/>
        <v>20</v>
      </c>
      <c r="S44" s="56" t="str">
        <f t="shared" si="35"/>
        <v>)</v>
      </c>
      <c r="T44" s="62" t="str">
        <f t="shared" si="36"/>
        <v/>
      </c>
      <c r="U44" s="63" t="str">
        <f t="shared" si="37"/>
        <v/>
      </c>
      <c r="V44" s="64" t="str">
        <f t="shared" si="38"/>
        <v/>
      </c>
      <c r="W44" s="65" t="str">
        <f t="shared" si="39"/>
        <v/>
      </c>
      <c r="X44" s="64" t="str">
        <f t="shared" si="40"/>
        <v/>
      </c>
      <c r="Y44" s="64" t="str">
        <f t="shared" si="41"/>
        <v/>
      </c>
      <c r="Z44" s="56" t="str">
        <f t="shared" si="42"/>
        <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5.5" thickTop="1" thickBot="1" x14ac:dyDescent="0.4">
      <c r="C45" s="113" t="s">
        <v>1184</v>
      </c>
      <c r="D45" s="112" t="s">
        <v>1011</v>
      </c>
      <c r="E45" s="52" t="s">
        <v>1012</v>
      </c>
      <c r="F45" s="53"/>
      <c r="G45" s="53"/>
      <c r="H45" s="52"/>
      <c r="I45" s="52"/>
      <c r="J45" s="54"/>
      <c r="K45" s="54"/>
      <c r="L45" s="55" t="str">
        <f t="shared" si="29"/>
        <v xml:space="preserve">            { line: "que alboreas sobre el mundo., (Mi,m,20)", sC: ""},</v>
      </c>
      <c r="M45" s="56" t="str">
        <f t="shared" si="30"/>
        <v>(</v>
      </c>
      <c r="N45" s="57" t="str">
        <f t="shared" si="31"/>
        <v>Mi</v>
      </c>
      <c r="O45" s="58" t="str">
        <f t="shared" si="32"/>
        <v>,</v>
      </c>
      <c r="P45" s="59" t="str">
        <f t="shared" si="33"/>
        <v>m</v>
      </c>
      <c r="Q45" s="60" t="str">
        <f t="shared" si="34"/>
        <v>,</v>
      </c>
      <c r="R45" s="61">
        <f t="shared" si="28"/>
        <v>20</v>
      </c>
      <c r="S45" s="56" t="str">
        <f t="shared" si="35"/>
        <v>)</v>
      </c>
      <c r="T45" s="62" t="str">
        <f t="shared" si="36"/>
        <v/>
      </c>
      <c r="U45" s="63" t="str">
        <f t="shared" si="37"/>
        <v/>
      </c>
      <c r="V45" s="64" t="str">
        <f t="shared" si="38"/>
        <v/>
      </c>
      <c r="W45" s="65" t="str">
        <f t="shared" si="39"/>
        <v/>
      </c>
      <c r="X45" s="64" t="str">
        <f t="shared" si="40"/>
        <v/>
      </c>
      <c r="Y45" s="64" t="str">
        <f t="shared" si="41"/>
        <v/>
      </c>
      <c r="Z45" s="56" t="str">
        <f t="shared" si="42"/>
        <v/>
      </c>
      <c r="AA45" s="66" t="str">
        <f t="shared" si="43"/>
        <v/>
      </c>
      <c r="AB45" s="57" t="str">
        <f t="shared" si="44"/>
        <v/>
      </c>
      <c r="AC45" s="67" t="str">
        <f t="shared" si="45"/>
        <v/>
      </c>
      <c r="AD45" s="59" t="str">
        <f t="shared" si="46"/>
        <v/>
      </c>
      <c r="AE45" s="68" t="str">
        <f t="shared" si="47"/>
        <v/>
      </c>
      <c r="AF45" s="61" t="str">
        <f t="shared" si="48"/>
        <v/>
      </c>
      <c r="AG45" s="61" t="str">
        <f t="shared" si="49"/>
        <v/>
      </c>
      <c r="AH45" s="69" t="str">
        <f t="shared" si="50"/>
        <v/>
      </c>
      <c r="AI45" s="70" t="str">
        <f t="shared" si="51"/>
        <v/>
      </c>
      <c r="AJ45" s="64" t="str">
        <f t="shared" si="52"/>
        <v/>
      </c>
      <c r="AK45" s="64" t="str">
        <f t="shared" si="53"/>
        <v/>
      </c>
      <c r="AL45" s="64" t="str">
        <f t="shared" si="54"/>
        <v/>
      </c>
      <c r="AM45" s="64" t="str">
        <f t="shared" si="55"/>
        <v/>
      </c>
      <c r="AN45" s="64" t="str">
        <f t="shared" si="56"/>
        <v/>
      </c>
    </row>
    <row r="46" spans="1:40" ht="25.5" thickTop="1" thickBot="1" x14ac:dyDescent="0.4">
      <c r="C46" s="113" t="s">
        <v>1185</v>
      </c>
      <c r="D46" s="112" t="s">
        <v>984</v>
      </c>
      <c r="E46" s="52">
        <v>7</v>
      </c>
      <c r="F46" s="53"/>
      <c r="G46" s="53"/>
      <c r="H46" s="52"/>
      <c r="I46" s="52"/>
      <c r="J46" s="54"/>
      <c r="K46" s="54"/>
      <c r="L46" s="55" t="str">
        <f t="shared" si="29"/>
        <v xml:space="preserve">            { line: "Tú eres la eterna luz,, (Si,7,20)", sC: ""},</v>
      </c>
      <c r="M46" s="56" t="str">
        <f t="shared" si="30"/>
        <v>(</v>
      </c>
      <c r="N46" s="57" t="str">
        <f t="shared" si="31"/>
        <v>Si</v>
      </c>
      <c r="O46" s="58" t="str">
        <f t="shared" si="32"/>
        <v>,</v>
      </c>
      <c r="P46" s="59">
        <f t="shared" si="33"/>
        <v>7</v>
      </c>
      <c r="Q46" s="60" t="str">
        <f t="shared" si="34"/>
        <v>,</v>
      </c>
      <c r="R46" s="61">
        <f t="shared" si="28"/>
        <v>20</v>
      </c>
      <c r="S46" s="56" t="str">
        <f t="shared" si="35"/>
        <v>)</v>
      </c>
      <c r="T46" s="62" t="str">
        <f t="shared" si="36"/>
        <v/>
      </c>
      <c r="U46" s="63" t="str">
        <f t="shared" si="37"/>
        <v/>
      </c>
      <c r="V46" s="64" t="str">
        <f t="shared" si="38"/>
        <v/>
      </c>
      <c r="W46" s="65" t="str">
        <f t="shared" si="39"/>
        <v/>
      </c>
      <c r="X46" s="64" t="str">
        <f t="shared" si="40"/>
        <v/>
      </c>
      <c r="Y46" s="64" t="str">
        <f t="shared" si="41"/>
        <v/>
      </c>
      <c r="Z46" s="56" t="str">
        <f t="shared" si="42"/>
        <v/>
      </c>
      <c r="AA46" s="66" t="str">
        <f t="shared" si="43"/>
        <v/>
      </c>
      <c r="AB46" s="57" t="str">
        <f t="shared" si="44"/>
        <v/>
      </c>
      <c r="AC46" s="67" t="str">
        <f t="shared" si="45"/>
        <v/>
      </c>
      <c r="AD46" s="59" t="str">
        <f t="shared" si="46"/>
        <v/>
      </c>
      <c r="AE46" s="68" t="str">
        <f t="shared" si="47"/>
        <v/>
      </c>
      <c r="AF46" s="61" t="str">
        <f t="shared" si="48"/>
        <v/>
      </c>
      <c r="AG46" s="61" t="str">
        <f t="shared" si="49"/>
        <v/>
      </c>
      <c r="AH46" s="69" t="str">
        <f t="shared" si="50"/>
        <v/>
      </c>
      <c r="AI46" s="70" t="str">
        <f t="shared" si="51"/>
        <v/>
      </c>
      <c r="AJ46" s="64" t="str">
        <f t="shared" si="52"/>
        <v/>
      </c>
      <c r="AK46" s="64" t="str">
        <f t="shared" si="53"/>
        <v/>
      </c>
      <c r="AL46" s="64" t="str">
        <f t="shared" si="54"/>
        <v/>
      </c>
      <c r="AM46" s="64" t="str">
        <f t="shared" si="55"/>
        <v/>
      </c>
      <c r="AN46" s="64" t="str">
        <f t="shared" si="56"/>
        <v/>
      </c>
    </row>
    <row r="47" spans="1:40" ht="25.5" thickTop="1" thickBot="1" x14ac:dyDescent="0.4">
      <c r="C47" s="113" t="s">
        <v>1186</v>
      </c>
      <c r="D47" s="112" t="s">
        <v>1011</v>
      </c>
      <c r="E47" s="52" t="s">
        <v>1012</v>
      </c>
      <c r="F47" s="53"/>
      <c r="G47" s="53"/>
      <c r="H47" s="52"/>
      <c r="I47" s="52"/>
      <c r="J47" s="54"/>
      <c r="K47" s="54"/>
      <c r="L47" s="55" t="str">
        <f t="shared" si="0"/>
        <v xml:space="preserve">            { line: "te bendecimos, Señor., (Mi,m,20)", sC: ""},</v>
      </c>
      <c r="M47" s="56" t="str">
        <f t="shared" si="1"/>
        <v>(</v>
      </c>
      <c r="N47" s="57" t="str">
        <f t="shared" si="2"/>
        <v>Mi</v>
      </c>
      <c r="O47" s="58" t="str">
        <f t="shared" si="3"/>
        <v>,</v>
      </c>
      <c r="P47" s="59" t="str">
        <f t="shared" si="4"/>
        <v>m</v>
      </c>
      <c r="Q47" s="60" t="str">
        <f t="shared" si="5"/>
        <v>,</v>
      </c>
      <c r="R47" s="61">
        <f t="shared" si="28"/>
        <v>20</v>
      </c>
      <c r="S47" s="56" t="str">
        <f t="shared" si="6"/>
        <v>)</v>
      </c>
      <c r="T47" s="62" t="str">
        <f t="shared" si="7"/>
        <v/>
      </c>
      <c r="U47" s="63" t="str">
        <f t="shared" si="8"/>
        <v/>
      </c>
      <c r="V47" s="64" t="str">
        <f t="shared" si="9"/>
        <v/>
      </c>
      <c r="W47" s="65" t="str">
        <f t="shared" si="10"/>
        <v/>
      </c>
      <c r="X47" s="64" t="str">
        <f t="shared" si="11"/>
        <v/>
      </c>
      <c r="Y47" s="64" t="str">
        <f t="shared" si="12"/>
        <v/>
      </c>
      <c r="Z47" s="56" t="str">
        <f t="shared" si="13"/>
        <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1:40" ht="27.75" thickTop="1" thickBot="1" x14ac:dyDescent="0.4">
      <c r="A48" s="73"/>
      <c r="B48" s="73"/>
      <c r="C48" s="73"/>
      <c r="D48" s="74"/>
      <c r="E48" s="74"/>
      <c r="F48" s="74"/>
      <c r="G48" s="74"/>
      <c r="H48" s="74"/>
      <c r="I48" s="74"/>
      <c r="J48" s="74"/>
      <c r="K48" s="74"/>
      <c r="L48" s="75" t="s">
        <v>993</v>
      </c>
      <c r="M48" s="56"/>
      <c r="N48" s="57"/>
      <c r="O48" s="58"/>
      <c r="P48" s="59"/>
      <c r="Q48" s="60"/>
      <c r="R48" s="61" t="str">
        <f t="shared" si="28"/>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C49" s="79" t="s">
        <v>995</v>
      </c>
      <c r="D49" s="80"/>
      <c r="E49" s="80"/>
      <c r="F49" s="80"/>
      <c r="G49" s="80"/>
      <c r="H49" s="80"/>
      <c r="I49" s="80"/>
      <c r="J49" s="80"/>
      <c r="K49" s="80"/>
      <c r="L49" s="81" t="s">
        <v>996</v>
      </c>
      <c r="M49" s="56" t="str">
        <f t="shared" ref="M49:M54" si="57">IF(N49="","","(")</f>
        <v/>
      </c>
      <c r="N49" s="57" t="str">
        <f t="shared" ref="N49:N54" si="58">IF(D49="","",D49)</f>
        <v/>
      </c>
      <c r="O49" s="58" t="str">
        <f t="shared" ref="O49:O54" si="59">IF(N49="","",",")</f>
        <v/>
      </c>
      <c r="P49" s="59" t="str">
        <f t="shared" ref="P49:P54" si="60">IF(E49="","",E49)</f>
        <v/>
      </c>
      <c r="Q49" s="60" t="str">
        <f t="shared" ref="Q49:Q54" si="61">IF(N49="","",",")</f>
        <v/>
      </c>
      <c r="R49" s="61" t="str">
        <f t="shared" si="28"/>
        <v/>
      </c>
      <c r="S49" s="56" t="str">
        <f t="shared" ref="S49:S54" si="62">IF(N49="","",")")</f>
        <v/>
      </c>
      <c r="T49" s="62" t="str">
        <f t="shared" ref="T49:T54" si="63">IF(U49="","","(")</f>
        <v/>
      </c>
      <c r="U49" s="63" t="str">
        <f t="shared" ref="U49:U54" si="64">IF(F49="","",F49)</f>
        <v/>
      </c>
      <c r="V49" s="64" t="str">
        <f t="shared" ref="V49:V54" si="65">IF(U49="","",",")</f>
        <v/>
      </c>
      <c r="W49" s="65" t="str">
        <f t="shared" ref="W49:W54" si="66">IF(G49="","",G49)</f>
        <v/>
      </c>
      <c r="X49" s="64" t="str">
        <f t="shared" ref="X49:X54" si="67">IF(U49="","",",")</f>
        <v/>
      </c>
      <c r="Y49" s="64" t="str">
        <f t="shared" ref="Y49:Y54" si="68">IF(U49="","",250)</f>
        <v/>
      </c>
      <c r="Z49" s="56" t="str">
        <f t="shared" ref="Z49:Z54" si="69">IF(U49="","",")")</f>
        <v/>
      </c>
      <c r="AA49" s="66" t="str">
        <f t="shared" ref="AA49:AA54" si="70">IF(AB49="","","(")</f>
        <v/>
      </c>
      <c r="AB49" s="57" t="str">
        <f t="shared" ref="AB49:AB54" si="71">IF(H49="","",H49)</f>
        <v/>
      </c>
      <c r="AC49" s="67" t="str">
        <f t="shared" ref="AC49:AC54" si="72">IF(AB49="","",",")</f>
        <v/>
      </c>
      <c r="AD49" s="59" t="str">
        <f t="shared" ref="AD49:AD54" si="73">IF(I49="","",I49)</f>
        <v/>
      </c>
      <c r="AE49" s="68" t="str">
        <f t="shared" ref="AE49:AE54" si="74">IF(AB49="","",",")</f>
        <v/>
      </c>
      <c r="AF49" s="61" t="str">
        <f t="shared" ref="AF49:AF54" si="75">IF(AB49="","",350)</f>
        <v/>
      </c>
      <c r="AG49" s="61" t="str">
        <f t="shared" ref="AG49:AG54" si="76">IF(AB49="","",")")</f>
        <v/>
      </c>
      <c r="AH49" s="69" t="str">
        <f t="shared" ref="AH49:AH54" si="77">IF(AI49="","","(")</f>
        <v/>
      </c>
      <c r="AI49" s="70" t="str">
        <f t="shared" ref="AI49:AI54" si="78">IF(J49="","",J49)</f>
        <v/>
      </c>
      <c r="AJ49" s="64" t="str">
        <f t="shared" ref="AJ49:AJ54" si="79">IF(AI49="","",",")</f>
        <v/>
      </c>
      <c r="AK49" s="64" t="str">
        <f t="shared" ref="AK49:AK54" si="80">IF(K49="","",K49)</f>
        <v/>
      </c>
      <c r="AL49" s="64" t="str">
        <f t="shared" ref="AL49:AL54" si="81">IF(AI49="","",",")</f>
        <v/>
      </c>
      <c r="AM49" s="64" t="str">
        <f t="shared" ref="AM49:AM54" si="82">IF(AI49="","",450)</f>
        <v/>
      </c>
      <c r="AN49" s="64" t="str">
        <f t="shared" ref="AN49:AN54" si="83">IF(AI49="","",")")</f>
        <v/>
      </c>
    </row>
    <row r="50" spans="1:40" ht="25.5" thickTop="1" thickBot="1" x14ac:dyDescent="0.4">
      <c r="B50" t="s">
        <v>997</v>
      </c>
      <c r="C50" s="82" t="s">
        <v>1187</v>
      </c>
      <c r="D50" s="83" t="s">
        <v>1011</v>
      </c>
      <c r="E50" s="83" t="s">
        <v>1012</v>
      </c>
      <c r="F50" s="83"/>
      <c r="G50" s="83"/>
      <c r="H50" s="83"/>
      <c r="I50" s="83"/>
      <c r="J50" s="83"/>
      <c r="K50" s="83"/>
      <c r="L50" s="84" t="str">
        <f>IF(C50="","",_xlfn.CONCAT("       triggerLine: ","""",C50,", ",M50:AN50,""", sC: ","""",B50,""", lines: ["))</f>
        <v xml:space="preserve">       triggerLine: "TE BENDECIMOS EN ESTA HORA,..., (Mi,m,20)", sC: "ta as", lines: [</v>
      </c>
      <c r="M50" s="56" t="str">
        <f t="shared" si="57"/>
        <v>(</v>
      </c>
      <c r="N50" s="57" t="str">
        <f t="shared" si="58"/>
        <v>Mi</v>
      </c>
      <c r="O50" s="58" t="str">
        <f t="shared" si="59"/>
        <v>,</v>
      </c>
      <c r="P50" s="59" t="str">
        <f t="shared" si="60"/>
        <v>m</v>
      </c>
      <c r="Q50" s="60" t="str">
        <f t="shared" si="61"/>
        <v>,</v>
      </c>
      <c r="R50" s="61">
        <f t="shared" si="28"/>
        <v>20</v>
      </c>
      <c r="S50" s="56" t="str">
        <f t="shared" si="62"/>
        <v>)</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25.5" thickTop="1" thickBot="1" x14ac:dyDescent="0.4">
      <c r="B51" t="s">
        <v>999</v>
      </c>
      <c r="C51" s="85" t="s">
        <v>1173</v>
      </c>
      <c r="D51" s="86" t="s">
        <v>1013</v>
      </c>
      <c r="E51" s="86" t="s">
        <v>1012</v>
      </c>
      <c r="F51" s="86"/>
      <c r="G51" s="86"/>
      <c r="H51" s="87"/>
      <c r="I51" s="87"/>
      <c r="J51" s="87"/>
      <c r="K51" s="87"/>
      <c r="L51" s="88" t="str">
        <f>IF(C51="","",_xlfn.CONCAT("            { line: ","""",C51,", ",M51:AN51,""", sC: ","""",B51,"""},"))</f>
        <v xml:space="preserve">            { line: "¡OH CRISTO MÍO!, VERBO DE DIOS,, (La,m,20)", sC: "as"},</v>
      </c>
      <c r="M51" s="56" t="str">
        <f t="shared" si="57"/>
        <v>(</v>
      </c>
      <c r="N51" s="57" t="str">
        <f t="shared" si="58"/>
        <v>La</v>
      </c>
      <c r="O51" s="58" t="str">
        <f t="shared" si="59"/>
        <v>,</v>
      </c>
      <c r="P51" s="59" t="str">
        <f t="shared" si="60"/>
        <v>m</v>
      </c>
      <c r="Q51" s="60" t="str">
        <f t="shared" si="61"/>
        <v>,</v>
      </c>
      <c r="R51" s="61">
        <f t="shared" si="28"/>
        <v>20</v>
      </c>
      <c r="S51" s="56" t="str">
        <f t="shared" si="62"/>
        <v>)</v>
      </c>
      <c r="T51" s="62" t="str">
        <f t="shared" si="63"/>
        <v/>
      </c>
      <c r="U51" s="63" t="str">
        <f t="shared" si="64"/>
        <v/>
      </c>
      <c r="V51" s="64" t="str">
        <f t="shared" si="65"/>
        <v/>
      </c>
      <c r="W51" s="65" t="str">
        <f t="shared" si="66"/>
        <v/>
      </c>
      <c r="X51" s="64" t="str">
        <f t="shared" si="67"/>
        <v/>
      </c>
      <c r="Y51" s="64" t="str">
        <f t="shared" si="68"/>
        <v/>
      </c>
      <c r="Z51" s="56" t="str">
        <f t="shared" si="69"/>
        <v/>
      </c>
      <c r="AA51" s="66" t="str">
        <f t="shared" si="70"/>
        <v/>
      </c>
      <c r="AB51" s="57" t="str">
        <f t="shared" si="71"/>
        <v/>
      </c>
      <c r="AC51" s="67" t="str">
        <f t="shared" si="72"/>
        <v/>
      </c>
      <c r="AD51" s="59" t="str">
        <f t="shared" si="73"/>
        <v/>
      </c>
      <c r="AE51" s="68" t="str">
        <f t="shared" si="74"/>
        <v/>
      </c>
      <c r="AF51" s="61" t="str">
        <f t="shared" si="75"/>
        <v/>
      </c>
      <c r="AG51" s="61" t="str">
        <f t="shared" si="76"/>
        <v/>
      </c>
      <c r="AH51" s="69" t="str">
        <f t="shared" si="77"/>
        <v/>
      </c>
      <c r="AI51" s="70" t="str">
        <f t="shared" si="78"/>
        <v/>
      </c>
      <c r="AJ51" s="64" t="str">
        <f t="shared" si="79"/>
        <v/>
      </c>
      <c r="AK51" s="64" t="str">
        <f t="shared" si="80"/>
        <v/>
      </c>
      <c r="AL51" s="64" t="str">
        <f t="shared" si="81"/>
        <v/>
      </c>
      <c r="AM51" s="64" t="str">
        <f t="shared" si="82"/>
        <v/>
      </c>
      <c r="AN51" s="64" t="str">
        <f t="shared" si="83"/>
        <v/>
      </c>
    </row>
    <row r="52" spans="1:40" ht="25.5" thickTop="1" thickBot="1" x14ac:dyDescent="0.4">
      <c r="B52" t="s">
        <v>999</v>
      </c>
      <c r="C52" s="85" t="s">
        <v>1174</v>
      </c>
      <c r="D52" s="89" t="s">
        <v>1011</v>
      </c>
      <c r="E52" s="89" t="s">
        <v>1012</v>
      </c>
      <c r="F52" s="89"/>
      <c r="G52" s="89"/>
      <c r="H52" s="90"/>
      <c r="I52" s="90"/>
      <c r="J52" s="90"/>
      <c r="K52" s="90"/>
      <c r="L52" s="88" t="str">
        <f>IF(C52="","",_xlfn.CONCAT("            { line: ","""",C52,", ",M52:AN52,""", sC: ","""",B52,"""},"))</f>
        <v xml:space="preserve">            { line: "LUZ DE LA LUZ SIN COMIENZO., (Mi,m,20)", sC: "as"},</v>
      </c>
      <c r="M52" s="56" t="str">
        <f t="shared" si="57"/>
        <v>(</v>
      </c>
      <c r="N52" s="57" t="str">
        <f t="shared" si="58"/>
        <v>Mi</v>
      </c>
      <c r="O52" s="58" t="str">
        <f t="shared" si="59"/>
        <v>,</v>
      </c>
      <c r="P52" s="59" t="str">
        <f t="shared" si="60"/>
        <v>m</v>
      </c>
      <c r="Q52" s="60" t="str">
        <f t="shared" si="61"/>
        <v>,</v>
      </c>
      <c r="R52" s="61">
        <f t="shared" si="28"/>
        <v>20</v>
      </c>
      <c r="S52" s="56" t="str">
        <f t="shared" si="62"/>
        <v>)</v>
      </c>
      <c r="T52" s="62" t="str">
        <f t="shared" si="63"/>
        <v/>
      </c>
      <c r="U52" s="63" t="str">
        <f t="shared" si="64"/>
        <v/>
      </c>
      <c r="V52" s="64" t="str">
        <f t="shared" si="65"/>
        <v/>
      </c>
      <c r="W52" s="65" t="str">
        <f t="shared" si="66"/>
        <v/>
      </c>
      <c r="X52" s="64" t="str">
        <f t="shared" si="67"/>
        <v/>
      </c>
      <c r="Y52" s="64" t="str">
        <f t="shared" si="68"/>
        <v/>
      </c>
      <c r="Z52" s="56" t="str">
        <f t="shared" si="69"/>
        <v/>
      </c>
      <c r="AA52" s="66" t="str">
        <f t="shared" si="70"/>
        <v/>
      </c>
      <c r="AB52" s="57" t="str">
        <f t="shared" si="71"/>
        <v/>
      </c>
      <c r="AC52" s="67" t="str">
        <f t="shared" si="72"/>
        <v/>
      </c>
      <c r="AD52" s="59" t="str">
        <f t="shared" si="73"/>
        <v/>
      </c>
      <c r="AE52" s="68" t="str">
        <f t="shared" si="74"/>
        <v/>
      </c>
      <c r="AF52" s="61" t="str">
        <f t="shared" si="75"/>
        <v/>
      </c>
      <c r="AG52" s="61" t="str">
        <f t="shared" si="76"/>
        <v/>
      </c>
      <c r="AH52" s="69" t="str">
        <f t="shared" si="77"/>
        <v/>
      </c>
      <c r="AI52" s="70" t="str">
        <f t="shared" si="78"/>
        <v/>
      </c>
      <c r="AJ52" s="64" t="str">
        <f t="shared" si="79"/>
        <v/>
      </c>
      <c r="AK52" s="64" t="str">
        <f t="shared" si="80"/>
        <v/>
      </c>
      <c r="AL52" s="64" t="str">
        <f t="shared" si="81"/>
        <v/>
      </c>
      <c r="AM52" s="64" t="str">
        <f t="shared" si="82"/>
        <v/>
      </c>
      <c r="AN52" s="64" t="str">
        <f t="shared" si="83"/>
        <v/>
      </c>
    </row>
    <row r="53" spans="1:40" ht="25.5" thickTop="1" thickBot="1" x14ac:dyDescent="0.4">
      <c r="B53" t="s">
        <v>999</v>
      </c>
      <c r="C53" s="85" t="s">
        <v>1175</v>
      </c>
      <c r="D53" s="86" t="s">
        <v>984</v>
      </c>
      <c r="E53" s="86">
        <v>7</v>
      </c>
      <c r="F53" s="86"/>
      <c r="G53" s="86" t="s">
        <v>1011</v>
      </c>
      <c r="H53" s="87" t="s">
        <v>1012</v>
      </c>
      <c r="I53" s="87"/>
      <c r="J53" s="87"/>
      <c r="K53" s="87"/>
      <c r="L53" s="88" t="str">
        <f>IF(C53="","",_xlfn.CONCAT("            { line: ","""",C53,", ",M53:AN53,""", sC: ","""",B53,"""},"))</f>
        <v xml:space="preserve">            { line: "TE BENDECIMOS, VERBO DE DIOS,, (Si,7,20)Mi(m,,350)", sC: "as"},</v>
      </c>
      <c r="M53" s="56" t="str">
        <f t="shared" si="57"/>
        <v>(</v>
      </c>
      <c r="N53" s="57" t="str">
        <f t="shared" si="58"/>
        <v>Si</v>
      </c>
      <c r="O53" s="58" t="str">
        <f t="shared" si="59"/>
        <v>,</v>
      </c>
      <c r="P53" s="59">
        <f t="shared" si="60"/>
        <v>7</v>
      </c>
      <c r="Q53" s="60" t="str">
        <f t="shared" si="61"/>
        <v>,</v>
      </c>
      <c r="R53" s="61">
        <f t="shared" si="28"/>
        <v>20</v>
      </c>
      <c r="S53" s="56" t="str">
        <f t="shared" si="62"/>
        <v>)</v>
      </c>
      <c r="T53" s="62" t="str">
        <f t="shared" si="63"/>
        <v/>
      </c>
      <c r="U53" s="63" t="str">
        <f t="shared" si="64"/>
        <v/>
      </c>
      <c r="V53" s="64" t="str">
        <f t="shared" si="65"/>
        <v/>
      </c>
      <c r="W53" s="65" t="str">
        <f t="shared" si="66"/>
        <v>Mi</v>
      </c>
      <c r="X53" s="64" t="str">
        <f t="shared" si="67"/>
        <v/>
      </c>
      <c r="Y53" s="64" t="str">
        <f t="shared" si="68"/>
        <v/>
      </c>
      <c r="Z53" s="56" t="str">
        <f t="shared" si="69"/>
        <v/>
      </c>
      <c r="AA53" s="66" t="str">
        <f t="shared" si="70"/>
        <v>(</v>
      </c>
      <c r="AB53" s="57" t="str">
        <f t="shared" si="71"/>
        <v>m</v>
      </c>
      <c r="AC53" s="67" t="str">
        <f t="shared" si="72"/>
        <v>,</v>
      </c>
      <c r="AD53" s="59" t="str">
        <f t="shared" si="73"/>
        <v/>
      </c>
      <c r="AE53" s="68" t="str">
        <f t="shared" si="74"/>
        <v>,</v>
      </c>
      <c r="AF53" s="61">
        <f t="shared" si="75"/>
        <v>350</v>
      </c>
      <c r="AG53" s="61" t="str">
        <f t="shared" si="76"/>
        <v>)</v>
      </c>
      <c r="AH53" s="69" t="str">
        <f t="shared" si="77"/>
        <v/>
      </c>
      <c r="AI53" s="70" t="str">
        <f t="shared" si="78"/>
        <v/>
      </c>
      <c r="AJ53" s="64" t="str">
        <f t="shared" si="79"/>
        <v/>
      </c>
      <c r="AK53" s="64" t="str">
        <f t="shared" si="80"/>
        <v/>
      </c>
      <c r="AL53" s="64" t="str">
        <f t="shared" si="81"/>
        <v/>
      </c>
      <c r="AM53" s="64" t="str">
        <f t="shared" si="82"/>
        <v/>
      </c>
      <c r="AN53" s="64" t="str">
        <f t="shared" si="83"/>
        <v/>
      </c>
    </row>
    <row r="54" spans="1:40" ht="25.5" thickTop="1" thickBot="1" x14ac:dyDescent="0.4">
      <c r="B54" t="s">
        <v>999</v>
      </c>
      <c r="C54" s="93" t="s">
        <v>1176</v>
      </c>
      <c r="D54" s="83" t="s">
        <v>984</v>
      </c>
      <c r="E54" s="83">
        <v>7</v>
      </c>
      <c r="F54" s="83"/>
      <c r="G54" s="83" t="s">
        <v>1011</v>
      </c>
      <c r="H54" s="83" t="s">
        <v>1012</v>
      </c>
      <c r="I54" s="83"/>
      <c r="J54" s="83"/>
      <c r="K54" s="83"/>
      <c r="L54" s="94" t="str">
        <f>IF(C54="","",_xlfn.CONCAT("            { line: ","""",C54,", ",M54:AN54,""", sC: ","""",B54,"""},  ]},"))</f>
        <v xml:space="preserve">            { line: "TE BENDECIMOS, VERBO DE DIOS., (Si,7,20)Mi(m,,350)", sC: "as"},  ]},</v>
      </c>
      <c r="M54" s="56" t="str">
        <f t="shared" si="57"/>
        <v>(</v>
      </c>
      <c r="N54" s="57" t="str">
        <f t="shared" si="58"/>
        <v>Si</v>
      </c>
      <c r="O54" s="58" t="str">
        <f t="shared" si="59"/>
        <v>,</v>
      </c>
      <c r="P54" s="59">
        <f t="shared" si="60"/>
        <v>7</v>
      </c>
      <c r="Q54" s="60" t="str">
        <f t="shared" si="61"/>
        <v>,</v>
      </c>
      <c r="R54" s="61">
        <f t="shared" si="28"/>
        <v>20</v>
      </c>
      <c r="S54" s="56" t="str">
        <f t="shared" si="62"/>
        <v>)</v>
      </c>
      <c r="T54" s="62" t="str">
        <f t="shared" si="63"/>
        <v/>
      </c>
      <c r="U54" s="63" t="str">
        <f t="shared" si="64"/>
        <v/>
      </c>
      <c r="V54" s="64" t="str">
        <f t="shared" si="65"/>
        <v/>
      </c>
      <c r="W54" s="65" t="str">
        <f t="shared" si="66"/>
        <v>Mi</v>
      </c>
      <c r="X54" s="64" t="str">
        <f t="shared" si="67"/>
        <v/>
      </c>
      <c r="Y54" s="64" t="str">
        <f t="shared" si="68"/>
        <v/>
      </c>
      <c r="Z54" s="56" t="str">
        <f t="shared" si="69"/>
        <v/>
      </c>
      <c r="AA54" s="66" t="str">
        <f t="shared" si="70"/>
        <v>(</v>
      </c>
      <c r="AB54" s="57" t="str">
        <f t="shared" si="71"/>
        <v>m</v>
      </c>
      <c r="AC54" s="67" t="str">
        <f t="shared" si="72"/>
        <v>,</v>
      </c>
      <c r="AD54" s="59" t="str">
        <f t="shared" si="73"/>
        <v/>
      </c>
      <c r="AE54" s="68" t="str">
        <f t="shared" si="74"/>
        <v>,</v>
      </c>
      <c r="AF54" s="61">
        <f t="shared" si="75"/>
        <v>350</v>
      </c>
      <c r="AG54" s="61" t="str">
        <f t="shared" si="76"/>
        <v>)</v>
      </c>
      <c r="AH54" s="69" t="str">
        <f t="shared" si="77"/>
        <v/>
      </c>
      <c r="AI54" s="70" t="str">
        <f t="shared" si="78"/>
        <v/>
      </c>
      <c r="AJ54" s="64" t="str">
        <f t="shared" si="79"/>
        <v/>
      </c>
      <c r="AK54" s="64" t="str">
        <f t="shared" si="80"/>
        <v/>
      </c>
      <c r="AL54" s="64" t="str">
        <f t="shared" si="81"/>
        <v/>
      </c>
      <c r="AM54" s="64" t="str">
        <f t="shared" si="82"/>
        <v/>
      </c>
      <c r="AN54" s="64" t="str">
        <f t="shared" si="83"/>
        <v/>
      </c>
    </row>
    <row r="55" spans="1:40" ht="36.75" thickTop="1" thickBot="1" x14ac:dyDescent="0.4">
      <c r="A55" s="76"/>
      <c r="B55" s="76"/>
      <c r="C55" s="76"/>
      <c r="D55" s="77"/>
      <c r="E55" s="77"/>
      <c r="F55" s="77"/>
      <c r="G55" s="77"/>
      <c r="H55" s="77"/>
      <c r="I55" s="77"/>
      <c r="J55" s="77"/>
      <c r="K55" s="77"/>
      <c r="L55" s="50" t="s">
        <v>994</v>
      </c>
      <c r="M55" s="104"/>
      <c r="N55" s="57"/>
      <c r="O55" s="105"/>
      <c r="P55" s="59"/>
      <c r="Q55" s="106"/>
      <c r="R55" s="61" t="str">
        <f t="shared" ref="R55" si="84">IF(N55="Do",10,IF(N55="Re",22,IF(N55="Mi",10,IF(N55="Fa",20,IF(N55="Sol",21,IF(N55="La",20,IF(N55="Si",20,IF(N55="Do#",14,IF(N55="Fa#",15,IF(N55="Sol#",20,""))))))))))</f>
        <v/>
      </c>
      <c r="S55" s="104"/>
      <c r="T55" s="107"/>
      <c r="U55" s="108"/>
      <c r="V55" s="109"/>
      <c r="W55" s="110"/>
      <c r="X55" s="109"/>
      <c r="Y55" s="109"/>
      <c r="Z55" s="104"/>
      <c r="AA55" s="66"/>
      <c r="AB55" s="57"/>
      <c r="AC55" s="67"/>
      <c r="AD55" s="59"/>
      <c r="AE55" s="68"/>
      <c r="AF55" s="61"/>
      <c r="AG55" s="61"/>
      <c r="AH55" s="66"/>
      <c r="AI55" s="111"/>
      <c r="AJ55" s="109"/>
      <c r="AK55" s="109"/>
      <c r="AL55" s="109"/>
      <c r="AM55" s="109"/>
      <c r="AN55" s="109"/>
    </row>
    <row r="56" spans="1:40" ht="24" customHeight="1" thickTop="1" x14ac:dyDescent="0.4">
      <c r="A56" s="95"/>
      <c r="B56" s="95"/>
      <c r="C56" s="95"/>
      <c r="D56" s="95"/>
      <c r="E56" s="95"/>
      <c r="F56" s="95"/>
      <c r="G56" s="95"/>
      <c r="H56" s="95"/>
      <c r="I56" s="95"/>
      <c r="J56" s="95"/>
      <c r="K56" s="95"/>
      <c r="L56" s="99" t="str">
        <f ca="1">_xlfn.CONCAT("]}, // ULTIMA LINEA DEL CANTO: ",L1)</f>
        <v>]}, // ULTIMA LINEA DEL CANTO: HIMNO A CRISTO LUZ</v>
      </c>
      <c r="M56" s="95"/>
    </row>
    <row r="57" spans="1:40" ht="20.25" x14ac:dyDescent="0.25">
      <c r="L57" s="100" t="s">
        <v>1008</v>
      </c>
      <c r="M57" s="101"/>
    </row>
    <row r="58" spans="1:40" x14ac:dyDescent="0.25">
      <c r="M5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15564-88AE-4B76-ACD1-86BF8B4496B5}">
  <sheetPr codeName="Sheet76">
    <tabColor rgb="FF00B0F0"/>
  </sheetPr>
  <dimension ref="A1:AN68"/>
  <sheetViews>
    <sheetView zoomScale="85" zoomScaleNormal="85" workbookViewId="0">
      <pane xSplit="2" ySplit="1" topLeftCell="C25" activePane="bottomRight" state="frozen"/>
      <selection pane="topRight" activeCell="C1" sqref="C1"/>
      <selection pane="bottomLeft" activeCell="A2" sqref="A2"/>
      <selection pane="bottomRight" activeCell="C30" sqref="C3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86</v>
      </c>
      <c r="E1" s="40"/>
      <c r="F1" s="40"/>
      <c r="G1" s="40"/>
      <c r="H1" s="40"/>
      <c r="I1" s="40"/>
      <c r="J1" s="40"/>
      <c r="K1" s="40"/>
      <c r="L1" s="41" t="str">
        <f ca="1">UPPER(VLOOKUP(C1,Table223[],3,FALSE))</f>
        <v>HIMNO A LA CARIDAD</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HIMNO A LA CARIDAD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himnoalacaridad</v>
      </c>
      <c r="L7" s="48" t="str">
        <f ca="1">_xlfn.CONCAT("        id: ","""",C7,"""",",")</f>
        <v xml:space="preserve">        id: "himnoalacaridad",</v>
      </c>
    </row>
    <row r="8" spans="2:32" ht="23.25" x14ac:dyDescent="0.25">
      <c r="C8" t="str">
        <f ca="1">PROPER(L1)</f>
        <v>Himno A La Caridad</v>
      </c>
      <c r="L8" s="48" t="str">
        <f ca="1">_xlfn.CONCAT("        tt: ","""",C8,"""",",")</f>
        <v xml:space="preserve">        tt: "Himno A La Caridad",</v>
      </c>
    </row>
    <row r="9" spans="2:32" ht="23.25" x14ac:dyDescent="0.25">
      <c r="C9" t="str">
        <f ca="1">PROPER(L1)</f>
        <v>Himno A La Caridad</v>
      </c>
      <c r="L9" s="48" t="str">
        <f ca="1">_xlfn.CONCAT("        title: ","""",C9,"""",",")</f>
        <v xml:space="preserve">        title: "Himno A La Caridad",</v>
      </c>
    </row>
    <row r="10" spans="2:32" ht="23.25" x14ac:dyDescent="0.25">
      <c r="C10" t="str">
        <f ca="1">VLOOKUP(C1,Table223[],4,FALSE)</f>
        <v>1 Corintios 13,1-7</v>
      </c>
      <c r="L10" s="48" t="str">
        <f ca="1">_xlfn.CONCAT("        ","subtitle: ","""",C10,"""",",")</f>
        <v xml:space="preserve">        subtitle: "1 Corintios 13,1-7",</v>
      </c>
    </row>
    <row r="11" spans="2:32" ht="23.25" x14ac:dyDescent="0.25">
      <c r="C11" t="str">
        <f ca="1">_xlfn.CONCAT("category: [",VLOOKUP(C1,Table223[],16,FALSE),"],")</f>
        <v>category: ["Precatecumenado","Pascua","Pentecostés","Comunión","Nuevo Testamento"],</v>
      </c>
      <c r="L11" s="48" t="str">
        <f ca="1">_xlfn.CONCAT("        ",C11)</f>
        <v xml:space="preserve">        category: ["Precatecumenado","Pascua","Pentecostés","Comunión","Nuevo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86</v>
      </c>
      <c r="L16" s="48" t="str">
        <f ca="1">_xlfn.CONCAT("        dbno: ","""",C16,"""",",")</f>
        <v xml:space="preserve">        dbno: "86",</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himnoalacaridad</v>
      </c>
      <c r="L19" s="48" t="str">
        <f ca="1">_xlfn.CONCAT("        audioSrc: ","""/audio/",C19,".mp3""",",")</f>
        <v xml:space="preserve">        audioSrc: "/audio/himnoalacaridad.mp3",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85</v>
      </c>
      <c r="C26" t="str">
        <f ca="1">VLOOKUP(B26,Table4[],13,FALSE)</f>
        <v>"/resucito/src/index.html?canto=himnoacristoluz"</v>
      </c>
      <c r="L26" s="48" t="str">
        <f ca="1">_xlfn.CONCAT("        ant: ",C26,",")</f>
        <v xml:space="preserve">        ant: "/resucito/src/index.html?canto=himnoacristoluz",</v>
      </c>
    </row>
    <row r="27" spans="1:40" ht="23.25" x14ac:dyDescent="0.25">
      <c r="B27">
        <f ca="1">+C1+1</f>
        <v>87</v>
      </c>
      <c r="C27" t="str">
        <f ca="1">VLOOKUP(B27,Table4[],13,FALSE)</f>
        <v>"/resucito/src/index.html?canto=himnoalakenosis"</v>
      </c>
      <c r="L27" s="48" t="str">
        <f ca="1">_xlfn.CONCAT("        sig: ",C27,",")</f>
        <v xml:space="preserve">        sig: "/resucito/src/index.html?canto=himnoalakenosis",</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113" t="s">
        <v>1188</v>
      </c>
      <c r="D30" s="112" t="s">
        <v>1100</v>
      </c>
      <c r="E30" s="52"/>
      <c r="F30" s="53"/>
      <c r="G30" s="53"/>
      <c r="H30" s="52"/>
      <c r="I30" s="52"/>
      <c r="J30" s="54"/>
      <c r="K30" s="54"/>
      <c r="L30" s="55" t="str">
        <f t="shared" ref="L30:L47" si="0">IF(C30="","",_xlfn.CONCAT("            { line: ","""",C30,", ",M30:AN30,""", sC: ","""",B30,"""},"))</f>
        <v xml:space="preserve">            { line: "Aunque hablara las lenguas de los ángeles, (Do,,10)", sC: ""},</v>
      </c>
      <c r="M30" s="56" t="str">
        <f t="shared" ref="M30:M47" si="1">IF(N30="","","(")</f>
        <v>(</v>
      </c>
      <c r="N30" s="57" t="str">
        <f t="shared" ref="N30:N65" si="2">IF(D30="","",D30)</f>
        <v>Do</v>
      </c>
      <c r="O30" s="58" t="str">
        <f t="shared" ref="O30:O47" si="3">IF(N30="","",",")</f>
        <v>,</v>
      </c>
      <c r="P30" s="59" t="str">
        <f t="shared" ref="P30:P65" si="4">IF(E30="","",E30)</f>
        <v/>
      </c>
      <c r="Q30" s="60" t="str">
        <f t="shared" ref="Q30:Q47" si="5">IF(N30="","",",")</f>
        <v>,</v>
      </c>
      <c r="R30" s="61">
        <f>IF(N30="Do",10,IF(N30="Re",22,IF(N30="Mi",20,IF(N30="Fa",20,IF(N30="Sol",21,IF(N30="La",20,IF(N30="Si",20,IF(N30="Do#",14,IF(N30="Fa#",15,IF(N30="Sol#",20,""))))))))))</f>
        <v>10</v>
      </c>
      <c r="S30" s="56" t="str">
        <f t="shared" ref="S30:S47" si="6">IF(N30="","",")")</f>
        <v>)</v>
      </c>
      <c r="T30" s="62" t="str">
        <f t="shared" ref="T30:T47" si="7">IF(U30="","","(")</f>
        <v/>
      </c>
      <c r="U30" s="63" t="str">
        <f t="shared" ref="U30:U65" si="8">IF(F30="","",F30)</f>
        <v/>
      </c>
      <c r="V30" s="64" t="str">
        <f t="shared" ref="V30:V47" si="9">IF(U30="","",",")</f>
        <v/>
      </c>
      <c r="W30" s="65" t="str">
        <f t="shared" ref="W30:W65" si="10">IF(G30="","",G30)</f>
        <v/>
      </c>
      <c r="X30" s="64" t="str">
        <f t="shared" ref="X30:X47" si="11">IF(U30="","",",")</f>
        <v/>
      </c>
      <c r="Y30" s="64" t="str">
        <f t="shared" ref="Y30:Y47" si="12">IF(U30="","",250)</f>
        <v/>
      </c>
      <c r="Z30" s="56" t="str">
        <f t="shared" ref="Z30:Z47" si="13">IF(U30="","",")")</f>
        <v/>
      </c>
      <c r="AA30" s="66" t="str">
        <f t="shared" ref="AA30:AA47" si="14">IF(AB30="","","(")</f>
        <v/>
      </c>
      <c r="AB30" s="57" t="str">
        <f t="shared" ref="AB30:AB65" si="15">IF(H30="","",H30)</f>
        <v/>
      </c>
      <c r="AC30" s="67" t="str">
        <f t="shared" ref="AC30:AC47" si="16">IF(AB30="","",",")</f>
        <v/>
      </c>
      <c r="AD30" s="59" t="str">
        <f t="shared" ref="AD30:AD47" si="17">IF(I30="","",I30)</f>
        <v/>
      </c>
      <c r="AE30" s="68" t="str">
        <f t="shared" ref="AE30:AE47" si="18">IF(AB30="","",",")</f>
        <v/>
      </c>
      <c r="AF30" s="61" t="str">
        <f t="shared" ref="AF30:AF47" si="19">IF(AB30="","",350)</f>
        <v/>
      </c>
      <c r="AG30" s="61" t="str">
        <f t="shared" ref="AG30:AG47" si="20">IF(AB30="","",")")</f>
        <v/>
      </c>
      <c r="AH30" s="69" t="str">
        <f t="shared" ref="AH30:AH47" si="21">IF(AI30="","","(")</f>
        <v/>
      </c>
      <c r="AI30" s="70" t="str">
        <f t="shared" ref="AI30:AI65" si="22">IF(J30="","",J30)</f>
        <v/>
      </c>
      <c r="AJ30" s="64" t="str">
        <f t="shared" ref="AJ30:AJ47" si="23">IF(AI30="","",",")</f>
        <v/>
      </c>
      <c r="AK30" s="64" t="str">
        <f t="shared" ref="AK30:AK47" si="24">IF(K30="","",K30)</f>
        <v/>
      </c>
      <c r="AL30" s="64" t="str">
        <f t="shared" ref="AL30:AL47" si="25">IF(AI30="","",",")</f>
        <v/>
      </c>
      <c r="AM30" s="64" t="str">
        <f t="shared" ref="AM30:AM47" si="26">IF(AI30="","",450)</f>
        <v/>
      </c>
      <c r="AN30" s="64" t="str">
        <f t="shared" ref="AN30:AN47" si="27">IF(AI30="","",")")</f>
        <v/>
      </c>
    </row>
    <row r="31" spans="1:40" ht="25.5" thickTop="1" thickBot="1" x14ac:dyDescent="0.4">
      <c r="C31" s="113" t="s">
        <v>1189</v>
      </c>
      <c r="D31" s="112" t="s">
        <v>1013</v>
      </c>
      <c r="E31" s="52" t="s">
        <v>1012</v>
      </c>
      <c r="F31" s="53" t="s">
        <v>1015</v>
      </c>
      <c r="G31" s="53"/>
      <c r="H31" s="52" t="s">
        <v>1016</v>
      </c>
      <c r="I31" s="52"/>
      <c r="J31" s="54"/>
      <c r="K31" s="54"/>
      <c r="L31" s="55" t="str">
        <f t="shared" si="0"/>
        <v xml:space="preserve">            { line: "si no tengo amor, nada, (La,m,20)(Fa,,250)(Sol,,350)", sC: ""},</v>
      </c>
      <c r="M31" s="56" t="str">
        <f t="shared" si="1"/>
        <v>(</v>
      </c>
      <c r="N31" s="57" t="str">
        <f t="shared" si="2"/>
        <v>La</v>
      </c>
      <c r="O31" s="58" t="str">
        <f t="shared" si="3"/>
        <v>,</v>
      </c>
      <c r="P31" s="59" t="str">
        <f t="shared" si="4"/>
        <v>m</v>
      </c>
      <c r="Q31" s="60" t="str">
        <f t="shared" si="5"/>
        <v>,</v>
      </c>
      <c r="R31" s="61">
        <f t="shared" ref="R31:R65" si="28">IF(N31="Do",10,IF(N31="Re",22,IF(N31="Mi",20,IF(N31="Fa",20,IF(N31="Sol",21,IF(N31="La",20,IF(N31="Si",20,IF(N31="Do#",14,IF(N31="Fa#",15,IF(N31="Sol#",20,""))))))))))</f>
        <v>20</v>
      </c>
      <c r="S31" s="56" t="str">
        <f t="shared" si="6"/>
        <v>)</v>
      </c>
      <c r="T31" s="62" t="str">
        <f t="shared" si="7"/>
        <v>(</v>
      </c>
      <c r="U31" s="63" t="str">
        <f t="shared" si="8"/>
        <v>Fa</v>
      </c>
      <c r="V31" s="64" t="str">
        <f t="shared" si="9"/>
        <v>,</v>
      </c>
      <c r="W31" s="65" t="str">
        <f t="shared" si="10"/>
        <v/>
      </c>
      <c r="X31" s="64" t="str">
        <f t="shared" si="11"/>
        <v>,</v>
      </c>
      <c r="Y31" s="64">
        <f t="shared" si="12"/>
        <v>250</v>
      </c>
      <c r="Z31" s="56" t="str">
        <f t="shared" si="13"/>
        <v>)</v>
      </c>
      <c r="AA31" s="66" t="str">
        <f t="shared" si="14"/>
        <v>(</v>
      </c>
      <c r="AB31" s="57" t="str">
        <f t="shared" si="15"/>
        <v>Sol</v>
      </c>
      <c r="AC31" s="67" t="str">
        <f t="shared" si="16"/>
        <v>,</v>
      </c>
      <c r="AD31" s="59" t="str">
        <f t="shared" si="17"/>
        <v/>
      </c>
      <c r="AE31" s="68" t="str">
        <f t="shared" si="18"/>
        <v>,</v>
      </c>
      <c r="AF31" s="61">
        <f t="shared" si="19"/>
        <v>350</v>
      </c>
      <c r="AG31" s="61" t="str">
        <f t="shared" si="20"/>
        <v>)</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7.75" thickTop="1" thickBot="1" x14ac:dyDescent="0.4">
      <c r="A32" s="73"/>
      <c r="B32" s="73"/>
      <c r="C32" s="73"/>
      <c r="D32" s="74"/>
      <c r="E32" s="74"/>
      <c r="F32" s="74"/>
      <c r="G32" s="74"/>
      <c r="H32" s="74"/>
      <c r="I32" s="74"/>
      <c r="J32" s="74"/>
      <c r="K32" s="74"/>
      <c r="L32" s="75" t="s">
        <v>993</v>
      </c>
      <c r="M32" s="56"/>
      <c r="N32" s="57"/>
      <c r="O32" s="58"/>
      <c r="P32" s="59"/>
      <c r="Q32" s="60"/>
      <c r="R32" s="61" t="str">
        <f t="shared" ref="R32" si="29">IF(N32="Do",10,IF(N32="Re",22,IF(N32="Mi",20,IF(N32="Fa",20,IF(N32="Sol",21,IF(N32="La",20,IF(N32="Si",20,IF(N32="Do#",14,IF(N32="Fa#",15,IF(N32="Sol#",20,""))))))))))</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C33" s="113" t="s">
        <v>1190</v>
      </c>
      <c r="D33" s="112" t="s">
        <v>1100</v>
      </c>
      <c r="E33" s="52"/>
      <c r="F33" s="53"/>
      <c r="G33" s="53"/>
      <c r="H33" s="52"/>
      <c r="I33" s="52"/>
      <c r="J33" s="54"/>
      <c r="K33" s="54"/>
      <c r="L33" s="55" t="str">
        <f>IF(C33="","",_xlfn.CONCAT("            { line: ","""",C33,", ",M33:AN33,""", sC: ","""",B33,"""},"))</f>
        <v xml:space="preserve">            { line: "Aunque tuviera el don de profecía,, (Do,,10)", sC: ""},</v>
      </c>
      <c r="M33" s="56" t="str">
        <f t="shared" si="1"/>
        <v>(</v>
      </c>
      <c r="N33" s="57" t="str">
        <f t="shared" si="2"/>
        <v>Do</v>
      </c>
      <c r="O33" s="58" t="str">
        <f t="shared" si="3"/>
        <v>,</v>
      </c>
      <c r="P33" s="59" t="str">
        <f t="shared" si="4"/>
        <v/>
      </c>
      <c r="Q33" s="60" t="str">
        <f t="shared" si="5"/>
        <v>,</v>
      </c>
      <c r="R33" s="61">
        <f t="shared" si="28"/>
        <v>10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3" t="s">
        <v>1191</v>
      </c>
      <c r="D34" s="112" t="s">
        <v>1013</v>
      </c>
      <c r="E34" s="52" t="s">
        <v>1012</v>
      </c>
      <c r="F34" s="53"/>
      <c r="G34" s="53"/>
      <c r="H34" s="52"/>
      <c r="I34" s="52"/>
      <c r="J34" s="54"/>
      <c r="K34" s="54"/>
      <c r="L34" s="55" t="str">
        <f>IF(C34="","",_xlfn.CONCAT("            { line: ","""",C34,", ",M34:AN34,""", sC: ","""",B34,"""},"))</f>
        <v xml:space="preserve">            { line: "y conociera todos los misterios, (La,m,20)", sC: ""},</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1192</v>
      </c>
      <c r="D35" s="112" t="s">
        <v>1100</v>
      </c>
      <c r="E35" s="52"/>
      <c r="F35" s="53"/>
      <c r="G35" s="53"/>
      <c r="H35" s="52"/>
      <c r="I35" s="52"/>
      <c r="J35" s="54"/>
      <c r="K35" s="54"/>
      <c r="L35" s="55" t="str">
        <f t="shared" ref="L35:L46" si="30">IF(C35="","",_xlfn.CONCAT("            { line: ","""",C35,", ",M35:AN35,""", sC: ","""",B35,"""},"))</f>
        <v xml:space="preserve">            { line: "aunque tuviera plenitud de fe,, (Do,,10)", sC: ""},</v>
      </c>
      <c r="M35" s="56" t="str">
        <f t="shared" si="1"/>
        <v>(</v>
      </c>
      <c r="N35" s="57" t="str">
        <f t="shared" si="2"/>
        <v>Do</v>
      </c>
      <c r="O35" s="58" t="str">
        <f t="shared" si="3"/>
        <v>,</v>
      </c>
      <c r="P35" s="59" t="str">
        <f t="shared" si="4"/>
        <v/>
      </c>
      <c r="Q35" s="60" t="str">
        <f t="shared" si="5"/>
        <v>,</v>
      </c>
      <c r="R35" s="61">
        <f t="shared" si="28"/>
        <v>10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1193</v>
      </c>
      <c r="D36" s="112" t="s">
        <v>1013</v>
      </c>
      <c r="E36" s="52" t="s">
        <v>1012</v>
      </c>
      <c r="F36" s="53"/>
      <c r="G36" s="53"/>
      <c r="H36" s="52"/>
      <c r="I36" s="52"/>
      <c r="J36" s="54"/>
      <c r="K36" s="54"/>
      <c r="L36" s="55" t="str">
        <f t="shared" si="30"/>
        <v xml:space="preserve">            { line: "y pudiera trasladar montañas,,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1194</v>
      </c>
      <c r="D37" s="112" t="s">
        <v>1015</v>
      </c>
      <c r="E37" s="52"/>
      <c r="F37" s="53" t="s">
        <v>1016</v>
      </c>
      <c r="G37" s="53"/>
      <c r="H37" s="52"/>
      <c r="I37" s="52"/>
      <c r="J37" s="54"/>
      <c r="K37" s="54"/>
      <c r="L37" s="55" t="str">
        <f t="shared" si="30"/>
        <v xml:space="preserve">            { line: "si no tengo amor, nada., (Fa,,20)(Sol,,250)", sC: ""},</v>
      </c>
      <c r="M37" s="56" t="str">
        <f>IF(N37="","","(")</f>
        <v>(</v>
      </c>
      <c r="N37" s="57" t="str">
        <f>IF(D37="","",D37)</f>
        <v>Fa</v>
      </c>
      <c r="O37" s="58" t="str">
        <f>IF(N37="","",",")</f>
        <v>,</v>
      </c>
      <c r="P37" s="59" t="str">
        <f>IF(E37="","",E37)</f>
        <v/>
      </c>
      <c r="Q37" s="60" t="str">
        <f>IF(N37="","",",")</f>
        <v>,</v>
      </c>
      <c r="R37" s="61">
        <f t="shared" si="28"/>
        <v>20</v>
      </c>
      <c r="S37" s="56" t="str">
        <f>IF(N37="","",")")</f>
        <v>)</v>
      </c>
      <c r="T37" s="62" t="str">
        <f>IF(U37="","","(")</f>
        <v>(</v>
      </c>
      <c r="U37" s="63" t="str">
        <f>IF(F37="","",F37)</f>
        <v>Sol</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 t="shared" si="28"/>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C39" s="113" t="s">
        <v>1195</v>
      </c>
      <c r="D39" s="112" t="s">
        <v>1100</v>
      </c>
      <c r="E39" s="52"/>
      <c r="F39" s="53"/>
      <c r="G39" s="53"/>
      <c r="H39" s="52"/>
      <c r="I39" s="52"/>
      <c r="J39" s="54"/>
      <c r="K39" s="54"/>
      <c r="L39" s="55" t="str">
        <f t="shared" si="30"/>
        <v xml:space="preserve">            { line: "Aunque repartiera,, (Do,,10)", sC: ""},</v>
      </c>
      <c r="M39" s="56" t="str">
        <f>IF(N39="","","(")</f>
        <v>(</v>
      </c>
      <c r="N39" s="57" t="str">
        <f>IF(D39="","",D39)</f>
        <v>Do</v>
      </c>
      <c r="O39" s="58" t="str">
        <f>IF(N39="","",",")</f>
        <v>,</v>
      </c>
      <c r="P39" s="59" t="str">
        <f>IF(E39="","",E39)</f>
        <v/>
      </c>
      <c r="Q39" s="60" t="str">
        <f>IF(N39="","",",")</f>
        <v>,</v>
      </c>
      <c r="R39" s="61">
        <f t="shared" si="28"/>
        <v>10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1196</v>
      </c>
      <c r="D40" s="112"/>
      <c r="E40" s="52"/>
      <c r="F40" s="53"/>
      <c r="G40" s="53"/>
      <c r="H40" s="52"/>
      <c r="I40" s="52"/>
      <c r="J40" s="54"/>
      <c r="K40" s="54"/>
      <c r="L40" s="55" t="str">
        <f t="shared" si="30"/>
        <v xml:space="preserve">            { line: "todos mis bienes a los pobres, ", sC: ""},</v>
      </c>
      <c r="M40" s="56" t="str">
        <f>IF(N40="","","(")</f>
        <v/>
      </c>
      <c r="N40" s="57" t="str">
        <f>IF(D40="","",D40)</f>
        <v/>
      </c>
      <c r="O40" s="58" t="str">
        <f>IF(N40="","",",")</f>
        <v/>
      </c>
      <c r="P40" s="59" t="str">
        <f>IF(E40="","",E40)</f>
        <v/>
      </c>
      <c r="Q40" s="60" t="str">
        <f>IF(N40="","",",")</f>
        <v/>
      </c>
      <c r="R40" s="61" t="str">
        <f t="shared" si="28"/>
        <v/>
      </c>
      <c r="S40" s="56" t="str">
        <f>IF(N40="","",")")</f>
        <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113" t="s">
        <v>1197</v>
      </c>
      <c r="D41" s="112" t="s">
        <v>1013</v>
      </c>
      <c r="E41" s="52" t="s">
        <v>1012</v>
      </c>
      <c r="F41" s="53"/>
      <c r="G41" s="53"/>
      <c r="H41" s="52"/>
      <c r="I41" s="52"/>
      <c r="J41" s="54"/>
      <c r="K41" s="54"/>
      <c r="L41" s="55" t="str">
        <f t="shared" si="30"/>
        <v xml:space="preserve">            { line: "y entregara mi cuerpo a las llamas,, (La,m,20)", sC: ""},</v>
      </c>
      <c r="M41" s="56" t="str">
        <f>IF(N41="","","(")</f>
        <v>(</v>
      </c>
      <c r="N41" s="57" t="str">
        <f>IF(D41="","",D41)</f>
        <v>La</v>
      </c>
      <c r="O41" s="58" t="str">
        <f>IF(N41="","",",")</f>
        <v>,</v>
      </c>
      <c r="P41" s="59" t="str">
        <f>IF(E41="","",E41)</f>
        <v>m</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C42" s="113" t="s">
        <v>1194</v>
      </c>
      <c r="D42" s="112" t="s">
        <v>1015</v>
      </c>
      <c r="E42" s="52"/>
      <c r="F42" s="53" t="s">
        <v>1016</v>
      </c>
      <c r="G42" s="53"/>
      <c r="H42" s="52"/>
      <c r="I42" s="52"/>
      <c r="J42" s="54"/>
      <c r="K42" s="54"/>
      <c r="L42" s="55" t="str">
        <f t="shared" si="30"/>
        <v xml:space="preserve">            { line: "si no tengo amor, nada., (Fa,,20)(Sol,,250)", sC: ""},</v>
      </c>
      <c r="M42" s="56" t="str">
        <f t="shared" ref="M42:M46" si="31">IF(N42="","","(")</f>
        <v>(</v>
      </c>
      <c r="N42" s="57" t="str">
        <f t="shared" ref="N42:N46" si="32">IF(D42="","",D42)</f>
        <v>Fa</v>
      </c>
      <c r="O42" s="58" t="str">
        <f t="shared" ref="O42:O46" si="33">IF(N42="","",",")</f>
        <v>,</v>
      </c>
      <c r="P42" s="59" t="str">
        <f t="shared" ref="P42:P46" si="34">IF(E42="","",E42)</f>
        <v/>
      </c>
      <c r="Q42" s="60" t="str">
        <f t="shared" ref="Q42:Q46" si="35">IF(N42="","",",")</f>
        <v>,</v>
      </c>
      <c r="R42" s="61">
        <f t="shared" si="28"/>
        <v>20</v>
      </c>
      <c r="S42" s="56" t="str">
        <f t="shared" ref="S42:S46" si="36">IF(N42="","",")")</f>
        <v>)</v>
      </c>
      <c r="T42" s="62" t="str">
        <f t="shared" ref="T42:T46" si="37">IF(U42="","","(")</f>
        <v>(</v>
      </c>
      <c r="U42" s="63" t="str">
        <f t="shared" ref="U42:U46" si="38">IF(F42="","",F42)</f>
        <v>Sol</v>
      </c>
      <c r="V42" s="64" t="str">
        <f t="shared" ref="V42:V46" si="39">IF(U42="","",",")</f>
        <v>,</v>
      </c>
      <c r="W42" s="65" t="str">
        <f t="shared" ref="W42:W46" si="40">IF(G42="","",G42)</f>
        <v/>
      </c>
      <c r="X42" s="64" t="str">
        <f t="shared" ref="X42:X46" si="41">IF(U42="","",",")</f>
        <v>,</v>
      </c>
      <c r="Y42" s="64">
        <f t="shared" ref="Y42:Y46" si="42">IF(U42="","",250)</f>
        <v>250</v>
      </c>
      <c r="Z42" s="56" t="str">
        <f t="shared" ref="Z42:Z46" si="43">IF(U42="","",")")</f>
        <v>)</v>
      </c>
      <c r="AA42" s="66" t="str">
        <f t="shared" ref="AA42:AA46" si="44">IF(AB42="","","(")</f>
        <v/>
      </c>
      <c r="AB42" s="57" t="str">
        <f t="shared" ref="AB42:AB46" si="45">IF(H42="","",H42)</f>
        <v/>
      </c>
      <c r="AC42" s="67" t="str">
        <f t="shared" ref="AC42:AC46" si="46">IF(AB42="","",",")</f>
        <v/>
      </c>
      <c r="AD42" s="59" t="str">
        <f t="shared" ref="AD42:AD46" si="47">IF(I42="","",I42)</f>
        <v/>
      </c>
      <c r="AE42" s="68" t="str">
        <f t="shared" ref="AE42:AE46" si="48">IF(AB42="","",",")</f>
        <v/>
      </c>
      <c r="AF42" s="61" t="str">
        <f t="shared" ref="AF42:AF46" si="49">IF(AB42="","",350)</f>
        <v/>
      </c>
      <c r="AG42" s="61" t="str">
        <f t="shared" ref="AG42:AG46" si="50">IF(AB42="","",")")</f>
        <v/>
      </c>
      <c r="AH42" s="69" t="str">
        <f t="shared" ref="AH42:AH46" si="51">IF(AI42="","","(")</f>
        <v/>
      </c>
      <c r="AI42" s="70" t="str">
        <f t="shared" ref="AI42:AI46" si="52">IF(J42="","",J42)</f>
        <v/>
      </c>
      <c r="AJ42" s="64" t="str">
        <f t="shared" ref="AJ42:AJ46" si="53">IF(AI42="","",",")</f>
        <v/>
      </c>
      <c r="AK42" s="64" t="str">
        <f t="shared" ref="AK42:AK46" si="54">IF(K42="","",K42)</f>
        <v/>
      </c>
      <c r="AL42" s="64" t="str">
        <f t="shared" ref="AL42:AL46" si="55">IF(AI42="","",",")</f>
        <v/>
      </c>
      <c r="AM42" s="64" t="str">
        <f t="shared" ref="AM42:AM46" si="56">IF(AI42="","",450)</f>
        <v/>
      </c>
      <c r="AN42" s="64" t="str">
        <f t="shared" ref="AN42:AN46" si="57">IF(AI42="","",")")</f>
        <v/>
      </c>
    </row>
    <row r="43" spans="1:40" ht="27.75" thickTop="1" thickBot="1" x14ac:dyDescent="0.4">
      <c r="A43" s="73"/>
      <c r="B43" s="73"/>
      <c r="C43" s="73"/>
      <c r="D43" s="74"/>
      <c r="E43" s="74"/>
      <c r="F43" s="74"/>
      <c r="G43" s="74"/>
      <c r="H43" s="74"/>
      <c r="I43" s="74"/>
      <c r="J43" s="74"/>
      <c r="K43" s="74"/>
      <c r="L43" s="75" t="s">
        <v>993</v>
      </c>
      <c r="M43" s="56"/>
      <c r="N43" s="57"/>
      <c r="O43" s="58"/>
      <c r="P43" s="59"/>
      <c r="Q43" s="60"/>
      <c r="R43" s="61" t="str">
        <f t="shared" ref="R43" si="58">IF(N43="Do",10,IF(N43="Re",22,IF(N43="Mi",20,IF(N43="Fa",20,IF(N43="Sol",21,IF(N43="La",20,IF(N43="Si",20,IF(N43="Do#",14,IF(N43="Fa#",15,IF(N43="Sol#",20,""))))))))))</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C44" s="113" t="s">
        <v>1198</v>
      </c>
      <c r="D44" s="112" t="s">
        <v>1100</v>
      </c>
      <c r="E44" s="52"/>
      <c r="F44" s="53"/>
      <c r="G44" s="53"/>
      <c r="H44" s="52"/>
      <c r="I44" s="52"/>
      <c r="J44" s="54"/>
      <c r="K44" s="54"/>
      <c r="L44" s="55" t="str">
        <f t="shared" si="30"/>
        <v xml:space="preserve">            { line: "PORQUE EL AMOR, (Do,,10)", sC: ""},</v>
      </c>
      <c r="M44" s="56" t="str">
        <f t="shared" si="31"/>
        <v>(</v>
      </c>
      <c r="N44" s="57" t="str">
        <f t="shared" si="32"/>
        <v>Do</v>
      </c>
      <c r="O44" s="58" t="str">
        <f t="shared" si="33"/>
        <v>,</v>
      </c>
      <c r="P44" s="59" t="str">
        <f t="shared" si="34"/>
        <v/>
      </c>
      <c r="Q44" s="60" t="str">
        <f t="shared" si="35"/>
        <v>,</v>
      </c>
      <c r="R44" s="61">
        <f t="shared" si="28"/>
        <v>10</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C45" s="113" t="s">
        <v>1199</v>
      </c>
      <c r="D45" s="112" t="s">
        <v>1013</v>
      </c>
      <c r="E45" s="52" t="s">
        <v>1012</v>
      </c>
      <c r="F45" s="53" t="s">
        <v>1100</v>
      </c>
      <c r="G45" s="53"/>
      <c r="H45" s="52"/>
      <c r="I45" s="52"/>
      <c r="J45" s="54"/>
      <c r="K45" s="54"/>
      <c r="L45" s="55" t="str">
        <f t="shared" si="30"/>
        <v xml:space="preserve">            { line: "EL AMOR, EL AMOR,, (La,m,20)(Do,,250)", sC: ""},</v>
      </c>
      <c r="M45" s="56" t="str">
        <f t="shared" si="31"/>
        <v>(</v>
      </c>
      <c r="N45" s="57" t="str">
        <f t="shared" si="32"/>
        <v>La</v>
      </c>
      <c r="O45" s="58" t="str">
        <f t="shared" si="33"/>
        <v>,</v>
      </c>
      <c r="P45" s="59" t="str">
        <f t="shared" si="34"/>
        <v>m</v>
      </c>
      <c r="Q45" s="60" t="str">
        <f t="shared" si="35"/>
        <v>,</v>
      </c>
      <c r="R45" s="61">
        <f t="shared" si="28"/>
        <v>20</v>
      </c>
      <c r="S45" s="56" t="str">
        <f t="shared" si="36"/>
        <v>)</v>
      </c>
      <c r="T45" s="62" t="str">
        <f t="shared" si="37"/>
        <v>(</v>
      </c>
      <c r="U45" s="63" t="str">
        <f t="shared" si="38"/>
        <v>Do</v>
      </c>
      <c r="V45" s="64" t="str">
        <f t="shared" si="39"/>
        <v>,</v>
      </c>
      <c r="W45" s="65" t="str">
        <f t="shared" si="40"/>
        <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5.5" thickTop="1" thickBot="1" x14ac:dyDescent="0.4">
      <c r="C46" s="113" t="s">
        <v>1200</v>
      </c>
      <c r="D46" s="112"/>
      <c r="E46" s="52"/>
      <c r="F46" s="53"/>
      <c r="G46" s="53"/>
      <c r="H46" s="52"/>
      <c r="I46" s="52"/>
      <c r="J46" s="54"/>
      <c r="K46" s="54"/>
      <c r="L46" s="55" t="str">
        <f t="shared" si="30"/>
        <v xml:space="preserve">            { line: "ES PACIENTE, ES SERVICIAL,, ", sC: ""},</v>
      </c>
      <c r="M46" s="56" t="str">
        <f t="shared" si="31"/>
        <v/>
      </c>
      <c r="N46" s="57" t="str">
        <f t="shared" si="32"/>
        <v/>
      </c>
      <c r="O46" s="58" t="str">
        <f t="shared" si="33"/>
        <v/>
      </c>
      <c r="P46" s="59" t="str">
        <f t="shared" si="34"/>
        <v/>
      </c>
      <c r="Q46" s="60" t="str">
        <f t="shared" si="35"/>
        <v/>
      </c>
      <c r="R46" s="61" t="str">
        <f t="shared" si="28"/>
        <v/>
      </c>
      <c r="S46" s="56" t="str">
        <f t="shared" si="36"/>
        <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5.5" thickTop="1" thickBot="1" x14ac:dyDescent="0.4">
      <c r="C47" s="113" t="s">
        <v>1201</v>
      </c>
      <c r="D47" s="112" t="s">
        <v>1013</v>
      </c>
      <c r="E47" s="52" t="s">
        <v>1012</v>
      </c>
      <c r="F47" s="53"/>
      <c r="G47" s="53"/>
      <c r="H47" s="52"/>
      <c r="I47" s="52"/>
      <c r="J47" s="54"/>
      <c r="K47" s="54"/>
      <c r="L47" s="55" t="str">
        <f t="shared" si="0"/>
        <v xml:space="preserve">            { line: "NO ES ENVIDIOSO,, (La,m,20)", sC: ""},</v>
      </c>
      <c r="M47" s="56" t="str">
        <f t="shared" si="1"/>
        <v>(</v>
      </c>
      <c r="N47" s="57" t="str">
        <f t="shared" si="2"/>
        <v>La</v>
      </c>
      <c r="O47" s="58" t="str">
        <f t="shared" si="3"/>
        <v>,</v>
      </c>
      <c r="P47" s="59" t="str">
        <f t="shared" si="4"/>
        <v>m</v>
      </c>
      <c r="Q47" s="60" t="str">
        <f t="shared" si="5"/>
        <v>,</v>
      </c>
      <c r="R47" s="61">
        <f t="shared" si="28"/>
        <v>20</v>
      </c>
      <c r="S47" s="56" t="str">
        <f t="shared" si="6"/>
        <v>)</v>
      </c>
      <c r="T47" s="62" t="str">
        <f t="shared" si="7"/>
        <v/>
      </c>
      <c r="U47" s="63" t="str">
        <f t="shared" si="8"/>
        <v/>
      </c>
      <c r="V47" s="64" t="str">
        <f t="shared" si="9"/>
        <v/>
      </c>
      <c r="W47" s="65" t="str">
        <f t="shared" si="10"/>
        <v/>
      </c>
      <c r="X47" s="64" t="str">
        <f t="shared" si="11"/>
        <v/>
      </c>
      <c r="Y47" s="64" t="str">
        <f t="shared" si="12"/>
        <v/>
      </c>
      <c r="Z47" s="56" t="str">
        <f t="shared" si="13"/>
        <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1:40" ht="36.75" thickTop="1" thickBot="1" x14ac:dyDescent="0.4">
      <c r="A48" s="76"/>
      <c r="B48" s="76"/>
      <c r="C48" s="76"/>
      <c r="D48" s="77"/>
      <c r="E48" s="77"/>
      <c r="F48" s="77"/>
      <c r="G48" s="77"/>
      <c r="H48" s="77"/>
      <c r="I48" s="77"/>
      <c r="J48" s="77"/>
      <c r="K48" s="77"/>
      <c r="L48" s="50" t="s">
        <v>994</v>
      </c>
      <c r="M48" s="104"/>
      <c r="N48" s="57"/>
      <c r="O48" s="105"/>
      <c r="P48" s="59"/>
      <c r="Q48" s="106"/>
      <c r="R48" s="61" t="str">
        <f t="shared" si="28"/>
        <v/>
      </c>
      <c r="S48" s="104"/>
      <c r="T48" s="107"/>
      <c r="U48" s="108"/>
      <c r="V48" s="109"/>
      <c r="W48" s="110"/>
      <c r="X48" s="109"/>
      <c r="Y48" s="109"/>
      <c r="Z48" s="104"/>
      <c r="AA48" s="66"/>
      <c r="AB48" s="57"/>
      <c r="AC48" s="67"/>
      <c r="AD48" s="59"/>
      <c r="AE48" s="68"/>
      <c r="AF48" s="61"/>
      <c r="AG48" s="61"/>
      <c r="AH48" s="66"/>
      <c r="AI48" s="111"/>
      <c r="AJ48" s="109"/>
      <c r="AK48" s="109"/>
      <c r="AL48" s="109"/>
      <c r="AM48" s="109"/>
      <c r="AN48" s="109"/>
    </row>
    <row r="49" spans="1:40" ht="25.5" thickTop="1" thickBot="1" x14ac:dyDescent="0.4">
      <c r="C49" s="113" t="s">
        <v>1202</v>
      </c>
      <c r="D49" s="112" t="s">
        <v>1100</v>
      </c>
      <c r="E49" s="52"/>
      <c r="F49" s="53"/>
      <c r="G49" s="53"/>
      <c r="H49" s="52"/>
      <c r="I49" s="52"/>
      <c r="J49" s="54"/>
      <c r="K49" s="54"/>
      <c r="L49" s="55" t="str">
        <f t="shared" ref="L49:L65" si="59">IF(C49="","",_xlfn.CONCAT("            { line: ","""",C49,", ",M49:AN49,""", sC: ","""",B49,"""},"))</f>
        <v xml:space="preserve">            { line: "NO SE JACTA, NO SE ENGRÍE,, (Do,,10)", sC: ""},</v>
      </c>
      <c r="M49" s="56" t="str">
        <f t="shared" ref="M49:M65" si="60">IF(N49="","","(")</f>
        <v>(</v>
      </c>
      <c r="N49" s="57" t="str">
        <f t="shared" si="2"/>
        <v>Do</v>
      </c>
      <c r="O49" s="58" t="str">
        <f t="shared" ref="O49:O65" si="61">IF(N49="","",",")</f>
        <v>,</v>
      </c>
      <c r="P49" s="59" t="str">
        <f t="shared" si="4"/>
        <v/>
      </c>
      <c r="Q49" s="60" t="str">
        <f t="shared" ref="Q49:Q65" si="62">IF(N49="","",",")</f>
        <v>,</v>
      </c>
      <c r="R49" s="61">
        <f t="shared" si="28"/>
        <v>10</v>
      </c>
      <c r="S49" s="56" t="str">
        <f t="shared" ref="S49:S65" si="63">IF(N49="","",")")</f>
        <v>)</v>
      </c>
      <c r="T49" s="62" t="str">
        <f t="shared" ref="T49:T65" si="64">IF(U49="","","(")</f>
        <v/>
      </c>
      <c r="U49" s="63" t="str">
        <f t="shared" si="8"/>
        <v/>
      </c>
      <c r="V49" s="64" t="str">
        <f t="shared" ref="V49:V65" si="65">IF(U49="","",",")</f>
        <v/>
      </c>
      <c r="W49" s="65" t="str">
        <f t="shared" si="10"/>
        <v/>
      </c>
      <c r="X49" s="64" t="str">
        <f t="shared" ref="X49:X65" si="66">IF(U49="","",",")</f>
        <v/>
      </c>
      <c r="Y49" s="64" t="str">
        <f t="shared" ref="Y49:Y65" si="67">IF(U49="","",250)</f>
        <v/>
      </c>
      <c r="Z49" s="56" t="str">
        <f t="shared" ref="Z49:Z65" si="68">IF(U49="","",")")</f>
        <v/>
      </c>
      <c r="AA49" s="66" t="str">
        <f t="shared" ref="AA49:AA65" si="69">IF(AB49="","","(")</f>
        <v/>
      </c>
      <c r="AB49" s="57" t="str">
        <f t="shared" si="15"/>
        <v/>
      </c>
      <c r="AC49" s="67" t="str">
        <f t="shared" ref="AC49:AC65" si="70">IF(AB49="","",",")</f>
        <v/>
      </c>
      <c r="AD49" s="59" t="str">
        <f t="shared" ref="AD49:AD65" si="71">IF(I49="","",I49)</f>
        <v/>
      </c>
      <c r="AE49" s="68" t="str">
        <f t="shared" ref="AE49:AE65" si="72">IF(AB49="","",",")</f>
        <v/>
      </c>
      <c r="AF49" s="61" t="str">
        <f t="shared" ref="AF49:AF65" si="73">IF(AB49="","",350)</f>
        <v/>
      </c>
      <c r="AG49" s="61" t="str">
        <f t="shared" ref="AG49:AG65" si="74">IF(AB49="","",")")</f>
        <v/>
      </c>
      <c r="AH49" s="69" t="str">
        <f t="shared" ref="AH49:AH65" si="75">IF(AI49="","","(")</f>
        <v/>
      </c>
      <c r="AI49" s="70" t="str">
        <f t="shared" si="22"/>
        <v/>
      </c>
      <c r="AJ49" s="64" t="str">
        <f t="shared" ref="AJ49:AJ65" si="76">IF(AI49="","",",")</f>
        <v/>
      </c>
      <c r="AK49" s="64" t="str">
        <f t="shared" ref="AK49:AK65" si="77">IF(K49="","",K49)</f>
        <v/>
      </c>
      <c r="AL49" s="64" t="str">
        <f t="shared" ref="AL49:AL65" si="78">IF(AI49="","",",")</f>
        <v/>
      </c>
      <c r="AM49" s="64" t="str">
        <f t="shared" ref="AM49:AM65" si="79">IF(AI49="","",450)</f>
        <v/>
      </c>
      <c r="AN49" s="64" t="str">
        <f t="shared" ref="AN49:AN65" si="80">IF(AI49="","",")")</f>
        <v/>
      </c>
    </row>
    <row r="50" spans="1:40" ht="25.5" thickTop="1" thickBot="1" x14ac:dyDescent="0.4">
      <c r="C50" s="113" t="s">
        <v>1203</v>
      </c>
      <c r="D50" s="112" t="s">
        <v>1013</v>
      </c>
      <c r="E50" s="52" t="s">
        <v>1012</v>
      </c>
      <c r="F50" s="53"/>
      <c r="G50" s="53"/>
      <c r="H50" s="52"/>
      <c r="I50" s="52"/>
      <c r="J50" s="54"/>
      <c r="K50" s="54"/>
      <c r="L50" s="55" t="str">
        <f t="shared" si="59"/>
        <v xml:space="preserve">            { line: "ES DECOROSO,, (La,m,20)", sC: ""},</v>
      </c>
      <c r="M50" s="56" t="str">
        <f t="shared" si="60"/>
        <v>(</v>
      </c>
      <c r="N50" s="57" t="str">
        <f t="shared" si="2"/>
        <v>La</v>
      </c>
      <c r="O50" s="58" t="str">
        <f t="shared" si="61"/>
        <v>,</v>
      </c>
      <c r="P50" s="59" t="str">
        <f t="shared" si="4"/>
        <v>m</v>
      </c>
      <c r="Q50" s="60" t="str">
        <f t="shared" si="62"/>
        <v>,</v>
      </c>
      <c r="R50" s="61">
        <f t="shared" si="28"/>
        <v>20</v>
      </c>
      <c r="S50" s="56" t="str">
        <f t="shared" si="63"/>
        <v>)</v>
      </c>
      <c r="T50" s="62" t="str">
        <f t="shared" si="64"/>
        <v/>
      </c>
      <c r="U50" s="63" t="str">
        <f t="shared" si="8"/>
        <v/>
      </c>
      <c r="V50" s="64" t="str">
        <f t="shared" si="65"/>
        <v/>
      </c>
      <c r="W50" s="65" t="str">
        <f t="shared" si="10"/>
        <v/>
      </c>
      <c r="X50" s="64" t="str">
        <f t="shared" si="66"/>
        <v/>
      </c>
      <c r="Y50" s="64" t="str">
        <f t="shared" si="67"/>
        <v/>
      </c>
      <c r="Z50" s="56" t="str">
        <f t="shared" si="68"/>
        <v/>
      </c>
      <c r="AA50" s="66" t="str">
        <f t="shared" si="69"/>
        <v/>
      </c>
      <c r="AB50" s="57" t="str">
        <f t="shared" si="15"/>
        <v/>
      </c>
      <c r="AC50" s="67" t="str">
        <f t="shared" si="70"/>
        <v/>
      </c>
      <c r="AD50" s="59" t="str">
        <f t="shared" si="71"/>
        <v/>
      </c>
      <c r="AE50" s="68" t="str">
        <f t="shared" si="72"/>
        <v/>
      </c>
      <c r="AF50" s="61" t="str">
        <f t="shared" si="73"/>
        <v/>
      </c>
      <c r="AG50" s="61" t="str">
        <f t="shared" si="74"/>
        <v/>
      </c>
      <c r="AH50" s="69" t="str">
        <f t="shared" si="75"/>
        <v/>
      </c>
      <c r="AI50" s="70" t="str">
        <f t="shared" si="22"/>
        <v/>
      </c>
      <c r="AJ50" s="64" t="str">
        <f t="shared" si="76"/>
        <v/>
      </c>
      <c r="AK50" s="64" t="str">
        <f t="shared" si="77"/>
        <v/>
      </c>
      <c r="AL50" s="64" t="str">
        <f t="shared" si="78"/>
        <v/>
      </c>
      <c r="AM50" s="64" t="str">
        <f t="shared" si="79"/>
        <v/>
      </c>
      <c r="AN50" s="64" t="str">
        <f t="shared" si="80"/>
        <v/>
      </c>
    </row>
    <row r="51" spans="1:40" ht="25.5" thickTop="1" thickBot="1" x14ac:dyDescent="0.4">
      <c r="C51" s="113" t="s">
        <v>1204</v>
      </c>
      <c r="D51" s="112" t="s">
        <v>1015</v>
      </c>
      <c r="E51" s="52"/>
      <c r="F51" s="53" t="s">
        <v>1016</v>
      </c>
      <c r="G51" s="53"/>
      <c r="H51" s="52"/>
      <c r="I51" s="52"/>
      <c r="J51" s="54"/>
      <c r="K51" s="54"/>
      <c r="L51" s="55" t="str">
        <f t="shared" si="59"/>
        <v xml:space="preserve">            { line: "NO BUSCA LO SUYO, NO SE IRRITA., (Fa,,20)(Sol,,250)", sC: ""},</v>
      </c>
      <c r="M51" s="56" t="str">
        <f t="shared" si="60"/>
        <v>(</v>
      </c>
      <c r="N51" s="57" t="str">
        <f t="shared" si="2"/>
        <v>Fa</v>
      </c>
      <c r="O51" s="58" t="str">
        <f t="shared" si="61"/>
        <v>,</v>
      </c>
      <c r="P51" s="59" t="str">
        <f t="shared" si="4"/>
        <v/>
      </c>
      <c r="Q51" s="60" t="str">
        <f t="shared" si="62"/>
        <v>,</v>
      </c>
      <c r="R51" s="61">
        <f t="shared" si="28"/>
        <v>20</v>
      </c>
      <c r="S51" s="56" t="str">
        <f t="shared" si="63"/>
        <v>)</v>
      </c>
      <c r="T51" s="62" t="str">
        <f t="shared" si="64"/>
        <v>(</v>
      </c>
      <c r="U51" s="63" t="str">
        <f t="shared" si="8"/>
        <v>Sol</v>
      </c>
      <c r="V51" s="64" t="str">
        <f t="shared" si="65"/>
        <v>,</v>
      </c>
      <c r="W51" s="65" t="str">
        <f t="shared" si="10"/>
        <v/>
      </c>
      <c r="X51" s="64" t="str">
        <f t="shared" si="66"/>
        <v>,</v>
      </c>
      <c r="Y51" s="64">
        <f t="shared" si="67"/>
        <v>250</v>
      </c>
      <c r="Z51" s="56" t="str">
        <f t="shared" si="68"/>
        <v>)</v>
      </c>
      <c r="AA51" s="66" t="str">
        <f t="shared" si="69"/>
        <v/>
      </c>
      <c r="AB51" s="57" t="str">
        <f t="shared" si="15"/>
        <v/>
      </c>
      <c r="AC51" s="67" t="str">
        <f t="shared" si="70"/>
        <v/>
      </c>
      <c r="AD51" s="59" t="str">
        <f t="shared" si="71"/>
        <v/>
      </c>
      <c r="AE51" s="68" t="str">
        <f t="shared" si="72"/>
        <v/>
      </c>
      <c r="AF51" s="61" t="str">
        <f t="shared" si="73"/>
        <v/>
      </c>
      <c r="AG51" s="61" t="str">
        <f t="shared" si="74"/>
        <v/>
      </c>
      <c r="AH51" s="69" t="str">
        <f t="shared" si="75"/>
        <v/>
      </c>
      <c r="AI51" s="70" t="str">
        <f t="shared" si="22"/>
        <v/>
      </c>
      <c r="AJ51" s="64" t="str">
        <f t="shared" si="76"/>
        <v/>
      </c>
      <c r="AK51" s="64" t="str">
        <f t="shared" si="77"/>
        <v/>
      </c>
      <c r="AL51" s="64" t="str">
        <f t="shared" si="78"/>
        <v/>
      </c>
      <c r="AM51" s="64" t="str">
        <f t="shared" si="79"/>
        <v/>
      </c>
      <c r="AN51" s="64" t="str">
        <f t="shared" si="80"/>
        <v/>
      </c>
    </row>
    <row r="52" spans="1:40" ht="27.75" thickTop="1" thickBot="1" x14ac:dyDescent="0.4">
      <c r="A52" s="73"/>
      <c r="B52" s="73"/>
      <c r="C52" s="73"/>
      <c r="D52" s="74"/>
      <c r="E52" s="74"/>
      <c r="F52" s="74"/>
      <c r="G52" s="74"/>
      <c r="H52" s="74"/>
      <c r="I52" s="74"/>
      <c r="J52" s="74"/>
      <c r="K52" s="74"/>
      <c r="L52" s="75" t="s">
        <v>993</v>
      </c>
      <c r="M52" s="56"/>
      <c r="N52" s="57"/>
      <c r="O52" s="58"/>
      <c r="P52" s="59"/>
      <c r="Q52" s="60"/>
      <c r="R52" s="61" t="str">
        <f t="shared" ref="R52" si="81">IF(N52="Do",10,IF(N52="Re",22,IF(N52="Mi",20,IF(N52="Fa",20,IF(N52="Sol",21,IF(N52="La",20,IF(N52="Si",20,IF(N52="Do#",14,IF(N52="Fa#",15,IF(N52="Sol#",20,""))))))))))</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5.5" thickTop="1" thickBot="1" x14ac:dyDescent="0.4">
      <c r="C53" s="113" t="s">
        <v>1205</v>
      </c>
      <c r="D53" s="112" t="s">
        <v>1100</v>
      </c>
      <c r="E53" s="52"/>
      <c r="F53" s="53"/>
      <c r="G53" s="53"/>
      <c r="H53" s="52"/>
      <c r="I53" s="52"/>
      <c r="J53" s="54"/>
      <c r="K53" s="54"/>
      <c r="L53" s="55" t="str">
        <f t="shared" si="59"/>
        <v xml:space="preserve">            { line: "NO TOMA EN CUENTA EL MAL,, (Do,,10)", sC: ""},</v>
      </c>
      <c r="M53" s="56" t="str">
        <f t="shared" si="60"/>
        <v>(</v>
      </c>
      <c r="N53" s="57" t="str">
        <f t="shared" si="2"/>
        <v>Do</v>
      </c>
      <c r="O53" s="58" t="str">
        <f t="shared" si="61"/>
        <v>,</v>
      </c>
      <c r="P53" s="59" t="str">
        <f t="shared" si="4"/>
        <v/>
      </c>
      <c r="Q53" s="60" t="str">
        <f t="shared" si="62"/>
        <v>,</v>
      </c>
      <c r="R53" s="61">
        <f t="shared" si="28"/>
        <v>10</v>
      </c>
      <c r="S53" s="56" t="str">
        <f t="shared" si="63"/>
        <v>)</v>
      </c>
      <c r="T53" s="62" t="str">
        <f t="shared" si="64"/>
        <v/>
      </c>
      <c r="U53" s="63" t="str">
        <f t="shared" si="8"/>
        <v/>
      </c>
      <c r="V53" s="64" t="str">
        <f t="shared" si="65"/>
        <v/>
      </c>
      <c r="W53" s="65" t="str">
        <f t="shared" si="10"/>
        <v/>
      </c>
      <c r="X53" s="64" t="str">
        <f t="shared" si="66"/>
        <v/>
      </c>
      <c r="Y53" s="64" t="str">
        <f t="shared" si="67"/>
        <v/>
      </c>
      <c r="Z53" s="56" t="str">
        <f t="shared" si="68"/>
        <v/>
      </c>
      <c r="AA53" s="66" t="str">
        <f t="shared" si="69"/>
        <v/>
      </c>
      <c r="AB53" s="57" t="str">
        <f t="shared" si="15"/>
        <v/>
      </c>
      <c r="AC53" s="67" t="str">
        <f t="shared" si="70"/>
        <v/>
      </c>
      <c r="AD53" s="59" t="str">
        <f t="shared" si="71"/>
        <v/>
      </c>
      <c r="AE53" s="68" t="str">
        <f t="shared" si="72"/>
        <v/>
      </c>
      <c r="AF53" s="61" t="str">
        <f t="shared" si="73"/>
        <v/>
      </c>
      <c r="AG53" s="61" t="str">
        <f t="shared" si="74"/>
        <v/>
      </c>
      <c r="AH53" s="69" t="str">
        <f t="shared" si="75"/>
        <v/>
      </c>
      <c r="AI53" s="70" t="str">
        <f t="shared" si="22"/>
        <v/>
      </c>
      <c r="AJ53" s="64" t="str">
        <f t="shared" si="76"/>
        <v/>
      </c>
      <c r="AK53" s="64" t="str">
        <f t="shared" si="77"/>
        <v/>
      </c>
      <c r="AL53" s="64" t="str">
        <f t="shared" si="78"/>
        <v/>
      </c>
      <c r="AM53" s="64" t="str">
        <f t="shared" si="79"/>
        <v/>
      </c>
      <c r="AN53" s="64" t="str">
        <f t="shared" si="80"/>
        <v/>
      </c>
    </row>
    <row r="54" spans="1:40" ht="25.5" thickTop="1" thickBot="1" x14ac:dyDescent="0.4">
      <c r="C54" s="113" t="s">
        <v>1205</v>
      </c>
      <c r="D54" s="112" t="s">
        <v>1013</v>
      </c>
      <c r="E54" s="52"/>
      <c r="F54" s="53"/>
      <c r="G54" s="53"/>
      <c r="H54" s="52"/>
      <c r="I54" s="52"/>
      <c r="J54" s="54"/>
      <c r="K54" s="54"/>
      <c r="L54" s="78" t="str">
        <f t="shared" si="59"/>
        <v xml:space="preserve">            { line: "NO TOMA EN CUENTA EL MAL,, (La,,20)", sC: ""},</v>
      </c>
      <c r="M54" s="56" t="str">
        <f t="shared" si="60"/>
        <v>(</v>
      </c>
      <c r="N54" s="57" t="str">
        <f t="shared" si="2"/>
        <v>La</v>
      </c>
      <c r="O54" s="58" t="str">
        <f t="shared" si="61"/>
        <v>,</v>
      </c>
      <c r="P54" s="59" t="str">
        <f t="shared" si="4"/>
        <v/>
      </c>
      <c r="Q54" s="60" t="str">
        <f t="shared" si="62"/>
        <v>,</v>
      </c>
      <c r="R54" s="61">
        <f t="shared" si="28"/>
        <v>20</v>
      </c>
      <c r="S54" s="56" t="str">
        <f t="shared" si="63"/>
        <v>)</v>
      </c>
      <c r="T54" s="62" t="str">
        <f t="shared" si="64"/>
        <v/>
      </c>
      <c r="U54" s="63" t="str">
        <f t="shared" si="8"/>
        <v/>
      </c>
      <c r="V54" s="64" t="str">
        <f t="shared" si="65"/>
        <v/>
      </c>
      <c r="W54" s="65" t="str">
        <f t="shared" si="10"/>
        <v/>
      </c>
      <c r="X54" s="64" t="str">
        <f t="shared" si="66"/>
        <v/>
      </c>
      <c r="Y54" s="64" t="str">
        <f t="shared" si="67"/>
        <v/>
      </c>
      <c r="Z54" s="56" t="str">
        <f t="shared" si="68"/>
        <v/>
      </c>
      <c r="AA54" s="66" t="str">
        <f t="shared" si="69"/>
        <v/>
      </c>
      <c r="AB54" s="57" t="str">
        <f t="shared" si="15"/>
        <v/>
      </c>
      <c r="AC54" s="67" t="str">
        <f t="shared" si="70"/>
        <v/>
      </c>
      <c r="AD54" s="59" t="str">
        <f t="shared" si="71"/>
        <v/>
      </c>
      <c r="AE54" s="68" t="str">
        <f t="shared" si="72"/>
        <v/>
      </c>
      <c r="AF54" s="61" t="str">
        <f t="shared" si="73"/>
        <v/>
      </c>
      <c r="AG54" s="61" t="str">
        <f t="shared" si="74"/>
        <v/>
      </c>
      <c r="AH54" s="69" t="str">
        <f t="shared" si="75"/>
        <v/>
      </c>
      <c r="AI54" s="70" t="str">
        <f t="shared" si="22"/>
        <v/>
      </c>
      <c r="AJ54" s="64" t="str">
        <f t="shared" si="76"/>
        <v/>
      </c>
      <c r="AK54" s="64" t="str">
        <f t="shared" si="77"/>
        <v/>
      </c>
      <c r="AL54" s="64" t="str">
        <f t="shared" si="78"/>
        <v/>
      </c>
      <c r="AM54" s="64" t="str">
        <f t="shared" si="79"/>
        <v/>
      </c>
      <c r="AN54" s="64" t="str">
        <f t="shared" si="80"/>
        <v/>
      </c>
    </row>
    <row r="55" spans="1:40" ht="25.5" thickTop="1" thickBot="1" x14ac:dyDescent="0.4">
      <c r="C55" s="113" t="s">
        <v>1206</v>
      </c>
      <c r="D55" s="112" t="s">
        <v>1015</v>
      </c>
      <c r="E55" s="52"/>
      <c r="F55" s="53"/>
      <c r="G55" s="53"/>
      <c r="H55" s="52"/>
      <c r="I55" s="52"/>
      <c r="J55" s="54"/>
      <c r="K55" s="54"/>
      <c r="L55" s="78" t="str">
        <f t="shared" si="59"/>
        <v xml:space="preserve">            { line: "NO SE ALEGRA DE LA INJUSTICIA,, (Fa,,20)", sC: ""},</v>
      </c>
      <c r="M55" s="56" t="str">
        <f t="shared" si="60"/>
        <v>(</v>
      </c>
      <c r="N55" s="57" t="str">
        <f t="shared" si="2"/>
        <v>Fa</v>
      </c>
      <c r="O55" s="58" t="str">
        <f t="shared" si="61"/>
        <v>,</v>
      </c>
      <c r="P55" s="59" t="str">
        <f t="shared" si="4"/>
        <v/>
      </c>
      <c r="Q55" s="60" t="str">
        <f t="shared" si="62"/>
        <v>,</v>
      </c>
      <c r="R55" s="61">
        <f t="shared" si="28"/>
        <v>20</v>
      </c>
      <c r="S55" s="56" t="str">
        <f t="shared" si="63"/>
        <v>)</v>
      </c>
      <c r="T55" s="62" t="str">
        <f t="shared" si="64"/>
        <v/>
      </c>
      <c r="U55" s="63" t="str">
        <f t="shared" si="8"/>
        <v/>
      </c>
      <c r="V55" s="64" t="str">
        <f t="shared" si="65"/>
        <v/>
      </c>
      <c r="W55" s="65" t="str">
        <f t="shared" si="10"/>
        <v/>
      </c>
      <c r="X55" s="64" t="str">
        <f t="shared" si="66"/>
        <v/>
      </c>
      <c r="Y55" s="64" t="str">
        <f t="shared" si="67"/>
        <v/>
      </c>
      <c r="Z55" s="56" t="str">
        <f t="shared" si="68"/>
        <v/>
      </c>
      <c r="AA55" s="66" t="str">
        <f t="shared" si="69"/>
        <v/>
      </c>
      <c r="AB55" s="57" t="str">
        <f t="shared" si="15"/>
        <v/>
      </c>
      <c r="AC55" s="67" t="str">
        <f t="shared" si="70"/>
        <v/>
      </c>
      <c r="AD55" s="59" t="str">
        <f t="shared" si="71"/>
        <v/>
      </c>
      <c r="AE55" s="68" t="str">
        <f t="shared" si="72"/>
        <v/>
      </c>
      <c r="AF55" s="61" t="str">
        <f t="shared" si="73"/>
        <v/>
      </c>
      <c r="AG55" s="61" t="str">
        <f t="shared" si="74"/>
        <v/>
      </c>
      <c r="AH55" s="69" t="str">
        <f t="shared" si="75"/>
        <v/>
      </c>
      <c r="AI55" s="70" t="str">
        <f t="shared" si="22"/>
        <v/>
      </c>
      <c r="AJ55" s="64" t="str">
        <f t="shared" si="76"/>
        <v/>
      </c>
      <c r="AK55" s="64" t="str">
        <f t="shared" si="77"/>
        <v/>
      </c>
      <c r="AL55" s="64" t="str">
        <f t="shared" si="78"/>
        <v/>
      </c>
      <c r="AM55" s="64" t="str">
        <f t="shared" si="79"/>
        <v/>
      </c>
      <c r="AN55" s="64" t="str">
        <f t="shared" si="80"/>
        <v/>
      </c>
    </row>
    <row r="56" spans="1:40" ht="25.5" thickTop="1" thickBot="1" x14ac:dyDescent="0.4">
      <c r="C56" s="113" t="s">
        <v>1207</v>
      </c>
      <c r="D56" s="112" t="s">
        <v>1016</v>
      </c>
      <c r="E56" s="52"/>
      <c r="F56" s="53"/>
      <c r="G56" s="53"/>
      <c r="H56" s="52"/>
      <c r="I56" s="52"/>
      <c r="J56" s="54"/>
      <c r="K56" s="54"/>
      <c r="L56" s="78" t="str">
        <f t="shared" si="59"/>
        <v xml:space="preserve">            { line: "SE ALEGRA CON LA VERDAD., (Sol,,21)", sC: ""},</v>
      </c>
      <c r="M56" s="56" t="str">
        <f t="shared" si="60"/>
        <v>(</v>
      </c>
      <c r="N56" s="57" t="str">
        <f t="shared" si="2"/>
        <v>Sol</v>
      </c>
      <c r="O56" s="58" t="str">
        <f t="shared" si="61"/>
        <v>,</v>
      </c>
      <c r="P56" s="59" t="str">
        <f t="shared" si="4"/>
        <v/>
      </c>
      <c r="Q56" s="60" t="str">
        <f t="shared" si="62"/>
        <v>,</v>
      </c>
      <c r="R56" s="61">
        <f t="shared" si="28"/>
        <v>21</v>
      </c>
      <c r="S56" s="56" t="str">
        <f t="shared" si="63"/>
        <v>)</v>
      </c>
      <c r="T56" s="62" t="str">
        <f t="shared" si="64"/>
        <v/>
      </c>
      <c r="U56" s="63" t="str">
        <f t="shared" si="8"/>
        <v/>
      </c>
      <c r="V56" s="64" t="str">
        <f t="shared" si="65"/>
        <v/>
      </c>
      <c r="W56" s="65" t="str">
        <f t="shared" si="10"/>
        <v/>
      </c>
      <c r="X56" s="64" t="str">
        <f t="shared" si="66"/>
        <v/>
      </c>
      <c r="Y56" s="64" t="str">
        <f t="shared" si="67"/>
        <v/>
      </c>
      <c r="Z56" s="56" t="str">
        <f t="shared" si="68"/>
        <v/>
      </c>
      <c r="AA56" s="66" t="str">
        <f t="shared" si="69"/>
        <v/>
      </c>
      <c r="AB56" s="57" t="str">
        <f t="shared" si="15"/>
        <v/>
      </c>
      <c r="AC56" s="67" t="str">
        <f t="shared" si="70"/>
        <v/>
      </c>
      <c r="AD56" s="59" t="str">
        <f t="shared" si="71"/>
        <v/>
      </c>
      <c r="AE56" s="68" t="str">
        <f t="shared" si="72"/>
        <v/>
      </c>
      <c r="AF56" s="61" t="str">
        <f t="shared" si="73"/>
        <v/>
      </c>
      <c r="AG56" s="61" t="str">
        <f t="shared" si="74"/>
        <v/>
      </c>
      <c r="AH56" s="69" t="str">
        <f t="shared" si="75"/>
        <v/>
      </c>
      <c r="AI56" s="70" t="str">
        <f t="shared" si="22"/>
        <v/>
      </c>
      <c r="AJ56" s="64" t="str">
        <f t="shared" si="76"/>
        <v/>
      </c>
      <c r="AK56" s="64" t="str">
        <f t="shared" si="77"/>
        <v/>
      </c>
      <c r="AL56" s="64" t="str">
        <f t="shared" si="78"/>
        <v/>
      </c>
      <c r="AM56" s="64" t="str">
        <f t="shared" si="79"/>
        <v/>
      </c>
      <c r="AN56" s="64" t="str">
        <f t="shared" si="80"/>
        <v/>
      </c>
    </row>
    <row r="57" spans="1:40" ht="27.75" thickTop="1" thickBot="1" x14ac:dyDescent="0.4">
      <c r="A57" s="73"/>
      <c r="B57" s="73"/>
      <c r="C57" s="73"/>
      <c r="D57" s="74"/>
      <c r="E57" s="74"/>
      <c r="F57" s="74"/>
      <c r="G57" s="74"/>
      <c r="H57" s="74"/>
      <c r="I57" s="74"/>
      <c r="J57" s="74"/>
      <c r="K57" s="74"/>
      <c r="L57" s="75" t="s">
        <v>993</v>
      </c>
      <c r="M57" s="56"/>
      <c r="N57" s="57"/>
      <c r="O57" s="58"/>
      <c r="P57" s="59"/>
      <c r="Q57" s="60"/>
      <c r="R57" s="61" t="str">
        <f t="shared" si="28"/>
        <v/>
      </c>
      <c r="S57" s="56"/>
      <c r="T57" s="62"/>
      <c r="U57" s="63"/>
      <c r="V57" s="64"/>
      <c r="W57" s="65"/>
      <c r="X57" s="64"/>
      <c r="Y57" s="64"/>
      <c r="Z57" s="56"/>
      <c r="AA57" s="66"/>
      <c r="AB57" s="57"/>
      <c r="AC57" s="67"/>
      <c r="AD57" s="59"/>
      <c r="AE57" s="68"/>
      <c r="AF57" s="61"/>
      <c r="AG57" s="61"/>
      <c r="AH57" s="69"/>
      <c r="AI57" s="70"/>
      <c r="AJ57" s="64"/>
      <c r="AK57" s="64"/>
      <c r="AL57" s="64"/>
      <c r="AM57" s="64"/>
      <c r="AN57" s="64"/>
    </row>
    <row r="58" spans="1:40" ht="25.5" thickTop="1" thickBot="1" x14ac:dyDescent="0.4">
      <c r="C58" s="113" t="s">
        <v>1208</v>
      </c>
      <c r="D58" s="112" t="s">
        <v>1100</v>
      </c>
      <c r="E58" s="52"/>
      <c r="F58" s="53"/>
      <c r="G58" s="53"/>
      <c r="H58" s="52"/>
      <c r="I58" s="52"/>
      <c r="J58" s="54"/>
      <c r="K58" s="54"/>
      <c r="L58" s="55" t="str">
        <f t="shared" si="59"/>
        <v xml:space="preserve">            { line: "TODO LO CREE,, (Do,,10)", sC: ""},</v>
      </c>
      <c r="M58" s="56" t="str">
        <f t="shared" si="60"/>
        <v>(</v>
      </c>
      <c r="N58" s="57" t="str">
        <f t="shared" si="2"/>
        <v>Do</v>
      </c>
      <c r="O58" s="58" t="str">
        <f t="shared" si="61"/>
        <v>,</v>
      </c>
      <c r="P58" s="59" t="str">
        <f t="shared" si="4"/>
        <v/>
      </c>
      <c r="Q58" s="60" t="str">
        <f t="shared" si="62"/>
        <v>,</v>
      </c>
      <c r="R58" s="61">
        <f t="shared" si="28"/>
        <v>10</v>
      </c>
      <c r="S58" s="56" t="str">
        <f t="shared" si="63"/>
        <v>)</v>
      </c>
      <c r="T58" s="62" t="str">
        <f t="shared" si="64"/>
        <v/>
      </c>
      <c r="U58" s="63" t="str">
        <f t="shared" si="8"/>
        <v/>
      </c>
      <c r="V58" s="64" t="str">
        <f t="shared" si="65"/>
        <v/>
      </c>
      <c r="W58" s="65" t="str">
        <f t="shared" si="10"/>
        <v/>
      </c>
      <c r="X58" s="64" t="str">
        <f t="shared" si="66"/>
        <v/>
      </c>
      <c r="Y58" s="64" t="str">
        <f t="shared" si="67"/>
        <v/>
      </c>
      <c r="Z58" s="56" t="str">
        <f t="shared" si="68"/>
        <v/>
      </c>
      <c r="AA58" s="66" t="str">
        <f t="shared" si="69"/>
        <v/>
      </c>
      <c r="AB58" s="57" t="str">
        <f t="shared" si="15"/>
        <v/>
      </c>
      <c r="AC58" s="67" t="str">
        <f t="shared" si="70"/>
        <v/>
      </c>
      <c r="AD58" s="59" t="str">
        <f t="shared" si="71"/>
        <v/>
      </c>
      <c r="AE58" s="68" t="str">
        <f t="shared" si="72"/>
        <v/>
      </c>
      <c r="AF58" s="61" t="str">
        <f t="shared" si="73"/>
        <v/>
      </c>
      <c r="AG58" s="61" t="str">
        <f t="shared" si="74"/>
        <v/>
      </c>
      <c r="AH58" s="69" t="str">
        <f t="shared" si="75"/>
        <v/>
      </c>
      <c r="AI58" s="70" t="str">
        <f t="shared" si="22"/>
        <v/>
      </c>
      <c r="AJ58" s="64" t="str">
        <f t="shared" si="76"/>
        <v/>
      </c>
      <c r="AK58" s="64" t="str">
        <f t="shared" si="77"/>
        <v/>
      </c>
      <c r="AL58" s="64" t="str">
        <f t="shared" si="78"/>
        <v/>
      </c>
      <c r="AM58" s="64" t="str">
        <f t="shared" si="79"/>
        <v/>
      </c>
      <c r="AN58" s="64" t="str">
        <f t="shared" si="80"/>
        <v/>
      </c>
    </row>
    <row r="59" spans="1:40" ht="25.5" thickTop="1" thickBot="1" x14ac:dyDescent="0.4">
      <c r="C59" s="113" t="s">
        <v>1209</v>
      </c>
      <c r="D59" s="112" t="s">
        <v>1013</v>
      </c>
      <c r="E59" s="52"/>
      <c r="F59" s="53"/>
      <c r="G59" s="53"/>
      <c r="H59" s="52"/>
      <c r="I59" s="52"/>
      <c r="J59" s="54"/>
      <c r="K59" s="54"/>
      <c r="L59" s="55" t="str">
        <f t="shared" si="59"/>
        <v xml:space="preserve">            { line: "TODO LO EXCUSA,, (La,,20)", sC: ""},</v>
      </c>
      <c r="M59" s="56" t="str">
        <f t="shared" si="60"/>
        <v>(</v>
      </c>
      <c r="N59" s="57" t="str">
        <f t="shared" si="2"/>
        <v>La</v>
      </c>
      <c r="O59" s="58" t="str">
        <f t="shared" si="61"/>
        <v>,</v>
      </c>
      <c r="P59" s="59" t="str">
        <f t="shared" si="4"/>
        <v/>
      </c>
      <c r="Q59" s="60" t="str">
        <f t="shared" si="62"/>
        <v>,</v>
      </c>
      <c r="R59" s="61">
        <f t="shared" si="28"/>
        <v>20</v>
      </c>
      <c r="S59" s="56" t="str">
        <f t="shared" si="63"/>
        <v>)</v>
      </c>
      <c r="T59" s="62" t="str">
        <f t="shared" si="64"/>
        <v/>
      </c>
      <c r="U59" s="63" t="str">
        <f t="shared" si="8"/>
        <v/>
      </c>
      <c r="V59" s="64" t="str">
        <f t="shared" si="65"/>
        <v/>
      </c>
      <c r="W59" s="65" t="str">
        <f t="shared" si="10"/>
        <v/>
      </c>
      <c r="X59" s="64" t="str">
        <f t="shared" si="66"/>
        <v/>
      </c>
      <c r="Y59" s="64" t="str">
        <f t="shared" si="67"/>
        <v/>
      </c>
      <c r="Z59" s="56" t="str">
        <f t="shared" si="68"/>
        <v/>
      </c>
      <c r="AA59" s="66" t="str">
        <f t="shared" si="69"/>
        <v/>
      </c>
      <c r="AB59" s="57" t="str">
        <f t="shared" si="15"/>
        <v/>
      </c>
      <c r="AC59" s="67" t="str">
        <f t="shared" si="70"/>
        <v/>
      </c>
      <c r="AD59" s="59" t="str">
        <f t="shared" si="71"/>
        <v/>
      </c>
      <c r="AE59" s="68" t="str">
        <f t="shared" si="72"/>
        <v/>
      </c>
      <c r="AF59" s="61" t="str">
        <f t="shared" si="73"/>
        <v/>
      </c>
      <c r="AG59" s="61" t="str">
        <f t="shared" si="74"/>
        <v/>
      </c>
      <c r="AH59" s="69" t="str">
        <f t="shared" si="75"/>
        <v/>
      </c>
      <c r="AI59" s="70" t="str">
        <f t="shared" si="22"/>
        <v/>
      </c>
      <c r="AJ59" s="64" t="str">
        <f t="shared" si="76"/>
        <v/>
      </c>
      <c r="AK59" s="64" t="str">
        <f t="shared" si="77"/>
        <v/>
      </c>
      <c r="AL59" s="64" t="str">
        <f t="shared" si="78"/>
        <v/>
      </c>
      <c r="AM59" s="64" t="str">
        <f t="shared" si="79"/>
        <v/>
      </c>
      <c r="AN59" s="64" t="str">
        <f t="shared" si="80"/>
        <v/>
      </c>
    </row>
    <row r="60" spans="1:40" ht="25.5" thickTop="1" thickBot="1" x14ac:dyDescent="0.4">
      <c r="C60" s="113" t="s">
        <v>1210</v>
      </c>
      <c r="D60" s="112" t="s">
        <v>1100</v>
      </c>
      <c r="E60" s="52"/>
      <c r="F60" s="53"/>
      <c r="G60" s="53"/>
      <c r="H60" s="52"/>
      <c r="I60" s="52"/>
      <c r="J60" s="54"/>
      <c r="K60" s="54"/>
      <c r="L60" s="55" t="str">
        <f t="shared" si="59"/>
        <v xml:space="preserve">            { line: "TODO LO ESPERA,, (Do,,10)", sC: ""},</v>
      </c>
      <c r="M60" s="56" t="str">
        <f t="shared" si="60"/>
        <v>(</v>
      </c>
      <c r="N60" s="57" t="str">
        <f t="shared" si="2"/>
        <v>Do</v>
      </c>
      <c r="O60" s="58" t="str">
        <f t="shared" si="61"/>
        <v>,</v>
      </c>
      <c r="P60" s="59" t="str">
        <f t="shared" si="4"/>
        <v/>
      </c>
      <c r="Q60" s="60" t="str">
        <f t="shared" si="62"/>
        <v>,</v>
      </c>
      <c r="R60" s="61">
        <f t="shared" si="28"/>
        <v>10</v>
      </c>
      <c r="S60" s="56" t="str">
        <f t="shared" si="63"/>
        <v>)</v>
      </c>
      <c r="T60" s="62" t="str">
        <f t="shared" si="64"/>
        <v/>
      </c>
      <c r="U60" s="63" t="str">
        <f t="shared" si="8"/>
        <v/>
      </c>
      <c r="V60" s="64" t="str">
        <f t="shared" si="65"/>
        <v/>
      </c>
      <c r="W60" s="65" t="str">
        <f t="shared" si="10"/>
        <v/>
      </c>
      <c r="X60" s="64" t="str">
        <f t="shared" si="66"/>
        <v/>
      </c>
      <c r="Y60" s="64" t="str">
        <f t="shared" si="67"/>
        <v/>
      </c>
      <c r="Z60" s="56" t="str">
        <f t="shared" si="68"/>
        <v/>
      </c>
      <c r="AA60" s="66" t="str">
        <f t="shared" si="69"/>
        <v/>
      </c>
      <c r="AB60" s="57" t="str">
        <f t="shared" si="15"/>
        <v/>
      </c>
      <c r="AC60" s="67" t="str">
        <f t="shared" si="70"/>
        <v/>
      </c>
      <c r="AD60" s="59" t="str">
        <f t="shared" si="71"/>
        <v/>
      </c>
      <c r="AE60" s="68" t="str">
        <f t="shared" si="72"/>
        <v/>
      </c>
      <c r="AF60" s="61" t="str">
        <f t="shared" si="73"/>
        <v/>
      </c>
      <c r="AG60" s="61" t="str">
        <f t="shared" si="74"/>
        <v/>
      </c>
      <c r="AH60" s="69" t="str">
        <f t="shared" si="75"/>
        <v/>
      </c>
      <c r="AI60" s="70" t="str">
        <f t="shared" si="22"/>
        <v/>
      </c>
      <c r="AJ60" s="64" t="str">
        <f t="shared" si="76"/>
        <v/>
      </c>
      <c r="AK60" s="64" t="str">
        <f t="shared" si="77"/>
        <v/>
      </c>
      <c r="AL60" s="64" t="str">
        <f t="shared" si="78"/>
        <v/>
      </c>
      <c r="AM60" s="64" t="str">
        <f t="shared" si="79"/>
        <v/>
      </c>
      <c r="AN60" s="64" t="str">
        <f t="shared" si="80"/>
        <v/>
      </c>
    </row>
    <row r="61" spans="1:40" ht="25.5" thickTop="1" thickBot="1" x14ac:dyDescent="0.4">
      <c r="C61" s="113" t="s">
        <v>1211</v>
      </c>
      <c r="D61" s="112"/>
      <c r="E61" s="52"/>
      <c r="F61" s="53"/>
      <c r="G61" s="53"/>
      <c r="H61" s="52"/>
      <c r="I61" s="52"/>
      <c r="J61" s="54"/>
      <c r="K61" s="54"/>
      <c r="L61" s="55" t="str">
        <f t="shared" si="59"/>
        <v xml:space="preserve">            { line: "SOPORTA TODO, SOPORTA TODO., ", sC: ""},</v>
      </c>
      <c r="M61" s="56" t="str">
        <f t="shared" si="60"/>
        <v/>
      </c>
      <c r="N61" s="57" t="str">
        <f t="shared" si="2"/>
        <v/>
      </c>
      <c r="O61" s="58" t="str">
        <f t="shared" si="61"/>
        <v/>
      </c>
      <c r="P61" s="59" t="str">
        <f t="shared" si="4"/>
        <v/>
      </c>
      <c r="Q61" s="60" t="str">
        <f t="shared" si="62"/>
        <v/>
      </c>
      <c r="R61" s="61" t="str">
        <f t="shared" si="28"/>
        <v/>
      </c>
      <c r="S61" s="56" t="str">
        <f t="shared" si="63"/>
        <v/>
      </c>
      <c r="T61" s="62" t="str">
        <f t="shared" si="64"/>
        <v/>
      </c>
      <c r="U61" s="63" t="str">
        <f t="shared" si="8"/>
        <v/>
      </c>
      <c r="V61" s="64" t="str">
        <f t="shared" si="65"/>
        <v/>
      </c>
      <c r="W61" s="65" t="str">
        <f t="shared" si="10"/>
        <v/>
      </c>
      <c r="X61" s="64" t="str">
        <f t="shared" si="66"/>
        <v/>
      </c>
      <c r="Y61" s="64" t="str">
        <f t="shared" si="67"/>
        <v/>
      </c>
      <c r="Z61" s="56" t="str">
        <f t="shared" si="68"/>
        <v/>
      </c>
      <c r="AA61" s="66" t="str">
        <f t="shared" si="69"/>
        <v/>
      </c>
      <c r="AB61" s="57" t="str">
        <f t="shared" si="15"/>
        <v/>
      </c>
      <c r="AC61" s="67" t="str">
        <f t="shared" si="70"/>
        <v/>
      </c>
      <c r="AD61" s="59" t="str">
        <f t="shared" si="71"/>
        <v/>
      </c>
      <c r="AE61" s="68" t="str">
        <f t="shared" si="72"/>
        <v/>
      </c>
      <c r="AF61" s="61" t="str">
        <f t="shared" si="73"/>
        <v/>
      </c>
      <c r="AG61" s="61" t="str">
        <f t="shared" si="74"/>
        <v/>
      </c>
      <c r="AH61" s="69" t="str">
        <f t="shared" si="75"/>
        <v/>
      </c>
      <c r="AI61" s="70" t="str">
        <f t="shared" si="22"/>
        <v/>
      </c>
      <c r="AJ61" s="64" t="str">
        <f t="shared" si="76"/>
        <v/>
      </c>
      <c r="AK61" s="64" t="str">
        <f t="shared" si="77"/>
        <v/>
      </c>
      <c r="AL61" s="64" t="str">
        <f t="shared" si="78"/>
        <v/>
      </c>
      <c r="AM61" s="64" t="str">
        <f t="shared" si="79"/>
        <v/>
      </c>
      <c r="AN61" s="64" t="str">
        <f t="shared" si="80"/>
        <v/>
      </c>
    </row>
    <row r="62" spans="1:40" ht="27.75" thickTop="1" thickBot="1" x14ac:dyDescent="0.4">
      <c r="A62" s="73"/>
      <c r="B62" s="73"/>
      <c r="C62" s="73"/>
      <c r="D62" s="74"/>
      <c r="E62" s="74"/>
      <c r="F62" s="74"/>
      <c r="G62" s="74"/>
      <c r="H62" s="74"/>
      <c r="I62" s="74"/>
      <c r="J62" s="74"/>
      <c r="K62" s="74"/>
      <c r="L62" s="75" t="s">
        <v>993</v>
      </c>
      <c r="M62" s="56"/>
      <c r="N62" s="57"/>
      <c r="O62" s="58"/>
      <c r="P62" s="59"/>
      <c r="Q62" s="60"/>
      <c r="R62" s="61" t="str">
        <f t="shared" ref="R62" si="82">IF(N62="Do",10,IF(N62="Re",22,IF(N62="Mi",20,IF(N62="Fa",20,IF(N62="Sol",21,IF(N62="La",20,IF(N62="Si",20,IF(N62="Do#",14,IF(N62="Fa#",15,IF(N62="Sol#",20,""))))))))))</f>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5.5" thickTop="1" thickBot="1" x14ac:dyDescent="0.4">
      <c r="C63" s="113" t="s">
        <v>1212</v>
      </c>
      <c r="D63" s="112" t="s">
        <v>1100</v>
      </c>
      <c r="E63" s="52"/>
      <c r="F63" s="53" t="s">
        <v>1013</v>
      </c>
      <c r="G63" s="53" t="s">
        <v>1012</v>
      </c>
      <c r="H63" s="52"/>
      <c r="I63" s="52"/>
      <c r="J63" s="54"/>
      <c r="K63" s="54"/>
      <c r="L63" s="78" t="str">
        <f t="shared" si="59"/>
        <v xml:space="preserve">            { line: "PORQUE EL AMOR, EL AMOR,, (Do,,10)(La,m,250)", sC: ""},</v>
      </c>
      <c r="M63" s="56" t="str">
        <f t="shared" si="60"/>
        <v>(</v>
      </c>
      <c r="N63" s="57" t="str">
        <f t="shared" si="2"/>
        <v>Do</v>
      </c>
      <c r="O63" s="58" t="str">
        <f t="shared" si="61"/>
        <v>,</v>
      </c>
      <c r="P63" s="59" t="str">
        <f t="shared" si="4"/>
        <v/>
      </c>
      <c r="Q63" s="60" t="str">
        <f t="shared" si="62"/>
        <v>,</v>
      </c>
      <c r="R63" s="61">
        <f t="shared" si="28"/>
        <v>10</v>
      </c>
      <c r="S63" s="56" t="str">
        <f t="shared" si="63"/>
        <v>)</v>
      </c>
      <c r="T63" s="62" t="str">
        <f t="shared" si="64"/>
        <v>(</v>
      </c>
      <c r="U63" s="63" t="str">
        <f t="shared" si="8"/>
        <v>La</v>
      </c>
      <c r="V63" s="64" t="str">
        <f t="shared" si="65"/>
        <v>,</v>
      </c>
      <c r="W63" s="65" t="str">
        <f t="shared" si="10"/>
        <v>m</v>
      </c>
      <c r="X63" s="64" t="str">
        <f t="shared" si="66"/>
        <v>,</v>
      </c>
      <c r="Y63" s="64">
        <f t="shared" si="67"/>
        <v>250</v>
      </c>
      <c r="Z63" s="56" t="str">
        <f t="shared" si="68"/>
        <v>)</v>
      </c>
      <c r="AA63" s="66" t="str">
        <f t="shared" si="69"/>
        <v/>
      </c>
      <c r="AB63" s="57" t="str">
        <f t="shared" si="15"/>
        <v/>
      </c>
      <c r="AC63" s="67" t="str">
        <f t="shared" si="70"/>
        <v/>
      </c>
      <c r="AD63" s="59" t="str">
        <f t="shared" si="71"/>
        <v/>
      </c>
      <c r="AE63" s="68" t="str">
        <f t="shared" si="72"/>
        <v/>
      </c>
      <c r="AF63" s="61" t="str">
        <f t="shared" si="73"/>
        <v/>
      </c>
      <c r="AG63" s="61" t="str">
        <f t="shared" si="74"/>
        <v/>
      </c>
      <c r="AH63" s="69" t="str">
        <f t="shared" si="75"/>
        <v/>
      </c>
      <c r="AI63" s="70" t="str">
        <f t="shared" si="22"/>
        <v/>
      </c>
      <c r="AJ63" s="64" t="str">
        <f t="shared" si="76"/>
        <v/>
      </c>
      <c r="AK63" s="64" t="str">
        <f t="shared" si="77"/>
        <v/>
      </c>
      <c r="AL63" s="64" t="str">
        <f t="shared" si="78"/>
        <v/>
      </c>
      <c r="AM63" s="64" t="str">
        <f t="shared" si="79"/>
        <v/>
      </c>
      <c r="AN63" s="64" t="str">
        <f t="shared" si="80"/>
        <v/>
      </c>
    </row>
    <row r="64" spans="1:40" ht="25.5" thickTop="1" thickBot="1" x14ac:dyDescent="0.4">
      <c r="C64" s="113" t="s">
        <v>1213</v>
      </c>
      <c r="D64" s="112" t="s">
        <v>1100</v>
      </c>
      <c r="E64" s="52"/>
      <c r="F64" s="53"/>
      <c r="G64" s="53"/>
      <c r="H64" s="52"/>
      <c r="I64" s="52"/>
      <c r="J64" s="54"/>
      <c r="K64" s="54"/>
      <c r="L64" s="78" t="str">
        <f t="shared" si="59"/>
        <v xml:space="preserve">            { line: "PORQUE EL AMOR ES DIOS,, (Do,,10)", sC: ""},</v>
      </c>
      <c r="M64" s="56" t="str">
        <f t="shared" si="60"/>
        <v>(</v>
      </c>
      <c r="N64" s="57" t="str">
        <f t="shared" si="2"/>
        <v>Do</v>
      </c>
      <c r="O64" s="58" t="str">
        <f t="shared" si="61"/>
        <v>,</v>
      </c>
      <c r="P64" s="59" t="str">
        <f t="shared" si="4"/>
        <v/>
      </c>
      <c r="Q64" s="60" t="str">
        <f t="shared" si="62"/>
        <v>,</v>
      </c>
      <c r="R64" s="61">
        <f t="shared" si="28"/>
        <v>10</v>
      </c>
      <c r="S64" s="56" t="str">
        <f t="shared" si="63"/>
        <v>)</v>
      </c>
      <c r="T64" s="62" t="str">
        <f t="shared" si="64"/>
        <v/>
      </c>
      <c r="U64" s="63" t="str">
        <f t="shared" si="8"/>
        <v/>
      </c>
      <c r="V64" s="64" t="str">
        <f t="shared" si="65"/>
        <v/>
      </c>
      <c r="W64" s="65" t="str">
        <f t="shared" si="10"/>
        <v/>
      </c>
      <c r="X64" s="64" t="str">
        <f t="shared" si="66"/>
        <v/>
      </c>
      <c r="Y64" s="64" t="str">
        <f t="shared" si="67"/>
        <v/>
      </c>
      <c r="Z64" s="56" t="str">
        <f t="shared" si="68"/>
        <v/>
      </c>
      <c r="AA64" s="66" t="str">
        <f t="shared" si="69"/>
        <v/>
      </c>
      <c r="AB64" s="57" t="str">
        <f t="shared" si="15"/>
        <v/>
      </c>
      <c r="AC64" s="67" t="str">
        <f t="shared" si="70"/>
        <v/>
      </c>
      <c r="AD64" s="59" t="str">
        <f t="shared" si="71"/>
        <v/>
      </c>
      <c r="AE64" s="68" t="str">
        <f t="shared" si="72"/>
        <v/>
      </c>
      <c r="AF64" s="61" t="str">
        <f t="shared" si="73"/>
        <v/>
      </c>
      <c r="AG64" s="61" t="str">
        <f t="shared" si="74"/>
        <v/>
      </c>
      <c r="AH64" s="69" t="str">
        <f t="shared" si="75"/>
        <v/>
      </c>
      <c r="AI64" s="70" t="str">
        <f t="shared" si="22"/>
        <v/>
      </c>
      <c r="AJ64" s="64" t="str">
        <f t="shared" si="76"/>
        <v/>
      </c>
      <c r="AK64" s="64" t="str">
        <f t="shared" si="77"/>
        <v/>
      </c>
      <c r="AL64" s="64" t="str">
        <f t="shared" si="78"/>
        <v/>
      </c>
      <c r="AM64" s="64" t="str">
        <f t="shared" si="79"/>
        <v/>
      </c>
      <c r="AN64" s="64" t="str">
        <f t="shared" si="80"/>
        <v/>
      </c>
    </row>
    <row r="65" spans="1:40" ht="25.5" thickTop="1" thickBot="1" x14ac:dyDescent="0.4">
      <c r="C65" s="113" t="s">
        <v>1214</v>
      </c>
      <c r="D65" s="112"/>
      <c r="E65" s="52"/>
      <c r="F65" s="53"/>
      <c r="G65" s="53"/>
      <c r="H65" s="52"/>
      <c r="I65" s="52"/>
      <c r="J65" s="54"/>
      <c r="K65" s="54"/>
      <c r="L65" s="78" t="str">
        <f t="shared" si="59"/>
        <v xml:space="preserve">            { line: "ES DIOS, ES DIOS., ", sC: ""},</v>
      </c>
      <c r="M65" s="56" t="str">
        <f t="shared" si="60"/>
        <v/>
      </c>
      <c r="N65" s="57" t="str">
        <f t="shared" si="2"/>
        <v/>
      </c>
      <c r="O65" s="58" t="str">
        <f t="shared" si="61"/>
        <v/>
      </c>
      <c r="P65" s="59" t="str">
        <f t="shared" si="4"/>
        <v/>
      </c>
      <c r="Q65" s="60" t="str">
        <f t="shared" si="62"/>
        <v/>
      </c>
      <c r="R65" s="61" t="str">
        <f t="shared" si="28"/>
        <v/>
      </c>
      <c r="S65" s="56" t="str">
        <f t="shared" si="63"/>
        <v/>
      </c>
      <c r="T65" s="62" t="str">
        <f t="shared" si="64"/>
        <v/>
      </c>
      <c r="U65" s="63" t="str">
        <f t="shared" si="8"/>
        <v/>
      </c>
      <c r="V65" s="64" t="str">
        <f t="shared" si="65"/>
        <v/>
      </c>
      <c r="W65" s="65" t="str">
        <f t="shared" si="10"/>
        <v/>
      </c>
      <c r="X65" s="64" t="str">
        <f t="shared" si="66"/>
        <v/>
      </c>
      <c r="Y65" s="64" t="str">
        <f t="shared" si="67"/>
        <v/>
      </c>
      <c r="Z65" s="56" t="str">
        <f t="shared" si="68"/>
        <v/>
      </c>
      <c r="AA65" s="66" t="str">
        <f t="shared" si="69"/>
        <v/>
      </c>
      <c r="AB65" s="57" t="str">
        <f t="shared" si="15"/>
        <v/>
      </c>
      <c r="AC65" s="67" t="str">
        <f t="shared" si="70"/>
        <v/>
      </c>
      <c r="AD65" s="59" t="str">
        <f t="shared" si="71"/>
        <v/>
      </c>
      <c r="AE65" s="68" t="str">
        <f t="shared" si="72"/>
        <v/>
      </c>
      <c r="AF65" s="61" t="str">
        <f t="shared" si="73"/>
        <v/>
      </c>
      <c r="AG65" s="61" t="str">
        <f t="shared" si="74"/>
        <v/>
      </c>
      <c r="AH65" s="69" t="str">
        <f t="shared" si="75"/>
        <v/>
      </c>
      <c r="AI65" s="70" t="str">
        <f t="shared" si="22"/>
        <v/>
      </c>
      <c r="AJ65" s="64" t="str">
        <f t="shared" si="76"/>
        <v/>
      </c>
      <c r="AK65" s="64" t="str">
        <f t="shared" si="77"/>
        <v/>
      </c>
      <c r="AL65" s="64" t="str">
        <f t="shared" si="78"/>
        <v/>
      </c>
      <c r="AM65" s="64" t="str">
        <f t="shared" si="79"/>
        <v/>
      </c>
      <c r="AN65" s="64" t="str">
        <f t="shared" si="80"/>
        <v/>
      </c>
    </row>
    <row r="66" spans="1:40" ht="24" customHeight="1" thickTop="1" x14ac:dyDescent="0.4">
      <c r="A66" s="95"/>
      <c r="B66" s="95"/>
      <c r="C66" s="95"/>
      <c r="D66" s="95"/>
      <c r="E66" s="95"/>
      <c r="F66" s="95"/>
      <c r="G66" s="95"/>
      <c r="H66" s="95"/>
      <c r="I66" s="95"/>
      <c r="J66" s="95"/>
      <c r="K66" s="95"/>
      <c r="L66" s="99" t="str">
        <f ca="1">_xlfn.CONCAT("]}, // ULTIMA LINEA DEL CANTO: ",L1)</f>
        <v>]}, // ULTIMA LINEA DEL CANTO: HIMNO A LA CARIDAD</v>
      </c>
      <c r="M66" s="95"/>
    </row>
    <row r="67" spans="1:40" ht="20.25" x14ac:dyDescent="0.25">
      <c r="L67" s="100" t="s">
        <v>1008</v>
      </c>
      <c r="M67" s="101"/>
    </row>
    <row r="68" spans="1:40" x14ac:dyDescent="0.25">
      <c r="M6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JS_Click">
                <anchor moveWithCells="1" sizeWithCells="1">
                  <from>
                    <xdr:col>3</xdr:col>
                    <xdr:colOff>314325</xdr:colOff>
                    <xdr:row>0</xdr:row>
                    <xdr:rowOff>66675</xdr:rowOff>
                  </from>
                  <to>
                    <xdr:col>8</xdr:col>
                    <xdr:colOff>361950</xdr:colOff>
                    <xdr:row>0</xdr:row>
                    <xdr:rowOff>781050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CAD49-7965-4098-9390-60C9985C8B98}">
  <sheetPr codeName="Sheet77">
    <tabColor rgb="FF00B0F0"/>
  </sheetPr>
  <dimension ref="A1:AN79"/>
  <sheetViews>
    <sheetView zoomScale="85" zoomScaleNormal="85" workbookViewId="0">
      <pane xSplit="2" ySplit="1" topLeftCell="C16" activePane="bottomRight" state="frozen"/>
      <selection pane="topRight" activeCell="C1" sqref="C1"/>
      <selection pane="bottomLeft" activeCell="A2" sqref="A2"/>
      <selection pane="bottomRight" activeCell="B30" sqref="B3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87</v>
      </c>
      <c r="E1" s="40"/>
      <c r="F1" s="40"/>
      <c r="G1" s="40"/>
      <c r="H1" s="40"/>
      <c r="I1" s="40"/>
      <c r="J1" s="40"/>
      <c r="K1" s="40"/>
      <c r="L1" s="41" t="str">
        <f ca="1">UPPER(VLOOKUP(C1,Table223[],3,FALSE))</f>
        <v>HIMNO A LA KENOSIS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HIMNO A LA KENOSIS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himnoalakenosis</v>
      </c>
      <c r="L7" s="48" t="str">
        <f ca="1">_xlfn.CONCAT("        id: ","""",C7,"""",",")</f>
        <v xml:space="preserve">        id: "himnoalakenosis",</v>
      </c>
    </row>
    <row r="8" spans="2:32" ht="23.25" x14ac:dyDescent="0.25">
      <c r="C8" t="str">
        <f ca="1">PROPER(L1)</f>
        <v>Himno A La Kenosis</v>
      </c>
      <c r="L8" s="48" t="str">
        <f ca="1">_xlfn.CONCAT("        tt: ","""",C8,"""",",")</f>
        <v xml:space="preserve">        tt: "Himno A La Kenosis",</v>
      </c>
    </row>
    <row r="9" spans="2:32" ht="23.25" x14ac:dyDescent="0.25">
      <c r="C9" t="str">
        <f ca="1">PROPER(L1)</f>
        <v>Himno A La Kenosis</v>
      </c>
      <c r="L9" s="48" t="str">
        <f ca="1">_xlfn.CONCAT("        title: ","""",C9,"""",",")</f>
        <v xml:space="preserve">        title: "Himno A La Kenosis",</v>
      </c>
    </row>
    <row r="10" spans="2:32" ht="23.25" x14ac:dyDescent="0.25">
      <c r="C10" t="str">
        <f ca="1">VLOOKUP(C1,Table223[],4,FALSE)</f>
        <v>Filipenses 2,1-11</v>
      </c>
      <c r="L10" s="48" t="str">
        <f ca="1">_xlfn.CONCAT("        ","subtitle: ","""",C10,"""",",")</f>
        <v xml:space="preserve">        subtitle: "Filipenses 2,1-11",</v>
      </c>
    </row>
    <row r="11" spans="2:32" ht="23.25" x14ac:dyDescent="0.25">
      <c r="C11" t="str">
        <f ca="1">_xlfn.CONCAT("category: [",VLOOKUP(C1,Table223[],16,FALSE),"],")</f>
        <v>category: ["Precatecumenado","Pascua","Pentecostés","Fracción Del Pan","Nuevo Testamento"],</v>
      </c>
      <c r="L11" s="48" t="str">
        <f ca="1">_xlfn.CONCAT("        ",C11)</f>
        <v xml:space="preserve">        category: ["Precatecumenado","Pascua","Pentecostés","Fracción Del Pan","Nuevo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87</v>
      </c>
      <c r="L16" s="48" t="str">
        <f ca="1">_xlfn.CONCAT("        dbno: ","""",C16,"""",",")</f>
        <v xml:space="preserve">        dbno: "87",</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himnoalakenosis</v>
      </c>
      <c r="L19" s="48" t="str">
        <f ca="1">_xlfn.CONCAT("        audioSrc: ","""/audio/",C19,".mp3""",",")</f>
        <v xml:space="preserve">        audioSrc: "/audio/himnoalakenosis.mp3",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86</v>
      </c>
      <c r="C26" t="str">
        <f ca="1">VLOOKUP(B26,Table4[],13,FALSE)</f>
        <v>"/resucito/src/index.html?canto=himnoalacaridad"</v>
      </c>
      <c r="L26" s="48" t="str">
        <f ca="1">_xlfn.CONCAT("        ant: ",C26,",")</f>
        <v xml:space="preserve">        ant: "/resucito/src/index.html?canto=himnoalacaridad",</v>
      </c>
    </row>
    <row r="27" spans="1:40" ht="23.25" x14ac:dyDescent="0.25">
      <c r="B27">
        <f ca="1">+C1+1</f>
        <v>88</v>
      </c>
      <c r="C27" t="str">
        <f ca="1">VLOOKUP(B27,Table4[],13,FALSE)</f>
        <v>"/resucito/src/index.html?canto=himnodeadviento"</v>
      </c>
      <c r="L27" s="48" t="str">
        <f ca="1">_xlfn.CONCAT("        sig: ",C27,",")</f>
        <v xml:space="preserve">        sig: "/resucito/src/index.html?canto=himnodeadviento",</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1014</v>
      </c>
      <c r="C30" s="113" t="s">
        <v>1215</v>
      </c>
      <c r="D30" s="112" t="s">
        <v>1011</v>
      </c>
      <c r="E30" s="52" t="s">
        <v>1012</v>
      </c>
      <c r="F30" s="53"/>
      <c r="G30" s="53"/>
      <c r="H30" s="52"/>
      <c r="I30" s="52"/>
      <c r="J30" s="54"/>
      <c r="K30" s="54"/>
      <c r="L30" s="55" t="str">
        <f t="shared" ref="L30:L50" si="0">IF(C30="","",_xlfn.CONCAT("            { line: ","""",C30,", ",M30:AN30,""", sC: ","""",B30,"""},"))</f>
        <v xml:space="preserve">            { line: "Con un mismo amor,, (Mi,m,20)", sC: "tc"},</v>
      </c>
      <c r="M30" s="56" t="str">
        <f t="shared" ref="M30:M52" si="1">IF(N30="","","(")</f>
        <v>(</v>
      </c>
      <c r="N30" s="57" t="str">
        <f t="shared" ref="N30:N70" si="2">IF(D30="","",D30)</f>
        <v>Mi</v>
      </c>
      <c r="O30" s="58" t="str">
        <f t="shared" ref="O30:O52" si="3">IF(N30="","",",")</f>
        <v>,</v>
      </c>
      <c r="P30" s="59" t="str">
        <f t="shared" ref="P30:P70" si="4">IF(E30="","",E30)</f>
        <v>m</v>
      </c>
      <c r="Q30" s="60" t="str">
        <f t="shared" ref="Q30:Q52" si="5">IF(N30="","",",")</f>
        <v>,</v>
      </c>
      <c r="R30" s="61">
        <f>IF(N30="Do",10,IF(N30="Re",22,IF(N30="Mi",20,IF(N30="Fa",20,IF(N30="Sol",21,IF(N30="La",20,IF(N30="Si",20,IF(N30="Do#",14,IF(N30="Fa#",15,IF(N30="Sol#",20,""))))))))))</f>
        <v>20</v>
      </c>
      <c r="S30" s="56" t="str">
        <f t="shared" ref="S30:S52" si="6">IF(N30="","",")")</f>
        <v>)</v>
      </c>
      <c r="T30" s="62" t="str">
        <f t="shared" ref="T30:T52" si="7">IF(U30="","","(")</f>
        <v/>
      </c>
      <c r="U30" s="63" t="str">
        <f t="shared" ref="U30:U70" si="8">IF(F30="","",F30)</f>
        <v/>
      </c>
      <c r="V30" s="64" t="str">
        <f t="shared" ref="V30:V52" si="9">IF(U30="","",",")</f>
        <v/>
      </c>
      <c r="W30" s="65" t="str">
        <f t="shared" ref="W30:W70" si="10">IF(G30="","",G30)</f>
        <v/>
      </c>
      <c r="X30" s="64" t="str">
        <f t="shared" ref="X30:X52" si="11">IF(U30="","",",")</f>
        <v/>
      </c>
      <c r="Y30" s="64" t="str">
        <f t="shared" ref="Y30:Y52" si="12">IF(U30="","",250)</f>
        <v/>
      </c>
      <c r="Z30" s="56" t="str">
        <f t="shared" ref="Z30:Z52" si="13">IF(U30="","",")")</f>
        <v/>
      </c>
      <c r="AA30" s="66" t="str">
        <f t="shared" ref="AA30:AA52" si="14">IF(AB30="","","(")</f>
        <v/>
      </c>
      <c r="AB30" s="57" t="str">
        <f t="shared" ref="AB30:AB70" si="15">IF(H30="","",H30)</f>
        <v/>
      </c>
      <c r="AC30" s="67" t="str">
        <f t="shared" ref="AC30:AC52" si="16">IF(AB30="","",",")</f>
        <v/>
      </c>
      <c r="AD30" s="59" t="str">
        <f t="shared" ref="AD30:AD52" si="17">IF(I30="","",I30)</f>
        <v/>
      </c>
      <c r="AE30" s="68" t="str">
        <f t="shared" ref="AE30:AE52" si="18">IF(AB30="","",",")</f>
        <v/>
      </c>
      <c r="AF30" s="61" t="str">
        <f t="shared" ref="AF30:AF52" si="19">IF(AB30="","",350)</f>
        <v/>
      </c>
      <c r="AG30" s="61" t="str">
        <f t="shared" ref="AG30:AG52" si="20">IF(AB30="","",")")</f>
        <v/>
      </c>
      <c r="AH30" s="69" t="str">
        <f t="shared" ref="AH30:AH52" si="21">IF(AI30="","","(")</f>
        <v/>
      </c>
      <c r="AI30" s="70" t="str">
        <f t="shared" ref="AI30:AI70" si="22">IF(J30="","",J30)</f>
        <v/>
      </c>
      <c r="AJ30" s="64" t="str">
        <f t="shared" ref="AJ30:AJ52" si="23">IF(AI30="","",",")</f>
        <v/>
      </c>
      <c r="AK30" s="64" t="str">
        <f t="shared" ref="AK30:AK52" si="24">IF(K30="","",K30)</f>
        <v/>
      </c>
      <c r="AL30" s="64" t="str">
        <f t="shared" ref="AL30:AL52" si="25">IF(AI30="","",",")</f>
        <v/>
      </c>
      <c r="AM30" s="64" t="str">
        <f t="shared" ref="AM30:AM52" si="26">IF(AI30="","",450)</f>
        <v/>
      </c>
      <c r="AN30" s="64" t="str">
        <f t="shared" ref="AN30:AN52" si="27">IF(AI30="","",")")</f>
        <v/>
      </c>
    </row>
    <row r="31" spans="1:40" ht="25.5" thickTop="1" thickBot="1" x14ac:dyDescent="0.4">
      <c r="C31" s="113" t="s">
        <v>1216</v>
      </c>
      <c r="D31" s="112" t="s">
        <v>984</v>
      </c>
      <c r="E31" s="52">
        <v>7</v>
      </c>
      <c r="F31" s="53"/>
      <c r="G31" s="53"/>
      <c r="H31" s="52"/>
      <c r="I31" s="52"/>
      <c r="J31" s="54"/>
      <c r="K31" s="54"/>
      <c r="L31" s="55" t="str">
        <f t="shared" si="0"/>
        <v xml:space="preserve">            { line: "con un mismo espíritu,, (Si,7,20)", sC: ""},</v>
      </c>
      <c r="M31" s="56" t="str">
        <f t="shared" si="1"/>
        <v>(</v>
      </c>
      <c r="N31" s="57" t="str">
        <f t="shared" si="2"/>
        <v>Si</v>
      </c>
      <c r="O31" s="58" t="str">
        <f t="shared" si="3"/>
        <v>,</v>
      </c>
      <c r="P31" s="59">
        <f t="shared" si="4"/>
        <v>7</v>
      </c>
      <c r="Q31" s="60" t="str">
        <f t="shared" si="5"/>
        <v>,</v>
      </c>
      <c r="R31" s="61">
        <f t="shared" ref="R31:R76" si="28">IF(N31="Do",10,IF(N31="Re",22,IF(N31="Mi",20,IF(N31="Fa",20,IF(N31="Sol",21,IF(N31="La",20,IF(N31="Si",20,IF(N31="Do#",14,IF(N31="Fa#",15,IF(N31="Sol#",20,""))))))))))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1217</v>
      </c>
      <c r="D32" s="112" t="s">
        <v>1011</v>
      </c>
      <c r="E32" s="52" t="s">
        <v>1012</v>
      </c>
      <c r="F32" s="53"/>
      <c r="G32" s="53"/>
      <c r="H32" s="52"/>
      <c r="I32" s="52"/>
      <c r="J32" s="54"/>
      <c r="K32" s="54"/>
      <c r="L32" s="55" t="str">
        <f>IF(C32="","",_xlfn.CONCAT("            { line: ","""",C32,", ",M32:AN32,""", sC: ","""",B32,"""},"))</f>
        <v xml:space="preserve">            { line: "con los mismos sentimientos., (Mi,m,20)", sC: ""},</v>
      </c>
      <c r="M32" s="56" t="str">
        <f t="shared" si="1"/>
        <v>(</v>
      </c>
      <c r="N32" s="57" t="str">
        <f t="shared" si="2"/>
        <v>Mi</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 t="shared" ref="R33" si="29">IF(N33="Do",10,IF(N33="Re",22,IF(N33="Mi",20,IF(N33="Fa",20,IF(N33="Sol",21,IF(N33="La",20,IF(N33="Si",20,IF(N33="Do#",14,IF(N33="Fa#",15,IF(N33="Sol#",20,""))))))))))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C34" s="113" t="s">
        <v>1218</v>
      </c>
      <c r="D34" s="112"/>
      <c r="E34" s="52"/>
      <c r="F34" s="53"/>
      <c r="G34" s="53"/>
      <c r="H34" s="52"/>
      <c r="I34" s="52"/>
      <c r="J34" s="54"/>
      <c r="K34" s="54"/>
      <c r="L34" s="55" t="str">
        <f>IF(C34="","",_xlfn.CONCAT("            { line: ","""",C34,", ",M34:AN34,""", sC: ","""",B34,"""},"))</f>
        <v xml:space="preserve">            { line: "Nada por rivalidad,, ", sC: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1219</v>
      </c>
      <c r="D35" s="112" t="s">
        <v>984</v>
      </c>
      <c r="E35" s="52">
        <v>7</v>
      </c>
      <c r="F35" s="53"/>
      <c r="G35" s="53"/>
      <c r="H35" s="52"/>
      <c r="I35" s="52"/>
      <c r="J35" s="54"/>
      <c r="K35" s="54"/>
      <c r="L35" s="55" t="str">
        <f t="shared" ref="L35:L48" si="30">IF(C35="","",_xlfn.CONCAT("            { line: ","""",C35,", ",M35:AN35,""", sC: ","""",B35,"""},"))</f>
        <v xml:space="preserve">            { line: "ni por vanagloria,, (Si,7,20)", sC: ""},</v>
      </c>
      <c r="M35" s="56" t="str">
        <f t="shared" si="1"/>
        <v>(</v>
      </c>
      <c r="N35" s="57" t="str">
        <f t="shared" si="2"/>
        <v>Si</v>
      </c>
      <c r="O35" s="58" t="str">
        <f t="shared" si="3"/>
        <v>,</v>
      </c>
      <c r="P35" s="59">
        <f t="shared" si="4"/>
        <v>7</v>
      </c>
      <c r="Q35" s="60" t="str">
        <f t="shared" si="5"/>
        <v>,</v>
      </c>
      <c r="R35" s="61">
        <f t="shared" si="28"/>
        <v>20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1220</v>
      </c>
      <c r="D36" s="112" t="s">
        <v>1011</v>
      </c>
      <c r="E36" s="52" t="s">
        <v>1012</v>
      </c>
      <c r="F36" s="53"/>
      <c r="G36" s="53"/>
      <c r="H36" s="52"/>
      <c r="I36" s="52"/>
      <c r="J36" s="54"/>
      <c r="K36" s="54"/>
      <c r="L36" s="55" t="str">
        <f t="shared" si="30"/>
        <v xml:space="preserve">            { line: "mas todo con humildad., (Mi,m,20)", sC: ""},</v>
      </c>
      <c r="M36" s="56" t="str">
        <f>IF(N36="","","(")</f>
        <v>(</v>
      </c>
      <c r="N36" s="57" t="str">
        <f>IF(D36="","",D36)</f>
        <v>Mi</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 t="shared" si="28"/>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C38" s="113" t="s">
        <v>1221</v>
      </c>
      <c r="D38" s="112" t="s">
        <v>1016</v>
      </c>
      <c r="E38" s="52"/>
      <c r="F38" s="53"/>
      <c r="G38" s="53"/>
      <c r="H38" s="52"/>
      <c r="I38" s="52"/>
      <c r="J38" s="54"/>
      <c r="K38" s="54"/>
      <c r="L38" s="55" t="str">
        <f t="shared" si="30"/>
        <v xml:space="preserve">            { line: "Considerando a los otros como superiores a ti,, (Sol,,21)", sC: ""},</v>
      </c>
      <c r="M38" s="56" t="str">
        <f>IF(N38="","","(")</f>
        <v>(</v>
      </c>
      <c r="N38" s="57" t="str">
        <f>IF(D38="","",D38)</f>
        <v>Sol</v>
      </c>
      <c r="O38" s="58" t="str">
        <f>IF(N38="","",",")</f>
        <v>,</v>
      </c>
      <c r="P38" s="59" t="str">
        <f>IF(E38="","",E38)</f>
        <v/>
      </c>
      <c r="Q38" s="60" t="str">
        <f>IF(N38="","",",")</f>
        <v>,</v>
      </c>
      <c r="R38" s="61">
        <f t="shared" si="28"/>
        <v>21</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1222</v>
      </c>
      <c r="D39" s="112" t="s">
        <v>984</v>
      </c>
      <c r="E39" s="52">
        <v>7</v>
      </c>
      <c r="F39" s="53"/>
      <c r="G39" s="53"/>
      <c r="H39" s="52"/>
      <c r="I39" s="52"/>
      <c r="J39" s="54"/>
      <c r="K39" s="54"/>
      <c r="L39" s="55" t="str">
        <f t="shared" si="30"/>
        <v xml:space="preserve">            { line: "no buscando tu propio interés,, (Si,7,20)", sC: ""},</v>
      </c>
      <c r="M39" s="56" t="str">
        <f>IF(N39="","","(")</f>
        <v>(</v>
      </c>
      <c r="N39" s="57" t="str">
        <f>IF(D39="","",D39)</f>
        <v>Si</v>
      </c>
      <c r="O39" s="58" t="str">
        <f>IF(N39="","",",")</f>
        <v>,</v>
      </c>
      <c r="P39" s="59">
        <f>IF(E39="","",E39)</f>
        <v>7</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1223</v>
      </c>
      <c r="D40" s="112" t="s">
        <v>1011</v>
      </c>
      <c r="E40" s="52" t="s">
        <v>1012</v>
      </c>
      <c r="F40" s="53"/>
      <c r="G40" s="53"/>
      <c r="H40" s="52"/>
      <c r="I40" s="52"/>
      <c r="J40" s="54"/>
      <c r="K40" s="54"/>
      <c r="L40" s="55" t="str">
        <f t="shared" si="30"/>
        <v xml:space="preserve">            { line: "teniendo los sentimientos de Jesús., (Mi,m,20)", sC: ""},</v>
      </c>
      <c r="M40" s="56" t="str">
        <f>IF(N40="","","(")</f>
        <v>(</v>
      </c>
      <c r="N40" s="57" t="str">
        <f>IF(D40="","",D40)</f>
        <v>Mi</v>
      </c>
      <c r="O40" s="58" t="str">
        <f>IF(N40="","",",")</f>
        <v>,</v>
      </c>
      <c r="P40" s="59" t="str">
        <f>IF(E40="","",E40)</f>
        <v>m</v>
      </c>
      <c r="Q40" s="60" t="str">
        <f>IF(N40="","",",")</f>
        <v>,</v>
      </c>
      <c r="R40" s="61">
        <f t="shared" si="28"/>
        <v>20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 t="shared" ref="R41" si="31">IF(N41="Do",10,IF(N41="Re",22,IF(N41="Mi",20,IF(N41="Fa",20,IF(N41="Sol",21,IF(N41="La",20,IF(N41="Si",20,IF(N41="Do#",14,IF(N41="Fa#",15,IF(N41="Sol#",20,""))))))))))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113" t="s">
        <v>1224</v>
      </c>
      <c r="D42" s="112" t="s">
        <v>1016</v>
      </c>
      <c r="E42" s="52"/>
      <c r="F42" s="53"/>
      <c r="G42" s="53"/>
      <c r="H42" s="52"/>
      <c r="I42" s="52"/>
      <c r="J42" s="54"/>
      <c r="K42" s="54"/>
      <c r="L42" s="55" t="str">
        <f t="shared" si="30"/>
        <v xml:space="preserve">            { line: "El cual, siendo Dios,, (Sol,,21)", sC: ""},</v>
      </c>
      <c r="M42" s="56" t="str">
        <f>IF(N42="","","(")</f>
        <v>(</v>
      </c>
      <c r="N42" s="57" t="str">
        <f>IF(D42="","",D42)</f>
        <v>Sol</v>
      </c>
      <c r="O42" s="58" t="str">
        <f>IF(N42="","",",")</f>
        <v>,</v>
      </c>
      <c r="P42" s="59" t="str">
        <f>IF(E42="","",E42)</f>
        <v/>
      </c>
      <c r="Q42" s="60" t="str">
        <f>IF(N42="","",",")</f>
        <v>,</v>
      </c>
      <c r="R42" s="61">
        <f t="shared" si="28"/>
        <v>21</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C43" s="113" t="s">
        <v>1225</v>
      </c>
      <c r="D43" s="112" t="s">
        <v>984</v>
      </c>
      <c r="E43" s="52">
        <v>7</v>
      </c>
      <c r="F43" s="53"/>
      <c r="G43" s="53"/>
      <c r="H43" s="52"/>
      <c r="I43" s="52"/>
      <c r="J43" s="54"/>
      <c r="K43" s="54"/>
      <c r="L43" s="55" t="str">
        <f t="shared" si="30"/>
        <v xml:space="preserve">            { line: "no retuvo ávidamente su dignidad,, (Si,7,20)", sC: ""},</v>
      </c>
      <c r="M43" s="56" t="str">
        <f t="shared" ref="M43:M48" si="32">IF(N43="","","(")</f>
        <v>(</v>
      </c>
      <c r="N43" s="57" t="str">
        <f t="shared" ref="N43:N48" si="33">IF(D43="","",D43)</f>
        <v>Si</v>
      </c>
      <c r="O43" s="58" t="str">
        <f t="shared" ref="O43:O48" si="34">IF(N43="","",",")</f>
        <v>,</v>
      </c>
      <c r="P43" s="59">
        <f t="shared" ref="P43:P48" si="35">IF(E43="","",E43)</f>
        <v>7</v>
      </c>
      <c r="Q43" s="60" t="str">
        <f t="shared" ref="Q43:Q48" si="36">IF(N43="","",",")</f>
        <v>,</v>
      </c>
      <c r="R43" s="61">
        <f t="shared" si="28"/>
        <v>20</v>
      </c>
      <c r="S43" s="56" t="str">
        <f t="shared" ref="S43:S48" si="37">IF(N43="","",")")</f>
        <v>)</v>
      </c>
      <c r="T43" s="62" t="str">
        <f t="shared" ref="T43:T48" si="38">IF(U43="","","(")</f>
        <v/>
      </c>
      <c r="U43" s="63" t="str">
        <f t="shared" ref="U43:U48" si="39">IF(F43="","",F43)</f>
        <v/>
      </c>
      <c r="V43" s="64" t="str">
        <f t="shared" ref="V43:V48" si="40">IF(U43="","",",")</f>
        <v/>
      </c>
      <c r="W43" s="65" t="str">
        <f t="shared" ref="W43:W48" si="41">IF(G43="","",G43)</f>
        <v/>
      </c>
      <c r="X43" s="64" t="str">
        <f t="shared" ref="X43:X48" si="42">IF(U43="","",",")</f>
        <v/>
      </c>
      <c r="Y43" s="64" t="str">
        <f t="shared" ref="Y43:Y48" si="43">IF(U43="","",250)</f>
        <v/>
      </c>
      <c r="Z43" s="56" t="str">
        <f t="shared" ref="Z43:Z48" si="44">IF(U43="","",")")</f>
        <v/>
      </c>
      <c r="AA43" s="66" t="str">
        <f t="shared" ref="AA43:AA48" si="45">IF(AB43="","","(")</f>
        <v/>
      </c>
      <c r="AB43" s="57" t="str">
        <f t="shared" ref="AB43:AB48" si="46">IF(H43="","",H43)</f>
        <v/>
      </c>
      <c r="AC43" s="67" t="str">
        <f t="shared" ref="AC43:AC48" si="47">IF(AB43="","",",")</f>
        <v/>
      </c>
      <c r="AD43" s="59" t="str">
        <f t="shared" ref="AD43:AD48" si="48">IF(I43="","",I43)</f>
        <v/>
      </c>
      <c r="AE43" s="68" t="str">
        <f t="shared" ref="AE43:AE48" si="49">IF(AB43="","",",")</f>
        <v/>
      </c>
      <c r="AF43" s="61" t="str">
        <f t="shared" ref="AF43:AF48" si="50">IF(AB43="","",350)</f>
        <v/>
      </c>
      <c r="AG43" s="61" t="str">
        <f t="shared" ref="AG43:AG48" si="51">IF(AB43="","",")")</f>
        <v/>
      </c>
      <c r="AH43" s="69" t="str">
        <f t="shared" ref="AH43:AH48" si="52">IF(AI43="","","(")</f>
        <v/>
      </c>
      <c r="AI43" s="70" t="str">
        <f t="shared" ref="AI43:AI48" si="53">IF(J43="","",J43)</f>
        <v/>
      </c>
      <c r="AJ43" s="64" t="str">
        <f t="shared" ref="AJ43:AJ48" si="54">IF(AI43="","",",")</f>
        <v/>
      </c>
      <c r="AK43" s="64" t="str">
        <f t="shared" ref="AK43:AK48" si="55">IF(K43="","",K43)</f>
        <v/>
      </c>
      <c r="AL43" s="64" t="str">
        <f t="shared" ref="AL43:AL48" si="56">IF(AI43="","",",")</f>
        <v/>
      </c>
      <c r="AM43" s="64" t="str">
        <f t="shared" ref="AM43:AM48" si="57">IF(AI43="","",450)</f>
        <v/>
      </c>
      <c r="AN43" s="64" t="str">
        <f t="shared" ref="AN43:AN48" si="58">IF(AI43="","",")")</f>
        <v/>
      </c>
    </row>
    <row r="44" spans="1:40" ht="25.5" thickTop="1" thickBot="1" x14ac:dyDescent="0.4">
      <c r="C44" s="113" t="s">
        <v>1226</v>
      </c>
      <c r="D44" s="112" t="s">
        <v>1011</v>
      </c>
      <c r="E44" s="52" t="s">
        <v>1012</v>
      </c>
      <c r="F44" s="53"/>
      <c r="G44" s="53"/>
      <c r="H44" s="52"/>
      <c r="I44" s="52"/>
      <c r="J44" s="54"/>
      <c r="K44" s="54"/>
      <c r="L44" s="55" t="str">
        <f t="shared" si="30"/>
        <v xml:space="preserve">            { line: "sino que se hizo hombre., (Mi,m,20)", sC: ""},</v>
      </c>
      <c r="M44" s="56" t="str">
        <f t="shared" si="32"/>
        <v>(</v>
      </c>
      <c r="N44" s="57" t="str">
        <f t="shared" si="33"/>
        <v>Mi</v>
      </c>
      <c r="O44" s="58" t="str">
        <f t="shared" si="34"/>
        <v>,</v>
      </c>
      <c r="P44" s="59" t="str">
        <f t="shared" si="35"/>
        <v>m</v>
      </c>
      <c r="Q44" s="60" t="str">
        <f t="shared" si="36"/>
        <v>,</v>
      </c>
      <c r="R44" s="61">
        <f t="shared" si="28"/>
        <v>20</v>
      </c>
      <c r="S44" s="56" t="str">
        <f t="shared" si="37"/>
        <v>)</v>
      </c>
      <c r="T44" s="62" t="str">
        <f t="shared" si="38"/>
        <v/>
      </c>
      <c r="U44" s="63" t="str">
        <f t="shared" si="39"/>
        <v/>
      </c>
      <c r="V44" s="64" t="str">
        <f t="shared" si="40"/>
        <v/>
      </c>
      <c r="W44" s="65" t="str">
        <f t="shared" si="41"/>
        <v/>
      </c>
      <c r="X44" s="64" t="str">
        <f t="shared" si="42"/>
        <v/>
      </c>
      <c r="Y44" s="64" t="str">
        <f t="shared" si="43"/>
        <v/>
      </c>
      <c r="Z44" s="56" t="str">
        <f t="shared" si="44"/>
        <v/>
      </c>
      <c r="AA44" s="66" t="str">
        <f t="shared" si="45"/>
        <v/>
      </c>
      <c r="AB44" s="57" t="str">
        <f t="shared" si="46"/>
        <v/>
      </c>
      <c r="AC44" s="67" t="str">
        <f t="shared" si="47"/>
        <v/>
      </c>
      <c r="AD44" s="59" t="str">
        <f t="shared" si="48"/>
        <v/>
      </c>
      <c r="AE44" s="68" t="str">
        <f t="shared" si="49"/>
        <v/>
      </c>
      <c r="AF44" s="61" t="str">
        <f t="shared" si="50"/>
        <v/>
      </c>
      <c r="AG44" s="61" t="str">
        <f t="shared" si="51"/>
        <v/>
      </c>
      <c r="AH44" s="69" t="str">
        <f t="shared" si="52"/>
        <v/>
      </c>
      <c r="AI44" s="70" t="str">
        <f t="shared" si="53"/>
        <v/>
      </c>
      <c r="AJ44" s="64" t="str">
        <f t="shared" si="54"/>
        <v/>
      </c>
      <c r="AK44" s="64" t="str">
        <f t="shared" si="55"/>
        <v/>
      </c>
      <c r="AL44" s="64" t="str">
        <f t="shared" si="56"/>
        <v/>
      </c>
      <c r="AM44" s="64" t="str">
        <f t="shared" si="57"/>
        <v/>
      </c>
      <c r="AN44" s="64" t="str">
        <f t="shared" si="58"/>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 t="shared" si="28"/>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C46" s="113" t="s">
        <v>1227</v>
      </c>
      <c r="D46" s="112" t="s">
        <v>1016</v>
      </c>
      <c r="E46" s="52"/>
      <c r="F46" s="53"/>
      <c r="G46" s="53"/>
      <c r="H46" s="52"/>
      <c r="I46" s="52"/>
      <c r="J46" s="54"/>
      <c r="K46" s="54"/>
      <c r="L46" s="55" t="str">
        <f t="shared" si="30"/>
        <v xml:space="preserve">            { line: "Y hecho hombre, se humilló a sí mismo,, (Sol,,21)", sC: ""},</v>
      </c>
      <c r="M46" s="56" t="str">
        <f t="shared" si="32"/>
        <v>(</v>
      </c>
      <c r="N46" s="57" t="str">
        <f t="shared" si="33"/>
        <v>Sol</v>
      </c>
      <c r="O46" s="58" t="str">
        <f t="shared" si="34"/>
        <v>,</v>
      </c>
      <c r="P46" s="59" t="str">
        <f t="shared" si="35"/>
        <v/>
      </c>
      <c r="Q46" s="60" t="str">
        <f t="shared" si="36"/>
        <v>,</v>
      </c>
      <c r="R46" s="61">
        <f t="shared" si="28"/>
        <v>21</v>
      </c>
      <c r="S46" s="56" t="str">
        <f t="shared" si="37"/>
        <v>)</v>
      </c>
      <c r="T46" s="62" t="str">
        <f t="shared" si="38"/>
        <v/>
      </c>
      <c r="U46" s="63" t="str">
        <f t="shared" si="39"/>
        <v/>
      </c>
      <c r="V46" s="64" t="str">
        <f t="shared" si="40"/>
        <v/>
      </c>
      <c r="W46" s="65" t="str">
        <f t="shared" si="41"/>
        <v/>
      </c>
      <c r="X46" s="64" t="str">
        <f t="shared" si="42"/>
        <v/>
      </c>
      <c r="Y46" s="64" t="str">
        <f t="shared" si="43"/>
        <v/>
      </c>
      <c r="Z46" s="56" t="str">
        <f t="shared" si="44"/>
        <v/>
      </c>
      <c r="AA46" s="66" t="str">
        <f t="shared" si="45"/>
        <v/>
      </c>
      <c r="AB46" s="57" t="str">
        <f t="shared" si="46"/>
        <v/>
      </c>
      <c r="AC46" s="67" t="str">
        <f t="shared" si="47"/>
        <v/>
      </c>
      <c r="AD46" s="59" t="str">
        <f t="shared" si="48"/>
        <v/>
      </c>
      <c r="AE46" s="68" t="str">
        <f t="shared" si="49"/>
        <v/>
      </c>
      <c r="AF46" s="61" t="str">
        <f t="shared" si="50"/>
        <v/>
      </c>
      <c r="AG46" s="61" t="str">
        <f t="shared" si="51"/>
        <v/>
      </c>
      <c r="AH46" s="69" t="str">
        <f t="shared" si="52"/>
        <v/>
      </c>
      <c r="AI46" s="70" t="str">
        <f t="shared" si="53"/>
        <v/>
      </c>
      <c r="AJ46" s="64" t="str">
        <f t="shared" si="54"/>
        <v/>
      </c>
      <c r="AK46" s="64" t="str">
        <f t="shared" si="55"/>
        <v/>
      </c>
      <c r="AL46" s="64" t="str">
        <f t="shared" si="56"/>
        <v/>
      </c>
      <c r="AM46" s="64" t="str">
        <f t="shared" si="57"/>
        <v/>
      </c>
      <c r="AN46" s="64" t="str">
        <f t="shared" si="58"/>
        <v/>
      </c>
    </row>
    <row r="47" spans="1:40" ht="25.5" thickTop="1" thickBot="1" x14ac:dyDescent="0.4">
      <c r="C47" s="113" t="s">
        <v>1228</v>
      </c>
      <c r="D47" s="112" t="s">
        <v>984</v>
      </c>
      <c r="E47" s="52">
        <v>7</v>
      </c>
      <c r="F47" s="53"/>
      <c r="G47" s="53"/>
      <c r="H47" s="52"/>
      <c r="I47" s="52"/>
      <c r="J47" s="54"/>
      <c r="K47" s="54"/>
      <c r="L47" s="55" t="str">
        <f t="shared" si="30"/>
        <v xml:space="preserve">            { line: "tomando condición de esclavo,, (Si,7,20)", sC: ""},</v>
      </c>
      <c r="M47" s="56" t="str">
        <f t="shared" si="32"/>
        <v>(</v>
      </c>
      <c r="N47" s="57" t="str">
        <f t="shared" si="33"/>
        <v>Si</v>
      </c>
      <c r="O47" s="58" t="str">
        <f t="shared" si="34"/>
        <v>,</v>
      </c>
      <c r="P47" s="59">
        <f t="shared" si="35"/>
        <v>7</v>
      </c>
      <c r="Q47" s="60" t="str">
        <f t="shared" si="36"/>
        <v>,</v>
      </c>
      <c r="R47" s="61">
        <f t="shared" si="28"/>
        <v>20</v>
      </c>
      <c r="S47" s="56" t="str">
        <f t="shared" si="37"/>
        <v>)</v>
      </c>
      <c r="T47" s="62" t="str">
        <f t="shared" si="38"/>
        <v/>
      </c>
      <c r="U47" s="63" t="str">
        <f t="shared" si="39"/>
        <v/>
      </c>
      <c r="V47" s="64" t="str">
        <f t="shared" si="40"/>
        <v/>
      </c>
      <c r="W47" s="65" t="str">
        <f t="shared" si="41"/>
        <v/>
      </c>
      <c r="X47" s="64" t="str">
        <f t="shared" si="42"/>
        <v/>
      </c>
      <c r="Y47" s="64" t="str">
        <f t="shared" si="43"/>
        <v/>
      </c>
      <c r="Z47" s="56" t="str">
        <f t="shared" si="44"/>
        <v/>
      </c>
      <c r="AA47" s="66" t="str">
        <f t="shared" si="45"/>
        <v/>
      </c>
      <c r="AB47" s="57" t="str">
        <f t="shared" si="46"/>
        <v/>
      </c>
      <c r="AC47" s="67" t="str">
        <f t="shared" si="47"/>
        <v/>
      </c>
      <c r="AD47" s="59" t="str">
        <f t="shared" si="48"/>
        <v/>
      </c>
      <c r="AE47" s="68" t="str">
        <f t="shared" si="49"/>
        <v/>
      </c>
      <c r="AF47" s="61" t="str">
        <f t="shared" si="50"/>
        <v/>
      </c>
      <c r="AG47" s="61" t="str">
        <f t="shared" si="51"/>
        <v/>
      </c>
      <c r="AH47" s="69" t="str">
        <f t="shared" si="52"/>
        <v/>
      </c>
      <c r="AI47" s="70" t="str">
        <f t="shared" si="53"/>
        <v/>
      </c>
      <c r="AJ47" s="64" t="str">
        <f t="shared" si="54"/>
        <v/>
      </c>
      <c r="AK47" s="64" t="str">
        <f t="shared" si="55"/>
        <v/>
      </c>
      <c r="AL47" s="64" t="str">
        <f t="shared" si="56"/>
        <v/>
      </c>
      <c r="AM47" s="64" t="str">
        <f t="shared" si="57"/>
        <v/>
      </c>
      <c r="AN47" s="64" t="str">
        <f t="shared" si="58"/>
        <v/>
      </c>
    </row>
    <row r="48" spans="1:40" ht="25.5" thickTop="1" thickBot="1" x14ac:dyDescent="0.4">
      <c r="C48" s="113" t="s">
        <v>1229</v>
      </c>
      <c r="D48" s="112" t="s">
        <v>1011</v>
      </c>
      <c r="E48" s="52" t="s">
        <v>1012</v>
      </c>
      <c r="F48" s="53"/>
      <c r="G48" s="53"/>
      <c r="H48" s="52"/>
      <c r="I48" s="52"/>
      <c r="J48" s="54"/>
      <c r="K48" s="54"/>
      <c r="L48" s="55" t="str">
        <f t="shared" si="30"/>
        <v xml:space="preserve">            { line: "obedeciendo hasta la muerte., (Mi,m,20)", sC: ""},</v>
      </c>
      <c r="M48" s="56" t="str">
        <f t="shared" si="32"/>
        <v>(</v>
      </c>
      <c r="N48" s="57" t="str">
        <f t="shared" si="33"/>
        <v>Mi</v>
      </c>
      <c r="O48" s="58" t="str">
        <f t="shared" si="34"/>
        <v>,</v>
      </c>
      <c r="P48" s="59" t="str">
        <f t="shared" si="35"/>
        <v>m</v>
      </c>
      <c r="Q48" s="60" t="str">
        <f t="shared" si="36"/>
        <v>,</v>
      </c>
      <c r="R48" s="61">
        <f t="shared" si="28"/>
        <v>20</v>
      </c>
      <c r="S48" s="56" t="str">
        <f t="shared" si="37"/>
        <v>)</v>
      </c>
      <c r="T48" s="62" t="str">
        <f t="shared" si="38"/>
        <v/>
      </c>
      <c r="U48" s="63" t="str">
        <f t="shared" si="39"/>
        <v/>
      </c>
      <c r="V48" s="64" t="str">
        <f t="shared" si="40"/>
        <v/>
      </c>
      <c r="W48" s="65" t="str">
        <f t="shared" si="41"/>
        <v/>
      </c>
      <c r="X48" s="64" t="str">
        <f t="shared" si="42"/>
        <v/>
      </c>
      <c r="Y48" s="64" t="str">
        <f t="shared" si="43"/>
        <v/>
      </c>
      <c r="Z48" s="56" t="str">
        <f t="shared" si="44"/>
        <v/>
      </c>
      <c r="AA48" s="66" t="str">
        <f t="shared" si="45"/>
        <v/>
      </c>
      <c r="AB48" s="57" t="str">
        <f t="shared" si="46"/>
        <v/>
      </c>
      <c r="AC48" s="67" t="str">
        <f t="shared" si="47"/>
        <v/>
      </c>
      <c r="AD48" s="59" t="str">
        <f t="shared" si="48"/>
        <v/>
      </c>
      <c r="AE48" s="68" t="str">
        <f t="shared" si="49"/>
        <v/>
      </c>
      <c r="AF48" s="61" t="str">
        <f t="shared" si="50"/>
        <v/>
      </c>
      <c r="AG48" s="61" t="str">
        <f t="shared" si="51"/>
        <v/>
      </c>
      <c r="AH48" s="69" t="str">
        <f t="shared" si="52"/>
        <v/>
      </c>
      <c r="AI48" s="70" t="str">
        <f t="shared" si="53"/>
        <v/>
      </c>
      <c r="AJ48" s="64" t="str">
        <f t="shared" si="54"/>
        <v/>
      </c>
      <c r="AK48" s="64" t="str">
        <f t="shared" si="55"/>
        <v/>
      </c>
      <c r="AL48" s="64" t="str">
        <f t="shared" si="56"/>
        <v/>
      </c>
      <c r="AM48" s="64" t="str">
        <f t="shared" si="57"/>
        <v/>
      </c>
      <c r="AN48" s="64" t="str">
        <f t="shared" si="58"/>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ref="R49" si="59">IF(N49="Do",10,IF(N49="Re",22,IF(N49="Mi",20,IF(N49="Fa",20,IF(N49="Sol",21,IF(N49="La",20,IF(N49="Si",20,IF(N49="Do#",14,IF(N49="Fa#",15,IF(N49="Sol#",20,""))))))))))</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C50" s="113" t="s">
        <v>1230</v>
      </c>
      <c r="D50" s="112" t="s">
        <v>1016</v>
      </c>
      <c r="E50" s="52"/>
      <c r="F50" s="53"/>
      <c r="G50" s="53"/>
      <c r="H50" s="52"/>
      <c r="I50" s="52"/>
      <c r="J50" s="54"/>
      <c r="K50" s="54"/>
      <c r="L50" s="55" t="str">
        <f t="shared" si="0"/>
        <v xml:space="preserve">            { line: "¡Y qué muerte!:, (Sol,,21)", sC: ""},</v>
      </c>
      <c r="M50" s="56" t="str">
        <f t="shared" si="1"/>
        <v>(</v>
      </c>
      <c r="N50" s="57" t="str">
        <f t="shared" si="2"/>
        <v>Sol</v>
      </c>
      <c r="O50" s="58" t="str">
        <f t="shared" si="3"/>
        <v>,</v>
      </c>
      <c r="P50" s="59" t="str">
        <f t="shared" si="4"/>
        <v/>
      </c>
      <c r="Q50" s="60" t="str">
        <f t="shared" si="5"/>
        <v>,</v>
      </c>
      <c r="R50" s="61">
        <f t="shared" si="28"/>
        <v>21</v>
      </c>
      <c r="S50" s="56" t="str">
        <f t="shared" si="6"/>
        <v>)</v>
      </c>
      <c r="T50" s="62" t="str">
        <f t="shared" si="7"/>
        <v/>
      </c>
      <c r="U50" s="63" t="str">
        <f t="shared" si="8"/>
        <v/>
      </c>
      <c r="V50" s="64" t="str">
        <f t="shared" si="9"/>
        <v/>
      </c>
      <c r="W50" s="65" t="str">
        <f t="shared" si="10"/>
        <v/>
      </c>
      <c r="X50" s="64" t="str">
        <f t="shared" si="11"/>
        <v/>
      </c>
      <c r="Y50" s="64" t="str">
        <f t="shared" si="12"/>
        <v/>
      </c>
      <c r="Z50" s="56" t="str">
        <f t="shared" si="13"/>
        <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1:40" ht="25.5" thickTop="1" thickBot="1" x14ac:dyDescent="0.4">
      <c r="C51" s="113" t="s">
        <v>1231</v>
      </c>
      <c r="D51" s="112" t="s">
        <v>1013</v>
      </c>
      <c r="E51" s="52" t="s">
        <v>1012</v>
      </c>
      <c r="F51" s="53" t="s">
        <v>1011</v>
      </c>
      <c r="G51" s="53" t="s">
        <v>1012</v>
      </c>
      <c r="H51" s="52" t="s">
        <v>1013</v>
      </c>
      <c r="I51" s="52" t="s">
        <v>1012</v>
      </c>
      <c r="J51" s="54" t="s">
        <v>1011</v>
      </c>
      <c r="K51" s="54" t="s">
        <v>1012</v>
      </c>
      <c r="L51" s="55" t="str">
        <f>IF(C51="","",_xlfn.CONCAT("            { line: ","""",C51,", ",M51:AN51,""", sC: ","""",B51,"""},"))</f>
        <v xml:space="preserve">            { line: "muerte de pecador, muerte de malhechor,, (La,m,20)(Mi,m,250)(La,m,350)(Mi,m,450)", sC: ""},</v>
      </c>
      <c r="M51" s="56" t="str">
        <f t="shared" si="1"/>
        <v>(</v>
      </c>
      <c r="N51" s="57" t="str">
        <f t="shared" si="2"/>
        <v>La</v>
      </c>
      <c r="O51" s="58" t="str">
        <f t="shared" si="3"/>
        <v>,</v>
      </c>
      <c r="P51" s="59" t="str">
        <f t="shared" si="4"/>
        <v>m</v>
      </c>
      <c r="Q51" s="60" t="str">
        <f t="shared" si="5"/>
        <v>,</v>
      </c>
      <c r="R51" s="61">
        <f t="shared" si="28"/>
        <v>20</v>
      </c>
      <c r="S51" s="56" t="str">
        <f t="shared" si="6"/>
        <v>)</v>
      </c>
      <c r="T51" s="62" t="str">
        <f t="shared" si="7"/>
        <v>(</v>
      </c>
      <c r="U51" s="63" t="str">
        <f t="shared" si="8"/>
        <v>Mi</v>
      </c>
      <c r="V51" s="64" t="str">
        <f t="shared" si="9"/>
        <v>,</v>
      </c>
      <c r="W51" s="65" t="str">
        <f t="shared" si="10"/>
        <v>m</v>
      </c>
      <c r="X51" s="64" t="str">
        <f t="shared" si="11"/>
        <v>,</v>
      </c>
      <c r="Y51" s="64">
        <f t="shared" si="12"/>
        <v>250</v>
      </c>
      <c r="Z51" s="56" t="str">
        <f t="shared" si="13"/>
        <v>)</v>
      </c>
      <c r="AA51" s="66" t="str">
        <f t="shared" si="14"/>
        <v>(</v>
      </c>
      <c r="AB51" s="57" t="str">
        <f t="shared" si="15"/>
        <v>La</v>
      </c>
      <c r="AC51" s="67" t="str">
        <f t="shared" si="16"/>
        <v>,</v>
      </c>
      <c r="AD51" s="59" t="str">
        <f t="shared" si="17"/>
        <v>m</v>
      </c>
      <c r="AE51" s="68" t="str">
        <f t="shared" si="18"/>
        <v>,</v>
      </c>
      <c r="AF51" s="61">
        <f t="shared" si="19"/>
        <v>350</v>
      </c>
      <c r="AG51" s="61" t="str">
        <f t="shared" si="20"/>
        <v>)</v>
      </c>
      <c r="AH51" s="69" t="str">
        <f t="shared" si="21"/>
        <v>(</v>
      </c>
      <c r="AI51" s="70" t="str">
        <f t="shared" si="22"/>
        <v>Mi</v>
      </c>
      <c r="AJ51" s="64" t="str">
        <f t="shared" si="23"/>
        <v>,</v>
      </c>
      <c r="AK51" s="64" t="str">
        <f t="shared" si="24"/>
        <v>m</v>
      </c>
      <c r="AL51" s="64" t="str">
        <f t="shared" si="25"/>
        <v>,</v>
      </c>
      <c r="AM51" s="64">
        <f t="shared" si="26"/>
        <v>450</v>
      </c>
      <c r="AN51" s="64" t="str">
        <f t="shared" si="27"/>
        <v>)</v>
      </c>
    </row>
    <row r="52" spans="1:40" ht="25.5" thickTop="1" thickBot="1" x14ac:dyDescent="0.4">
      <c r="C52" s="113" t="s">
        <v>1232</v>
      </c>
      <c r="D52" s="112" t="s">
        <v>984</v>
      </c>
      <c r="E52" s="52">
        <v>7</v>
      </c>
      <c r="F52" s="53"/>
      <c r="G52" s="53"/>
      <c r="H52" s="52"/>
      <c r="I52" s="52"/>
      <c r="J52" s="54"/>
      <c r="K52" s="54"/>
      <c r="L52" s="55" t="str">
        <f>IF(C52="","",_xlfn.CONCAT("            { line: ","""",C52,", ",M52:AN52,""", sC: ","""",B52,"""},"))</f>
        <v xml:space="preserve">            { line: "¡muerte de cruz!, (Si,7,20)", sC: ""},</v>
      </c>
      <c r="M52" s="56" t="str">
        <f t="shared" si="1"/>
        <v>(</v>
      </c>
      <c r="N52" s="57" t="str">
        <f t="shared" si="2"/>
        <v>Si</v>
      </c>
      <c r="O52" s="58" t="str">
        <f t="shared" si="3"/>
        <v>,</v>
      </c>
      <c r="P52" s="59">
        <f t="shared" si="4"/>
        <v>7</v>
      </c>
      <c r="Q52" s="60" t="str">
        <f t="shared" si="5"/>
        <v>,</v>
      </c>
      <c r="R52" s="61">
        <f t="shared" si="28"/>
        <v>20</v>
      </c>
      <c r="S52" s="56" t="str">
        <f t="shared" si="6"/>
        <v>)</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1:40" ht="36.75" thickTop="1" thickBot="1" x14ac:dyDescent="0.4">
      <c r="A53" s="76"/>
      <c r="B53" s="76"/>
      <c r="C53" s="76"/>
      <c r="D53" s="77"/>
      <c r="E53" s="77"/>
      <c r="F53" s="77"/>
      <c r="G53" s="77"/>
      <c r="H53" s="77"/>
      <c r="I53" s="77"/>
      <c r="J53" s="77"/>
      <c r="K53" s="77"/>
      <c r="L53" s="50" t="s">
        <v>994</v>
      </c>
      <c r="M53" s="104"/>
      <c r="N53" s="57"/>
      <c r="O53" s="105"/>
      <c r="P53" s="59"/>
      <c r="Q53" s="106"/>
      <c r="R53" s="61" t="str">
        <f t="shared" si="28"/>
        <v/>
      </c>
      <c r="S53" s="104"/>
      <c r="T53" s="107"/>
      <c r="U53" s="108"/>
      <c r="V53" s="109"/>
      <c r="W53" s="110"/>
      <c r="X53" s="109"/>
      <c r="Y53" s="109"/>
      <c r="Z53" s="104"/>
      <c r="AA53" s="66"/>
      <c r="AB53" s="57"/>
      <c r="AC53" s="67"/>
      <c r="AD53" s="59"/>
      <c r="AE53" s="68"/>
      <c r="AF53" s="61"/>
      <c r="AG53" s="61"/>
      <c r="AH53" s="66"/>
      <c r="AI53" s="111"/>
      <c r="AJ53" s="109"/>
      <c r="AK53" s="109"/>
      <c r="AL53" s="109"/>
      <c r="AM53" s="109"/>
      <c r="AN53" s="109"/>
    </row>
    <row r="54" spans="1:40" ht="25.5" thickTop="1" thickBot="1" x14ac:dyDescent="0.4">
      <c r="C54" s="113" t="s">
        <v>1233</v>
      </c>
      <c r="D54" s="112" t="s">
        <v>1016</v>
      </c>
      <c r="E54" s="52"/>
      <c r="F54" s="53" t="s">
        <v>1013</v>
      </c>
      <c r="G54" s="53" t="s">
        <v>1012</v>
      </c>
      <c r="H54" s="52"/>
      <c r="I54" s="52"/>
      <c r="J54" s="54"/>
      <c r="K54" s="54"/>
      <c r="L54" s="55" t="str">
        <f t="shared" ref="L54:L70" si="60">IF(C54="","",_xlfn.CONCAT("            { line: ","""",C54,", ",M54:AN54,""", sC: ","""",B54,"""},"))</f>
        <v xml:space="preserve">            { line: "Por eso Dios lo resucitó, lo exaltó, (Sol,,21)(La,m,250)", sC: ""},</v>
      </c>
      <c r="M54" s="56" t="str">
        <f t="shared" ref="M54:M70" si="61">IF(N54="","","(")</f>
        <v>(</v>
      </c>
      <c r="N54" s="57" t="str">
        <f t="shared" si="2"/>
        <v>Sol</v>
      </c>
      <c r="O54" s="58" t="str">
        <f t="shared" ref="O54:O70" si="62">IF(N54="","",",")</f>
        <v>,</v>
      </c>
      <c r="P54" s="59" t="str">
        <f t="shared" si="4"/>
        <v/>
      </c>
      <c r="Q54" s="60" t="str">
        <f t="shared" ref="Q54:Q70" si="63">IF(N54="","",",")</f>
        <v>,</v>
      </c>
      <c r="R54" s="61">
        <f t="shared" si="28"/>
        <v>21</v>
      </c>
      <c r="S54" s="56" t="str">
        <f t="shared" ref="S54:S70" si="64">IF(N54="","",")")</f>
        <v>)</v>
      </c>
      <c r="T54" s="62" t="str">
        <f t="shared" ref="T54:T70" si="65">IF(U54="","","(")</f>
        <v>(</v>
      </c>
      <c r="U54" s="63" t="str">
        <f t="shared" si="8"/>
        <v>La</v>
      </c>
      <c r="V54" s="64" t="str">
        <f t="shared" ref="V54:V70" si="66">IF(U54="","",",")</f>
        <v>,</v>
      </c>
      <c r="W54" s="65" t="str">
        <f t="shared" si="10"/>
        <v>m</v>
      </c>
      <c r="X54" s="64" t="str">
        <f t="shared" ref="X54:X70" si="67">IF(U54="","",",")</f>
        <v>,</v>
      </c>
      <c r="Y54" s="64">
        <f t="shared" ref="Y54:Y70" si="68">IF(U54="","",250)</f>
        <v>250</v>
      </c>
      <c r="Z54" s="56" t="str">
        <f t="shared" ref="Z54:Z70" si="69">IF(U54="","",")")</f>
        <v>)</v>
      </c>
      <c r="AA54" s="66" t="str">
        <f t="shared" ref="AA54:AA70" si="70">IF(AB54="","","(")</f>
        <v/>
      </c>
      <c r="AB54" s="57" t="str">
        <f t="shared" si="15"/>
        <v/>
      </c>
      <c r="AC54" s="67" t="str">
        <f t="shared" ref="AC54:AC70" si="71">IF(AB54="","",",")</f>
        <v/>
      </c>
      <c r="AD54" s="59" t="str">
        <f t="shared" ref="AD54:AD70" si="72">IF(I54="","",I54)</f>
        <v/>
      </c>
      <c r="AE54" s="68" t="str">
        <f t="shared" ref="AE54:AE70" si="73">IF(AB54="","",",")</f>
        <v/>
      </c>
      <c r="AF54" s="61" t="str">
        <f t="shared" ref="AF54:AF70" si="74">IF(AB54="","",350)</f>
        <v/>
      </c>
      <c r="AG54" s="61" t="str">
        <f t="shared" ref="AG54:AG70" si="75">IF(AB54="","",")")</f>
        <v/>
      </c>
      <c r="AH54" s="69" t="str">
        <f t="shared" ref="AH54:AH70" si="76">IF(AI54="","","(")</f>
        <v/>
      </c>
      <c r="AI54" s="70" t="str">
        <f t="shared" si="22"/>
        <v/>
      </c>
      <c r="AJ54" s="64" t="str">
        <f t="shared" ref="AJ54:AJ70" si="77">IF(AI54="","",",")</f>
        <v/>
      </c>
      <c r="AK54" s="64" t="str">
        <f t="shared" ref="AK54:AK70" si="78">IF(K54="","",K54)</f>
        <v/>
      </c>
      <c r="AL54" s="64" t="str">
        <f t="shared" ref="AL54:AL70" si="79">IF(AI54="","",",")</f>
        <v/>
      </c>
      <c r="AM54" s="64" t="str">
        <f t="shared" ref="AM54:AM70" si="80">IF(AI54="","",450)</f>
        <v/>
      </c>
      <c r="AN54" s="64" t="str">
        <f t="shared" ref="AN54:AN70" si="81">IF(AI54="","",")")</f>
        <v/>
      </c>
    </row>
    <row r="55" spans="1:40" ht="25.5" thickTop="1" thickBot="1" x14ac:dyDescent="0.4">
      <c r="C55" s="113" t="s">
        <v>1234</v>
      </c>
      <c r="D55" s="112" t="s">
        <v>984</v>
      </c>
      <c r="E55" s="52">
        <v>7</v>
      </c>
      <c r="F55" s="53"/>
      <c r="G55" s="53"/>
      <c r="H55" s="52"/>
      <c r="I55" s="52"/>
      <c r="J55" s="54"/>
      <c r="K55" s="54"/>
      <c r="L55" s="55" t="str">
        <f t="shared" si="60"/>
        <v xml:space="preserve">            { line: "y le dio el Nombre más alto que existe:, (Si,7,20)", sC: ""},</v>
      </c>
      <c r="M55" s="56" t="str">
        <f t="shared" si="61"/>
        <v>(</v>
      </c>
      <c r="N55" s="57" t="str">
        <f t="shared" si="2"/>
        <v>Si</v>
      </c>
      <c r="O55" s="58" t="str">
        <f t="shared" si="62"/>
        <v>,</v>
      </c>
      <c r="P55" s="59">
        <f t="shared" si="4"/>
        <v>7</v>
      </c>
      <c r="Q55" s="60" t="str">
        <f t="shared" si="63"/>
        <v>,</v>
      </c>
      <c r="R55" s="61">
        <f t="shared" si="28"/>
        <v>20</v>
      </c>
      <c r="S55" s="56" t="str">
        <f t="shared" si="64"/>
        <v>)</v>
      </c>
      <c r="T55" s="62" t="str">
        <f t="shared" si="65"/>
        <v/>
      </c>
      <c r="U55" s="63" t="str">
        <f t="shared" si="8"/>
        <v/>
      </c>
      <c r="V55" s="64" t="str">
        <f t="shared" si="66"/>
        <v/>
      </c>
      <c r="W55" s="65" t="str">
        <f t="shared" si="10"/>
        <v/>
      </c>
      <c r="X55" s="64" t="str">
        <f t="shared" si="67"/>
        <v/>
      </c>
      <c r="Y55" s="64" t="str">
        <f t="shared" si="68"/>
        <v/>
      </c>
      <c r="Z55" s="56" t="str">
        <f t="shared" si="69"/>
        <v/>
      </c>
      <c r="AA55" s="66" t="str">
        <f t="shared" si="70"/>
        <v/>
      </c>
      <c r="AB55" s="57" t="str">
        <f t="shared" si="15"/>
        <v/>
      </c>
      <c r="AC55" s="67" t="str">
        <f t="shared" si="71"/>
        <v/>
      </c>
      <c r="AD55" s="59" t="str">
        <f t="shared" si="72"/>
        <v/>
      </c>
      <c r="AE55" s="68" t="str">
        <f t="shared" si="73"/>
        <v/>
      </c>
      <c r="AF55" s="61" t="str">
        <f t="shared" si="74"/>
        <v/>
      </c>
      <c r="AG55" s="61" t="str">
        <f t="shared" si="75"/>
        <v/>
      </c>
      <c r="AH55" s="69" t="str">
        <f t="shared" si="76"/>
        <v/>
      </c>
      <c r="AI55" s="70" t="str">
        <f t="shared" si="22"/>
        <v/>
      </c>
      <c r="AJ55" s="64" t="str">
        <f t="shared" si="77"/>
        <v/>
      </c>
      <c r="AK55" s="64" t="str">
        <f t="shared" si="78"/>
        <v/>
      </c>
      <c r="AL55" s="64" t="str">
        <f t="shared" si="79"/>
        <v/>
      </c>
      <c r="AM55" s="64" t="str">
        <f t="shared" si="80"/>
        <v/>
      </c>
      <c r="AN55" s="64" t="str">
        <f t="shared" si="81"/>
        <v/>
      </c>
    </row>
    <row r="56" spans="1:40" ht="27.75" thickTop="1" thickBot="1" x14ac:dyDescent="0.4">
      <c r="A56" s="73"/>
      <c r="B56" s="73"/>
      <c r="C56" s="73"/>
      <c r="D56" s="74"/>
      <c r="E56" s="74"/>
      <c r="F56" s="74"/>
      <c r="G56" s="74"/>
      <c r="H56" s="74"/>
      <c r="I56" s="74"/>
      <c r="J56" s="74"/>
      <c r="K56" s="74"/>
      <c r="L56" s="75" t="s">
        <v>993</v>
      </c>
      <c r="M56" s="56"/>
      <c r="N56" s="57"/>
      <c r="O56" s="58"/>
      <c r="P56" s="59"/>
      <c r="Q56" s="60"/>
      <c r="R56" s="61" t="str">
        <f t="shared" si="28"/>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thickTop="1" thickBot="1" x14ac:dyDescent="0.4">
      <c r="B57" t="s">
        <v>1240</v>
      </c>
      <c r="C57" s="113" t="s">
        <v>1235</v>
      </c>
      <c r="D57" s="112" t="s">
        <v>1011</v>
      </c>
      <c r="E57" s="52" t="s">
        <v>1012</v>
      </c>
      <c r="F57" s="53"/>
      <c r="G57" s="53"/>
      <c r="H57" s="52"/>
      <c r="I57" s="52"/>
      <c r="J57" s="54"/>
      <c r="K57" s="54"/>
      <c r="L57" s="55" t="str">
        <f t="shared" si="60"/>
        <v xml:space="preserve">            { line: "Cristo Jesús es el Señor,, (Mi,m,20)", sC: "tc ta aleluya"},</v>
      </c>
      <c r="M57" s="56" t="str">
        <f t="shared" si="61"/>
        <v>(</v>
      </c>
      <c r="N57" s="57" t="str">
        <f t="shared" si="2"/>
        <v>Mi</v>
      </c>
      <c r="O57" s="58" t="str">
        <f t="shared" si="62"/>
        <v>,</v>
      </c>
      <c r="P57" s="59" t="str">
        <f t="shared" si="4"/>
        <v>m</v>
      </c>
      <c r="Q57" s="60" t="str">
        <f t="shared" si="63"/>
        <v>,</v>
      </c>
      <c r="R57" s="61">
        <f t="shared" si="28"/>
        <v>20</v>
      </c>
      <c r="S57" s="56" t="str">
        <f t="shared" si="64"/>
        <v>)</v>
      </c>
      <c r="T57" s="62" t="str">
        <f t="shared" si="65"/>
        <v/>
      </c>
      <c r="U57" s="63" t="str">
        <f t="shared" si="8"/>
        <v/>
      </c>
      <c r="V57" s="64" t="str">
        <f t="shared" si="66"/>
        <v/>
      </c>
      <c r="W57" s="65" t="str">
        <f t="shared" si="10"/>
        <v/>
      </c>
      <c r="X57" s="64" t="str">
        <f t="shared" si="67"/>
        <v/>
      </c>
      <c r="Y57" s="64" t="str">
        <f t="shared" si="68"/>
        <v/>
      </c>
      <c r="Z57" s="56" t="str">
        <f t="shared" si="69"/>
        <v/>
      </c>
      <c r="AA57" s="66" t="str">
        <f t="shared" si="70"/>
        <v/>
      </c>
      <c r="AB57" s="57" t="str">
        <f t="shared" si="15"/>
        <v/>
      </c>
      <c r="AC57" s="67" t="str">
        <f t="shared" si="71"/>
        <v/>
      </c>
      <c r="AD57" s="59" t="str">
        <f t="shared" si="72"/>
        <v/>
      </c>
      <c r="AE57" s="68" t="str">
        <f t="shared" si="73"/>
        <v/>
      </c>
      <c r="AF57" s="61" t="str">
        <f t="shared" si="74"/>
        <v/>
      </c>
      <c r="AG57" s="61" t="str">
        <f t="shared" si="75"/>
        <v/>
      </c>
      <c r="AH57" s="69" t="str">
        <f t="shared" si="76"/>
        <v/>
      </c>
      <c r="AI57" s="70" t="str">
        <f t="shared" si="22"/>
        <v/>
      </c>
      <c r="AJ57" s="64" t="str">
        <f t="shared" si="77"/>
        <v/>
      </c>
      <c r="AK57" s="64" t="str">
        <f t="shared" si="78"/>
        <v/>
      </c>
      <c r="AL57" s="64" t="str">
        <f t="shared" si="79"/>
        <v/>
      </c>
      <c r="AM57" s="64" t="str">
        <f t="shared" si="80"/>
        <v/>
      </c>
      <c r="AN57" s="64" t="str">
        <f t="shared" si="81"/>
        <v/>
      </c>
    </row>
    <row r="58" spans="1:40" ht="25.5" thickTop="1" thickBot="1" x14ac:dyDescent="0.4">
      <c r="B58" t="s">
        <v>1241</v>
      </c>
      <c r="C58" s="113" t="s">
        <v>1235</v>
      </c>
      <c r="D58" s="112" t="s">
        <v>1090</v>
      </c>
      <c r="E58" s="52"/>
      <c r="F58" s="53"/>
      <c r="G58" s="53"/>
      <c r="H58" s="52"/>
      <c r="I58" s="52"/>
      <c r="J58" s="54"/>
      <c r="K58" s="54"/>
      <c r="L58" s="55" t="str">
        <f t="shared" si="60"/>
        <v xml:space="preserve">            { line: "Cristo Jesús es el Señor,, (Re,,22)", sC: "ta aleluya"},</v>
      </c>
      <c r="M58" s="56" t="str">
        <f t="shared" si="61"/>
        <v>(</v>
      </c>
      <c r="N58" s="57" t="str">
        <f t="shared" si="2"/>
        <v>Re</v>
      </c>
      <c r="O58" s="58" t="str">
        <f t="shared" si="62"/>
        <v>,</v>
      </c>
      <c r="P58" s="59" t="str">
        <f t="shared" si="4"/>
        <v/>
      </c>
      <c r="Q58" s="60" t="str">
        <f t="shared" si="63"/>
        <v>,</v>
      </c>
      <c r="R58" s="61">
        <f t="shared" si="28"/>
        <v>22</v>
      </c>
      <c r="S58" s="56" t="str">
        <f t="shared" si="64"/>
        <v>)</v>
      </c>
      <c r="T58" s="62" t="str">
        <f t="shared" si="65"/>
        <v/>
      </c>
      <c r="U58" s="63" t="str">
        <f t="shared" si="8"/>
        <v/>
      </c>
      <c r="V58" s="64" t="str">
        <f t="shared" si="66"/>
        <v/>
      </c>
      <c r="W58" s="65" t="str">
        <f t="shared" si="10"/>
        <v/>
      </c>
      <c r="X58" s="64" t="str">
        <f t="shared" si="67"/>
        <v/>
      </c>
      <c r="Y58" s="64" t="str">
        <f t="shared" si="68"/>
        <v/>
      </c>
      <c r="Z58" s="56" t="str">
        <f t="shared" si="69"/>
        <v/>
      </c>
      <c r="AA58" s="66" t="str">
        <f t="shared" si="70"/>
        <v/>
      </c>
      <c r="AB58" s="57" t="str">
        <f t="shared" si="15"/>
        <v/>
      </c>
      <c r="AC58" s="67" t="str">
        <f t="shared" si="71"/>
        <v/>
      </c>
      <c r="AD58" s="59" t="str">
        <f t="shared" si="72"/>
        <v/>
      </c>
      <c r="AE58" s="68" t="str">
        <f t="shared" si="73"/>
        <v/>
      </c>
      <c r="AF58" s="61" t="str">
        <f t="shared" si="74"/>
        <v/>
      </c>
      <c r="AG58" s="61" t="str">
        <f t="shared" si="75"/>
        <v/>
      </c>
      <c r="AH58" s="69" t="str">
        <f t="shared" si="76"/>
        <v/>
      </c>
      <c r="AI58" s="70" t="str">
        <f t="shared" si="22"/>
        <v/>
      </c>
      <c r="AJ58" s="64" t="str">
        <f t="shared" si="77"/>
        <v/>
      </c>
      <c r="AK58" s="64" t="str">
        <f t="shared" si="78"/>
        <v/>
      </c>
      <c r="AL58" s="64" t="str">
        <f t="shared" si="79"/>
        <v/>
      </c>
      <c r="AM58" s="64" t="str">
        <f t="shared" si="80"/>
        <v/>
      </c>
      <c r="AN58" s="64" t="str">
        <f t="shared" si="81"/>
        <v/>
      </c>
    </row>
    <row r="59" spans="1:40" ht="25.5" thickTop="1" thickBot="1" x14ac:dyDescent="0.4">
      <c r="B59" t="s">
        <v>1241</v>
      </c>
      <c r="C59" s="113" t="s">
        <v>1235</v>
      </c>
      <c r="D59" s="112" t="s">
        <v>1100</v>
      </c>
      <c r="E59" s="52"/>
      <c r="F59" s="53"/>
      <c r="G59" s="53"/>
      <c r="H59" s="52"/>
      <c r="I59" s="52"/>
      <c r="J59" s="54"/>
      <c r="K59" s="54"/>
      <c r="L59" s="55" t="str">
        <f t="shared" si="60"/>
        <v xml:space="preserve">            { line: "Cristo Jesús es el Señor,, (Do,,10)", sC: "ta aleluya"},</v>
      </c>
      <c r="M59" s="56" t="str">
        <f t="shared" si="61"/>
        <v>(</v>
      </c>
      <c r="N59" s="57" t="str">
        <f t="shared" si="2"/>
        <v>Do</v>
      </c>
      <c r="O59" s="58" t="str">
        <f t="shared" si="62"/>
        <v>,</v>
      </c>
      <c r="P59" s="59" t="str">
        <f t="shared" si="4"/>
        <v/>
      </c>
      <c r="Q59" s="60" t="str">
        <f t="shared" si="63"/>
        <v>,</v>
      </c>
      <c r="R59" s="61">
        <f t="shared" si="28"/>
        <v>10</v>
      </c>
      <c r="S59" s="56" t="str">
        <f t="shared" si="64"/>
        <v>)</v>
      </c>
      <c r="T59" s="62" t="str">
        <f t="shared" si="65"/>
        <v/>
      </c>
      <c r="U59" s="63" t="str">
        <f t="shared" si="8"/>
        <v/>
      </c>
      <c r="V59" s="64" t="str">
        <f t="shared" si="66"/>
        <v/>
      </c>
      <c r="W59" s="65" t="str">
        <f t="shared" si="10"/>
        <v/>
      </c>
      <c r="X59" s="64" t="str">
        <f t="shared" si="67"/>
        <v/>
      </c>
      <c r="Y59" s="64" t="str">
        <f t="shared" si="68"/>
        <v/>
      </c>
      <c r="Z59" s="56" t="str">
        <f t="shared" si="69"/>
        <v/>
      </c>
      <c r="AA59" s="66" t="str">
        <f t="shared" si="70"/>
        <v/>
      </c>
      <c r="AB59" s="57" t="str">
        <f t="shared" si="15"/>
        <v/>
      </c>
      <c r="AC59" s="67" t="str">
        <f t="shared" si="71"/>
        <v/>
      </c>
      <c r="AD59" s="59" t="str">
        <f t="shared" si="72"/>
        <v/>
      </c>
      <c r="AE59" s="68" t="str">
        <f t="shared" si="73"/>
        <v/>
      </c>
      <c r="AF59" s="61" t="str">
        <f t="shared" si="74"/>
        <v/>
      </c>
      <c r="AG59" s="61" t="str">
        <f t="shared" si="75"/>
        <v/>
      </c>
      <c r="AH59" s="69" t="str">
        <f t="shared" si="76"/>
        <v/>
      </c>
      <c r="AI59" s="70" t="str">
        <f t="shared" si="22"/>
        <v/>
      </c>
      <c r="AJ59" s="64" t="str">
        <f t="shared" si="77"/>
        <v/>
      </c>
      <c r="AK59" s="64" t="str">
        <f t="shared" si="78"/>
        <v/>
      </c>
      <c r="AL59" s="64" t="str">
        <f t="shared" si="79"/>
        <v/>
      </c>
      <c r="AM59" s="64" t="str">
        <f t="shared" si="80"/>
        <v/>
      </c>
      <c r="AN59" s="64" t="str">
        <f t="shared" si="81"/>
        <v/>
      </c>
    </row>
    <row r="60" spans="1:40" ht="25.5" thickTop="1" thickBot="1" x14ac:dyDescent="0.4">
      <c r="B60" t="s">
        <v>997</v>
      </c>
      <c r="C60" s="113" t="s">
        <v>1236</v>
      </c>
      <c r="D60" s="112" t="s">
        <v>984</v>
      </c>
      <c r="E60" s="52">
        <v>7</v>
      </c>
      <c r="F60" s="53"/>
      <c r="G60" s="53"/>
      <c r="H60" s="52"/>
      <c r="I60" s="52"/>
      <c r="J60" s="54"/>
      <c r="K60" s="54"/>
      <c r="L60" s="78" t="str">
        <f t="shared" si="60"/>
        <v xml:space="preserve">            { line: "¡ALELUYA!, (Si,7,20)", sC: "ta as"},</v>
      </c>
      <c r="M60" s="56" t="str">
        <f t="shared" si="61"/>
        <v>(</v>
      </c>
      <c r="N60" s="57" t="str">
        <f t="shared" si="2"/>
        <v>Si</v>
      </c>
      <c r="O60" s="58" t="str">
        <f t="shared" si="62"/>
        <v>,</v>
      </c>
      <c r="P60" s="59">
        <f t="shared" si="4"/>
        <v>7</v>
      </c>
      <c r="Q60" s="60" t="str">
        <f t="shared" si="63"/>
        <v>,</v>
      </c>
      <c r="R60" s="61">
        <f t="shared" si="28"/>
        <v>20</v>
      </c>
      <c r="S60" s="56" t="str">
        <f t="shared" si="64"/>
        <v>)</v>
      </c>
      <c r="T60" s="62" t="str">
        <f t="shared" si="65"/>
        <v/>
      </c>
      <c r="U60" s="63" t="str">
        <f t="shared" si="8"/>
        <v/>
      </c>
      <c r="V60" s="64" t="str">
        <f t="shared" si="66"/>
        <v/>
      </c>
      <c r="W60" s="65" t="str">
        <f t="shared" si="10"/>
        <v/>
      </c>
      <c r="X60" s="64" t="str">
        <f t="shared" si="67"/>
        <v/>
      </c>
      <c r="Y60" s="64" t="str">
        <f t="shared" si="68"/>
        <v/>
      </c>
      <c r="Z60" s="56" t="str">
        <f t="shared" si="69"/>
        <v/>
      </c>
      <c r="AA60" s="66" t="str">
        <f t="shared" si="70"/>
        <v/>
      </c>
      <c r="AB60" s="57" t="str">
        <f t="shared" si="15"/>
        <v/>
      </c>
      <c r="AC60" s="67" t="str">
        <f t="shared" si="71"/>
        <v/>
      </c>
      <c r="AD60" s="59" t="str">
        <f t="shared" si="72"/>
        <v/>
      </c>
      <c r="AE60" s="68" t="str">
        <f t="shared" si="73"/>
        <v/>
      </c>
      <c r="AF60" s="61" t="str">
        <f t="shared" si="74"/>
        <v/>
      </c>
      <c r="AG60" s="61" t="str">
        <f t="shared" si="75"/>
        <v/>
      </c>
      <c r="AH60" s="69" t="str">
        <f t="shared" si="76"/>
        <v/>
      </c>
      <c r="AI60" s="70" t="str">
        <f t="shared" si="22"/>
        <v/>
      </c>
      <c r="AJ60" s="64" t="str">
        <f t="shared" si="77"/>
        <v/>
      </c>
      <c r="AK60" s="64" t="str">
        <f t="shared" si="78"/>
        <v/>
      </c>
      <c r="AL60" s="64" t="str">
        <f t="shared" si="79"/>
        <v/>
      </c>
      <c r="AM60" s="64" t="str">
        <f t="shared" si="80"/>
        <v/>
      </c>
      <c r="AN60" s="64" t="str">
        <f t="shared" si="81"/>
        <v/>
      </c>
    </row>
    <row r="61" spans="1:40" ht="27.75" thickTop="1" thickBot="1" x14ac:dyDescent="0.4">
      <c r="A61" s="73"/>
      <c r="B61" s="73"/>
      <c r="C61" s="73"/>
      <c r="D61" s="74"/>
      <c r="E61" s="74"/>
      <c r="F61" s="74"/>
      <c r="G61" s="74"/>
      <c r="H61" s="74"/>
      <c r="I61" s="74"/>
      <c r="J61" s="74"/>
      <c r="K61" s="74"/>
      <c r="L61" s="75" t="s">
        <v>993</v>
      </c>
      <c r="M61" s="56"/>
      <c r="N61" s="57"/>
      <c r="O61" s="58"/>
      <c r="P61" s="59"/>
      <c r="Q61" s="60"/>
      <c r="R61" s="61" t="str">
        <f t="shared" ref="R61" si="82">IF(N61="Do",10,IF(N61="Re",22,IF(N61="Mi",20,IF(N61="Fa",20,IF(N61="Sol",21,IF(N61="La",20,IF(N61="Si",20,IF(N61="Do#",14,IF(N61="Fa#",15,IF(N61="Sol#",20,""))))))))))</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thickTop="1" thickBot="1" x14ac:dyDescent="0.4">
      <c r="B62" t="s">
        <v>997</v>
      </c>
      <c r="C62" s="113" t="s">
        <v>1237</v>
      </c>
      <c r="D62" s="112" t="s">
        <v>1011</v>
      </c>
      <c r="E62" s="52" t="s">
        <v>1012</v>
      </c>
      <c r="F62" s="53"/>
      <c r="G62" s="53"/>
      <c r="H62" s="52"/>
      <c r="I62" s="52"/>
      <c r="J62" s="54"/>
      <c r="K62" s="54"/>
      <c r="L62" s="78" t="str">
        <f t="shared" si="60"/>
        <v xml:space="preserve">            { line: "ALELUYA,ALELUYA,ALELUYA., (Mi,m,20)", sC: "ta as"},</v>
      </c>
      <c r="M62" s="56" t="str">
        <f t="shared" si="61"/>
        <v>(</v>
      </c>
      <c r="N62" s="57" t="str">
        <f t="shared" si="2"/>
        <v>Mi</v>
      </c>
      <c r="O62" s="58" t="str">
        <f t="shared" si="62"/>
        <v>,</v>
      </c>
      <c r="P62" s="59" t="str">
        <f t="shared" si="4"/>
        <v>m</v>
      </c>
      <c r="Q62" s="60" t="str">
        <f t="shared" si="63"/>
        <v>,</v>
      </c>
      <c r="R62" s="61">
        <f t="shared" si="28"/>
        <v>20</v>
      </c>
      <c r="S62" s="56" t="str">
        <f t="shared" si="64"/>
        <v>)</v>
      </c>
      <c r="T62" s="62" t="str">
        <f t="shared" si="65"/>
        <v/>
      </c>
      <c r="U62" s="63" t="str">
        <f t="shared" si="8"/>
        <v/>
      </c>
      <c r="V62" s="64" t="str">
        <f t="shared" si="66"/>
        <v/>
      </c>
      <c r="W62" s="65" t="str">
        <f t="shared" si="10"/>
        <v/>
      </c>
      <c r="X62" s="64" t="str">
        <f t="shared" si="67"/>
        <v/>
      </c>
      <c r="Y62" s="64" t="str">
        <f t="shared" si="68"/>
        <v/>
      </c>
      <c r="Z62" s="56" t="str">
        <f t="shared" si="69"/>
        <v/>
      </c>
      <c r="AA62" s="66" t="str">
        <f t="shared" si="70"/>
        <v/>
      </c>
      <c r="AB62" s="57" t="str">
        <f t="shared" si="15"/>
        <v/>
      </c>
      <c r="AC62" s="67" t="str">
        <f t="shared" si="71"/>
        <v/>
      </c>
      <c r="AD62" s="59" t="str">
        <f t="shared" si="72"/>
        <v/>
      </c>
      <c r="AE62" s="68" t="str">
        <f t="shared" si="73"/>
        <v/>
      </c>
      <c r="AF62" s="61" t="str">
        <f t="shared" si="74"/>
        <v/>
      </c>
      <c r="AG62" s="61" t="str">
        <f t="shared" si="75"/>
        <v/>
      </c>
      <c r="AH62" s="69" t="str">
        <f t="shared" si="76"/>
        <v/>
      </c>
      <c r="AI62" s="70" t="str">
        <f t="shared" si="22"/>
        <v/>
      </c>
      <c r="AJ62" s="64" t="str">
        <f t="shared" si="77"/>
        <v/>
      </c>
      <c r="AK62" s="64" t="str">
        <f t="shared" si="78"/>
        <v/>
      </c>
      <c r="AL62" s="64" t="str">
        <f t="shared" si="79"/>
        <v/>
      </c>
      <c r="AM62" s="64" t="str">
        <f t="shared" si="80"/>
        <v/>
      </c>
      <c r="AN62" s="64" t="str">
        <f t="shared" si="81"/>
        <v/>
      </c>
    </row>
    <row r="63" spans="1:40" ht="25.5" thickTop="1" thickBot="1" x14ac:dyDescent="0.4">
      <c r="B63" t="s">
        <v>999</v>
      </c>
      <c r="C63" s="113" t="s">
        <v>1237</v>
      </c>
      <c r="D63" s="112" t="s">
        <v>1090</v>
      </c>
      <c r="E63" s="52"/>
      <c r="F63" s="53"/>
      <c r="G63" s="53"/>
      <c r="H63" s="52"/>
      <c r="I63" s="52"/>
      <c r="J63" s="54"/>
      <c r="K63" s="54"/>
      <c r="L63" s="78" t="str">
        <f t="shared" si="60"/>
        <v xml:space="preserve">            { line: "ALELUYA,ALELUYA,ALELUYA., (Re,,22)", sC: "as"},</v>
      </c>
      <c r="M63" s="56" t="str">
        <f t="shared" si="61"/>
        <v>(</v>
      </c>
      <c r="N63" s="57" t="str">
        <f t="shared" si="2"/>
        <v>Re</v>
      </c>
      <c r="O63" s="58" t="str">
        <f t="shared" si="62"/>
        <v>,</v>
      </c>
      <c r="P63" s="59" t="str">
        <f t="shared" si="4"/>
        <v/>
      </c>
      <c r="Q63" s="60" t="str">
        <f t="shared" si="63"/>
        <v>,</v>
      </c>
      <c r="R63" s="61">
        <f t="shared" si="28"/>
        <v>22</v>
      </c>
      <c r="S63" s="56" t="str">
        <f t="shared" si="64"/>
        <v>)</v>
      </c>
      <c r="T63" s="62" t="str">
        <f t="shared" si="65"/>
        <v/>
      </c>
      <c r="U63" s="63" t="str">
        <f t="shared" si="8"/>
        <v/>
      </c>
      <c r="V63" s="64" t="str">
        <f t="shared" si="66"/>
        <v/>
      </c>
      <c r="W63" s="65" t="str">
        <f t="shared" si="10"/>
        <v/>
      </c>
      <c r="X63" s="64" t="str">
        <f t="shared" si="67"/>
        <v/>
      </c>
      <c r="Y63" s="64" t="str">
        <f t="shared" si="68"/>
        <v/>
      </c>
      <c r="Z63" s="56" t="str">
        <f t="shared" si="69"/>
        <v/>
      </c>
      <c r="AA63" s="66" t="str">
        <f t="shared" si="70"/>
        <v/>
      </c>
      <c r="AB63" s="57" t="str">
        <f t="shared" si="15"/>
        <v/>
      </c>
      <c r="AC63" s="67" t="str">
        <f t="shared" si="71"/>
        <v/>
      </c>
      <c r="AD63" s="59" t="str">
        <f t="shared" si="72"/>
        <v/>
      </c>
      <c r="AE63" s="68" t="str">
        <f t="shared" si="73"/>
        <v/>
      </c>
      <c r="AF63" s="61" t="str">
        <f t="shared" si="74"/>
        <v/>
      </c>
      <c r="AG63" s="61" t="str">
        <f t="shared" si="75"/>
        <v/>
      </c>
      <c r="AH63" s="69" t="str">
        <f t="shared" si="76"/>
        <v/>
      </c>
      <c r="AI63" s="70" t="str">
        <f t="shared" si="22"/>
        <v/>
      </c>
      <c r="AJ63" s="64" t="str">
        <f t="shared" si="77"/>
        <v/>
      </c>
      <c r="AK63" s="64" t="str">
        <f t="shared" si="78"/>
        <v/>
      </c>
      <c r="AL63" s="64" t="str">
        <f t="shared" si="79"/>
        <v/>
      </c>
      <c r="AM63" s="64" t="str">
        <f t="shared" si="80"/>
        <v/>
      </c>
      <c r="AN63" s="64" t="str">
        <f t="shared" si="81"/>
        <v/>
      </c>
    </row>
    <row r="64" spans="1:40" ht="25.5" thickTop="1" thickBot="1" x14ac:dyDescent="0.4">
      <c r="B64" t="s">
        <v>999</v>
      </c>
      <c r="C64" s="113" t="s">
        <v>1237</v>
      </c>
      <c r="D64" s="112" t="s">
        <v>1100</v>
      </c>
      <c r="E64" s="52"/>
      <c r="F64" s="53"/>
      <c r="G64" s="53"/>
      <c r="H64" s="52"/>
      <c r="I64" s="52"/>
      <c r="J64" s="54"/>
      <c r="K64" s="54"/>
      <c r="L64" s="55" t="str">
        <f t="shared" si="60"/>
        <v xml:space="preserve">            { line: "ALELUYA,ALELUYA,ALELUYA., (Do,,10)", sC: "as"},</v>
      </c>
      <c r="M64" s="56" t="str">
        <f t="shared" si="61"/>
        <v>(</v>
      </c>
      <c r="N64" s="57" t="str">
        <f t="shared" si="2"/>
        <v>Do</v>
      </c>
      <c r="O64" s="58" t="str">
        <f t="shared" si="62"/>
        <v>,</v>
      </c>
      <c r="P64" s="59" t="str">
        <f t="shared" si="4"/>
        <v/>
      </c>
      <c r="Q64" s="60" t="str">
        <f t="shared" si="63"/>
        <v>,</v>
      </c>
      <c r="R64" s="61">
        <f t="shared" si="28"/>
        <v>10</v>
      </c>
      <c r="S64" s="56" t="str">
        <f t="shared" si="64"/>
        <v>)</v>
      </c>
      <c r="T64" s="62" t="str">
        <f t="shared" si="65"/>
        <v/>
      </c>
      <c r="U64" s="63" t="str">
        <f t="shared" si="8"/>
        <v/>
      </c>
      <c r="V64" s="64" t="str">
        <f t="shared" si="66"/>
        <v/>
      </c>
      <c r="W64" s="65" t="str">
        <f t="shared" si="10"/>
        <v/>
      </c>
      <c r="X64" s="64" t="str">
        <f t="shared" si="67"/>
        <v/>
      </c>
      <c r="Y64" s="64" t="str">
        <f t="shared" si="68"/>
        <v/>
      </c>
      <c r="Z64" s="56" t="str">
        <f t="shared" si="69"/>
        <v/>
      </c>
      <c r="AA64" s="66" t="str">
        <f t="shared" si="70"/>
        <v/>
      </c>
      <c r="AB64" s="57" t="str">
        <f t="shared" si="15"/>
        <v/>
      </c>
      <c r="AC64" s="67" t="str">
        <f t="shared" si="71"/>
        <v/>
      </c>
      <c r="AD64" s="59" t="str">
        <f t="shared" si="72"/>
        <v/>
      </c>
      <c r="AE64" s="68" t="str">
        <f t="shared" si="73"/>
        <v/>
      </c>
      <c r="AF64" s="61" t="str">
        <f t="shared" si="74"/>
        <v/>
      </c>
      <c r="AG64" s="61" t="str">
        <f t="shared" si="75"/>
        <v/>
      </c>
      <c r="AH64" s="69" t="str">
        <f t="shared" si="76"/>
        <v/>
      </c>
      <c r="AI64" s="70" t="str">
        <f t="shared" si="22"/>
        <v/>
      </c>
      <c r="AJ64" s="64" t="str">
        <f t="shared" si="77"/>
        <v/>
      </c>
      <c r="AK64" s="64" t="str">
        <f t="shared" si="78"/>
        <v/>
      </c>
      <c r="AL64" s="64" t="str">
        <f t="shared" si="79"/>
        <v/>
      </c>
      <c r="AM64" s="64" t="str">
        <f t="shared" si="80"/>
        <v/>
      </c>
      <c r="AN64" s="64" t="str">
        <f t="shared" si="81"/>
        <v/>
      </c>
    </row>
    <row r="65" spans="1:40" ht="25.5" thickTop="1" thickBot="1" x14ac:dyDescent="0.4">
      <c r="B65" t="s">
        <v>999</v>
      </c>
      <c r="C65" s="113" t="s">
        <v>1236</v>
      </c>
      <c r="D65" s="112" t="s">
        <v>984</v>
      </c>
      <c r="E65" s="52">
        <v>7</v>
      </c>
      <c r="F65" s="53"/>
      <c r="G65" s="53"/>
      <c r="H65" s="52"/>
      <c r="I65" s="52"/>
      <c r="J65" s="54"/>
      <c r="K65" s="54"/>
      <c r="L65" s="55" t="str">
        <f t="shared" si="60"/>
        <v xml:space="preserve">            { line: "¡ALELUYA!, (Si,7,20)", sC: "as"},</v>
      </c>
      <c r="M65" s="56" t="str">
        <f t="shared" si="61"/>
        <v>(</v>
      </c>
      <c r="N65" s="57" t="str">
        <f t="shared" si="2"/>
        <v>Si</v>
      </c>
      <c r="O65" s="58" t="str">
        <f t="shared" si="62"/>
        <v>,</v>
      </c>
      <c r="P65" s="59">
        <f t="shared" si="4"/>
        <v>7</v>
      </c>
      <c r="Q65" s="60" t="str">
        <f t="shared" si="63"/>
        <v>,</v>
      </c>
      <c r="R65" s="61">
        <f t="shared" si="28"/>
        <v>20</v>
      </c>
      <c r="S65" s="56" t="str">
        <f t="shared" si="64"/>
        <v>)</v>
      </c>
      <c r="T65" s="62" t="str">
        <f t="shared" si="65"/>
        <v/>
      </c>
      <c r="U65" s="63" t="str">
        <f t="shared" si="8"/>
        <v/>
      </c>
      <c r="V65" s="64" t="str">
        <f t="shared" si="66"/>
        <v/>
      </c>
      <c r="W65" s="65" t="str">
        <f t="shared" si="10"/>
        <v/>
      </c>
      <c r="X65" s="64" t="str">
        <f t="shared" si="67"/>
        <v/>
      </c>
      <c r="Y65" s="64" t="str">
        <f t="shared" si="68"/>
        <v/>
      </c>
      <c r="Z65" s="56" t="str">
        <f t="shared" si="69"/>
        <v/>
      </c>
      <c r="AA65" s="66" t="str">
        <f t="shared" si="70"/>
        <v/>
      </c>
      <c r="AB65" s="57" t="str">
        <f t="shared" si="15"/>
        <v/>
      </c>
      <c r="AC65" s="67" t="str">
        <f t="shared" si="71"/>
        <v/>
      </c>
      <c r="AD65" s="59" t="str">
        <f t="shared" si="72"/>
        <v/>
      </c>
      <c r="AE65" s="68" t="str">
        <f t="shared" si="73"/>
        <v/>
      </c>
      <c r="AF65" s="61" t="str">
        <f t="shared" si="74"/>
        <v/>
      </c>
      <c r="AG65" s="61" t="str">
        <f t="shared" si="75"/>
        <v/>
      </c>
      <c r="AH65" s="69" t="str">
        <f t="shared" si="76"/>
        <v/>
      </c>
      <c r="AI65" s="70" t="str">
        <f t="shared" si="22"/>
        <v/>
      </c>
      <c r="AJ65" s="64" t="str">
        <f t="shared" si="77"/>
        <v/>
      </c>
      <c r="AK65" s="64" t="str">
        <f t="shared" si="78"/>
        <v/>
      </c>
      <c r="AL65" s="64" t="str">
        <f t="shared" si="79"/>
        <v/>
      </c>
      <c r="AM65" s="64" t="str">
        <f t="shared" si="80"/>
        <v/>
      </c>
      <c r="AN65" s="64" t="str">
        <f t="shared" si="81"/>
        <v/>
      </c>
    </row>
    <row r="66" spans="1:40" ht="27.75" thickTop="1" thickBot="1" x14ac:dyDescent="0.4">
      <c r="A66" s="73"/>
      <c r="B66" s="73"/>
      <c r="C66" s="73"/>
      <c r="D66" s="74"/>
      <c r="E66" s="74"/>
      <c r="F66" s="74"/>
      <c r="G66" s="74"/>
      <c r="H66" s="74"/>
      <c r="I66" s="74"/>
      <c r="J66" s="74"/>
      <c r="K66" s="74"/>
      <c r="L66" s="75" t="s">
        <v>993</v>
      </c>
      <c r="M66" s="56"/>
      <c r="N66" s="57"/>
      <c r="O66" s="58"/>
      <c r="P66" s="59"/>
      <c r="Q66" s="60"/>
      <c r="R66" s="61" t="str">
        <f t="shared" ref="R66" si="83">IF(N66="Do",10,IF(N66="Re",22,IF(N66="Mi",20,IF(N66="Fa",20,IF(N66="Sol",21,IF(N66="La",20,IF(N66="Si",20,IF(N66="Do#",14,IF(N66="Fa#",15,IF(N66="Sol#",20,""))))))))))</f>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5.5" thickTop="1" thickBot="1" x14ac:dyDescent="0.4">
      <c r="B67" t="s">
        <v>1240</v>
      </c>
      <c r="C67" s="113" t="s">
        <v>1238</v>
      </c>
      <c r="D67" s="112" t="s">
        <v>1011</v>
      </c>
      <c r="E67" s="52" t="s">
        <v>1012</v>
      </c>
      <c r="F67" s="53"/>
      <c r="G67" s="53"/>
      <c r="H67" s="52"/>
      <c r="I67" s="52"/>
      <c r="J67" s="54"/>
      <c r="K67" s="54"/>
      <c r="L67" s="55" t="str">
        <f t="shared" si="60"/>
        <v xml:space="preserve">            { line: "Cristo Jesús es mi Señor,, (Mi,m,20)", sC: "tc ta aleluya"},</v>
      </c>
      <c r="M67" s="56" t="str">
        <f t="shared" si="61"/>
        <v>(</v>
      </c>
      <c r="N67" s="57" t="str">
        <f t="shared" si="2"/>
        <v>Mi</v>
      </c>
      <c r="O67" s="58" t="str">
        <f t="shared" si="62"/>
        <v>,</v>
      </c>
      <c r="P67" s="59" t="str">
        <f t="shared" si="4"/>
        <v>m</v>
      </c>
      <c r="Q67" s="60" t="str">
        <f t="shared" si="63"/>
        <v>,</v>
      </c>
      <c r="R67" s="61">
        <f t="shared" si="28"/>
        <v>20</v>
      </c>
      <c r="S67" s="56" t="str">
        <f t="shared" si="64"/>
        <v>)</v>
      </c>
      <c r="T67" s="62" t="str">
        <f t="shared" si="65"/>
        <v/>
      </c>
      <c r="U67" s="63" t="str">
        <f t="shared" si="8"/>
        <v/>
      </c>
      <c r="V67" s="64" t="str">
        <f t="shared" si="66"/>
        <v/>
      </c>
      <c r="W67" s="65" t="str">
        <f t="shared" si="10"/>
        <v/>
      </c>
      <c r="X67" s="64" t="str">
        <f t="shared" si="67"/>
        <v/>
      </c>
      <c r="Y67" s="64" t="str">
        <f t="shared" si="68"/>
        <v/>
      </c>
      <c r="Z67" s="56" t="str">
        <f t="shared" si="69"/>
        <v/>
      </c>
      <c r="AA67" s="66" t="str">
        <f t="shared" si="70"/>
        <v/>
      </c>
      <c r="AB67" s="57" t="str">
        <f t="shared" si="15"/>
        <v/>
      </c>
      <c r="AC67" s="67" t="str">
        <f t="shared" si="71"/>
        <v/>
      </c>
      <c r="AD67" s="59" t="str">
        <f t="shared" si="72"/>
        <v/>
      </c>
      <c r="AE67" s="68" t="str">
        <f t="shared" si="73"/>
        <v/>
      </c>
      <c r="AF67" s="61" t="str">
        <f t="shared" si="74"/>
        <v/>
      </c>
      <c r="AG67" s="61" t="str">
        <f t="shared" si="75"/>
        <v/>
      </c>
      <c r="AH67" s="69" t="str">
        <f t="shared" si="76"/>
        <v/>
      </c>
      <c r="AI67" s="70" t="str">
        <f t="shared" si="22"/>
        <v/>
      </c>
      <c r="AJ67" s="64" t="str">
        <f t="shared" si="77"/>
        <v/>
      </c>
      <c r="AK67" s="64" t="str">
        <f t="shared" si="78"/>
        <v/>
      </c>
      <c r="AL67" s="64" t="str">
        <f t="shared" si="79"/>
        <v/>
      </c>
      <c r="AM67" s="64" t="str">
        <f t="shared" si="80"/>
        <v/>
      </c>
      <c r="AN67" s="64" t="str">
        <f t="shared" si="81"/>
        <v/>
      </c>
    </row>
    <row r="68" spans="1:40" ht="25.5" thickTop="1" thickBot="1" x14ac:dyDescent="0.4">
      <c r="B68" t="s">
        <v>1241</v>
      </c>
      <c r="C68" s="113" t="s">
        <v>1239</v>
      </c>
      <c r="D68" s="112" t="s">
        <v>1090</v>
      </c>
      <c r="E68" s="52"/>
      <c r="F68" s="53"/>
      <c r="G68" s="53"/>
      <c r="H68" s="52"/>
      <c r="I68" s="52"/>
      <c r="J68" s="54"/>
      <c r="K68" s="54"/>
      <c r="L68" s="55" t="str">
        <f t="shared" si="60"/>
        <v xml:space="preserve">            { line: "Cristo Jesús es tu Señor,, (Re,,22)", sC: "ta aleluya"},</v>
      </c>
      <c r="M68" s="56" t="str">
        <f t="shared" si="61"/>
        <v>(</v>
      </c>
      <c r="N68" s="57" t="str">
        <f t="shared" si="2"/>
        <v>Re</v>
      </c>
      <c r="O68" s="58" t="str">
        <f t="shared" si="62"/>
        <v>,</v>
      </c>
      <c r="P68" s="59" t="str">
        <f t="shared" si="4"/>
        <v/>
      </c>
      <c r="Q68" s="60" t="str">
        <f t="shared" si="63"/>
        <v>,</v>
      </c>
      <c r="R68" s="61">
        <f t="shared" si="28"/>
        <v>22</v>
      </c>
      <c r="S68" s="56" t="str">
        <f t="shared" si="64"/>
        <v>)</v>
      </c>
      <c r="T68" s="62" t="str">
        <f t="shared" si="65"/>
        <v/>
      </c>
      <c r="U68" s="63" t="str">
        <f t="shared" si="8"/>
        <v/>
      </c>
      <c r="V68" s="64" t="str">
        <f t="shared" si="66"/>
        <v/>
      </c>
      <c r="W68" s="65" t="str">
        <f t="shared" si="10"/>
        <v/>
      </c>
      <c r="X68" s="64" t="str">
        <f t="shared" si="67"/>
        <v/>
      </c>
      <c r="Y68" s="64" t="str">
        <f t="shared" si="68"/>
        <v/>
      </c>
      <c r="Z68" s="56" t="str">
        <f t="shared" si="69"/>
        <v/>
      </c>
      <c r="AA68" s="66" t="str">
        <f t="shared" si="70"/>
        <v/>
      </c>
      <c r="AB68" s="57" t="str">
        <f t="shared" si="15"/>
        <v/>
      </c>
      <c r="AC68" s="67" t="str">
        <f t="shared" si="71"/>
        <v/>
      </c>
      <c r="AD68" s="59" t="str">
        <f t="shared" si="72"/>
        <v/>
      </c>
      <c r="AE68" s="68" t="str">
        <f t="shared" si="73"/>
        <v/>
      </c>
      <c r="AF68" s="61" t="str">
        <f t="shared" si="74"/>
        <v/>
      </c>
      <c r="AG68" s="61" t="str">
        <f t="shared" si="75"/>
        <v/>
      </c>
      <c r="AH68" s="69" t="str">
        <f t="shared" si="76"/>
        <v/>
      </c>
      <c r="AI68" s="70" t="str">
        <f t="shared" si="22"/>
        <v/>
      </c>
      <c r="AJ68" s="64" t="str">
        <f t="shared" si="77"/>
        <v/>
      </c>
      <c r="AK68" s="64" t="str">
        <f t="shared" si="78"/>
        <v/>
      </c>
      <c r="AL68" s="64" t="str">
        <f t="shared" si="79"/>
        <v/>
      </c>
      <c r="AM68" s="64" t="str">
        <f t="shared" si="80"/>
        <v/>
      </c>
      <c r="AN68" s="64" t="str">
        <f t="shared" si="81"/>
        <v/>
      </c>
    </row>
    <row r="69" spans="1:40" ht="25.5" thickTop="1" thickBot="1" x14ac:dyDescent="0.4">
      <c r="B69" t="s">
        <v>1241</v>
      </c>
      <c r="C69" s="113" t="s">
        <v>1235</v>
      </c>
      <c r="D69" s="112" t="s">
        <v>1100</v>
      </c>
      <c r="E69" s="52"/>
      <c r="F69" s="53"/>
      <c r="G69" s="53"/>
      <c r="H69" s="52"/>
      <c r="I69" s="52"/>
      <c r="J69" s="54"/>
      <c r="K69" s="54"/>
      <c r="L69" s="55" t="str">
        <f t="shared" si="60"/>
        <v xml:space="preserve">            { line: "Cristo Jesús es el Señor,, (Do,,10)", sC: "ta aleluya"},</v>
      </c>
      <c r="M69" s="56" t="str">
        <f t="shared" si="61"/>
        <v>(</v>
      </c>
      <c r="N69" s="57" t="str">
        <f t="shared" si="2"/>
        <v>Do</v>
      </c>
      <c r="O69" s="58" t="str">
        <f t="shared" si="62"/>
        <v>,</v>
      </c>
      <c r="P69" s="59" t="str">
        <f t="shared" si="4"/>
        <v/>
      </c>
      <c r="Q69" s="60" t="str">
        <f t="shared" si="63"/>
        <v>,</v>
      </c>
      <c r="R69" s="61">
        <f t="shared" si="28"/>
        <v>10</v>
      </c>
      <c r="S69" s="56" t="str">
        <f t="shared" si="64"/>
        <v>)</v>
      </c>
      <c r="T69" s="62" t="str">
        <f t="shared" si="65"/>
        <v/>
      </c>
      <c r="U69" s="63" t="str">
        <f t="shared" si="8"/>
        <v/>
      </c>
      <c r="V69" s="64" t="str">
        <f t="shared" si="66"/>
        <v/>
      </c>
      <c r="W69" s="65" t="str">
        <f t="shared" si="10"/>
        <v/>
      </c>
      <c r="X69" s="64" t="str">
        <f t="shared" si="67"/>
        <v/>
      </c>
      <c r="Y69" s="64" t="str">
        <f t="shared" si="68"/>
        <v/>
      </c>
      <c r="Z69" s="56" t="str">
        <f t="shared" si="69"/>
        <v/>
      </c>
      <c r="AA69" s="66" t="str">
        <f t="shared" si="70"/>
        <v/>
      </c>
      <c r="AB69" s="57" t="str">
        <f t="shared" si="15"/>
        <v/>
      </c>
      <c r="AC69" s="67" t="str">
        <f t="shared" si="71"/>
        <v/>
      </c>
      <c r="AD69" s="59" t="str">
        <f t="shared" si="72"/>
        <v/>
      </c>
      <c r="AE69" s="68" t="str">
        <f t="shared" si="73"/>
        <v/>
      </c>
      <c r="AF69" s="61" t="str">
        <f t="shared" si="74"/>
        <v/>
      </c>
      <c r="AG69" s="61" t="str">
        <f t="shared" si="75"/>
        <v/>
      </c>
      <c r="AH69" s="69" t="str">
        <f t="shared" si="76"/>
        <v/>
      </c>
      <c r="AI69" s="70" t="str">
        <f t="shared" si="22"/>
        <v/>
      </c>
      <c r="AJ69" s="64" t="str">
        <f t="shared" si="77"/>
        <v/>
      </c>
      <c r="AK69" s="64" t="str">
        <f t="shared" si="78"/>
        <v/>
      </c>
      <c r="AL69" s="64" t="str">
        <f t="shared" si="79"/>
        <v/>
      </c>
      <c r="AM69" s="64" t="str">
        <f t="shared" si="80"/>
        <v/>
      </c>
      <c r="AN69" s="64" t="str">
        <f t="shared" si="81"/>
        <v/>
      </c>
    </row>
    <row r="70" spans="1:40" ht="25.5" thickTop="1" thickBot="1" x14ac:dyDescent="0.4">
      <c r="B70" t="s">
        <v>997</v>
      </c>
      <c r="C70" s="113" t="s">
        <v>1236</v>
      </c>
      <c r="D70" s="112" t="s">
        <v>984</v>
      </c>
      <c r="E70" s="52">
        <v>7</v>
      </c>
      <c r="F70" s="53"/>
      <c r="G70" s="53"/>
      <c r="H70" s="52"/>
      <c r="I70" s="52"/>
      <c r="J70" s="54"/>
      <c r="K70" s="54"/>
      <c r="L70" s="78" t="str">
        <f t="shared" si="60"/>
        <v xml:space="preserve">            { line: "¡ALELUYA!, (Si,7,20)", sC: "ta as"},</v>
      </c>
      <c r="M70" s="56" t="str">
        <f t="shared" si="61"/>
        <v>(</v>
      </c>
      <c r="N70" s="57" t="str">
        <f t="shared" si="2"/>
        <v>Si</v>
      </c>
      <c r="O70" s="58" t="str">
        <f t="shared" si="62"/>
        <v>,</v>
      </c>
      <c r="P70" s="59">
        <f t="shared" si="4"/>
        <v>7</v>
      </c>
      <c r="Q70" s="60" t="str">
        <f t="shared" si="63"/>
        <v>,</v>
      </c>
      <c r="R70" s="61">
        <f t="shared" si="28"/>
        <v>20</v>
      </c>
      <c r="S70" s="56" t="str">
        <f t="shared" si="64"/>
        <v>)</v>
      </c>
      <c r="T70" s="62" t="str">
        <f t="shared" si="65"/>
        <v/>
      </c>
      <c r="U70" s="63" t="str">
        <f t="shared" si="8"/>
        <v/>
      </c>
      <c r="V70" s="64" t="str">
        <f t="shared" si="66"/>
        <v/>
      </c>
      <c r="W70" s="65" t="str">
        <f t="shared" si="10"/>
        <v/>
      </c>
      <c r="X70" s="64" t="str">
        <f t="shared" si="67"/>
        <v/>
      </c>
      <c r="Y70" s="64" t="str">
        <f t="shared" si="68"/>
        <v/>
      </c>
      <c r="Z70" s="56" t="str">
        <f t="shared" si="69"/>
        <v/>
      </c>
      <c r="AA70" s="66" t="str">
        <f t="shared" si="70"/>
        <v/>
      </c>
      <c r="AB70" s="57" t="str">
        <f t="shared" si="15"/>
        <v/>
      </c>
      <c r="AC70" s="67" t="str">
        <f t="shared" si="71"/>
        <v/>
      </c>
      <c r="AD70" s="59" t="str">
        <f t="shared" si="72"/>
        <v/>
      </c>
      <c r="AE70" s="68" t="str">
        <f t="shared" si="73"/>
        <v/>
      </c>
      <c r="AF70" s="61" t="str">
        <f t="shared" si="74"/>
        <v/>
      </c>
      <c r="AG70" s="61" t="str">
        <f t="shared" si="75"/>
        <v/>
      </c>
      <c r="AH70" s="69" t="str">
        <f t="shared" si="76"/>
        <v/>
      </c>
      <c r="AI70" s="70" t="str">
        <f t="shared" si="22"/>
        <v/>
      </c>
      <c r="AJ70" s="64" t="str">
        <f t="shared" si="77"/>
        <v/>
      </c>
      <c r="AK70" s="64" t="str">
        <f t="shared" si="78"/>
        <v/>
      </c>
      <c r="AL70" s="64" t="str">
        <f t="shared" si="79"/>
        <v/>
      </c>
      <c r="AM70" s="64" t="str">
        <f t="shared" si="80"/>
        <v/>
      </c>
      <c r="AN70" s="64" t="str">
        <f t="shared" si="81"/>
        <v/>
      </c>
    </row>
    <row r="71" spans="1:40" ht="27.75" thickTop="1" thickBot="1" x14ac:dyDescent="0.4">
      <c r="A71" s="73"/>
      <c r="B71" s="73"/>
      <c r="C71" s="73"/>
      <c r="D71" s="74"/>
      <c r="E71" s="74"/>
      <c r="F71" s="74"/>
      <c r="G71" s="74"/>
      <c r="H71" s="74"/>
      <c r="I71" s="74"/>
      <c r="J71" s="74"/>
      <c r="K71" s="74"/>
      <c r="L71" s="75" t="s">
        <v>993</v>
      </c>
      <c r="M71" s="56"/>
      <c r="N71" s="57"/>
      <c r="O71" s="58"/>
      <c r="P71" s="59"/>
      <c r="Q71" s="60"/>
      <c r="R71" s="61" t="str">
        <f t="shared" ref="R71:R75" si="84">IF(N71="Do",10,IF(N71="Re",22,IF(N71="Mi",20,IF(N71="Fa",20,IF(N71="Sol",21,IF(N71="La",20,IF(N71="Si",20,IF(N71="Do#",14,IF(N71="Fa#",15,IF(N71="Sol#",20,""))))))))))</f>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thickTop="1" thickBot="1" x14ac:dyDescent="0.4">
      <c r="C72" s="79" t="s">
        <v>995</v>
      </c>
      <c r="D72" s="80"/>
      <c r="E72" s="80"/>
      <c r="F72" s="80"/>
      <c r="G72" s="80"/>
      <c r="H72" s="80"/>
      <c r="I72" s="80"/>
      <c r="J72" s="80"/>
      <c r="K72" s="80"/>
      <c r="L72" s="81" t="s">
        <v>996</v>
      </c>
      <c r="M72" s="56" t="str">
        <f t="shared" ref="M72:M75" si="85">IF(N72="","","(")</f>
        <v/>
      </c>
      <c r="N72" s="57" t="str">
        <f t="shared" ref="N72:N75" si="86">IF(D72="","",D72)</f>
        <v/>
      </c>
      <c r="O72" s="58" t="str">
        <f t="shared" ref="O72:O75" si="87">IF(N72="","",",")</f>
        <v/>
      </c>
      <c r="P72" s="59" t="str">
        <f t="shared" ref="P72:P75" si="88">IF(E72="","",E72)</f>
        <v/>
      </c>
      <c r="Q72" s="60" t="str">
        <f t="shared" ref="Q72:Q75" si="89">IF(N72="","",",")</f>
        <v/>
      </c>
      <c r="R72" s="61" t="str">
        <f t="shared" si="84"/>
        <v/>
      </c>
      <c r="S72" s="56" t="str">
        <f t="shared" ref="S72:S75" si="90">IF(N72="","",")")</f>
        <v/>
      </c>
      <c r="T72" s="62" t="str">
        <f t="shared" ref="T72:T75" si="91">IF(U72="","","(")</f>
        <v/>
      </c>
      <c r="U72" s="63" t="str">
        <f t="shared" ref="U72:U75" si="92">IF(F72="","",F72)</f>
        <v/>
      </c>
      <c r="V72" s="64" t="str">
        <f t="shared" ref="V72:V75" si="93">IF(U72="","",",")</f>
        <v/>
      </c>
      <c r="W72" s="65" t="str">
        <f t="shared" ref="W72:W75" si="94">IF(G72="","",G72)</f>
        <v/>
      </c>
      <c r="X72" s="64" t="str">
        <f t="shared" ref="X72:X75" si="95">IF(U72="","",",")</f>
        <v/>
      </c>
      <c r="Y72" s="64" t="str">
        <f t="shared" ref="Y72:Y75" si="96">IF(U72="","",250)</f>
        <v/>
      </c>
      <c r="Z72" s="56" t="str">
        <f t="shared" ref="Z72:Z75" si="97">IF(U72="","",")")</f>
        <v/>
      </c>
      <c r="AA72" s="66" t="str">
        <f t="shared" ref="AA72:AA75" si="98">IF(AB72="","","(")</f>
        <v/>
      </c>
      <c r="AB72" s="57" t="str">
        <f t="shared" ref="AB72:AB75" si="99">IF(H72="","",H72)</f>
        <v/>
      </c>
      <c r="AC72" s="67" t="str">
        <f t="shared" ref="AC72:AC75" si="100">IF(AB72="","",",")</f>
        <v/>
      </c>
      <c r="AD72" s="59" t="str">
        <f t="shared" ref="AD72:AD75" si="101">IF(I72="","",I72)</f>
        <v/>
      </c>
      <c r="AE72" s="68" t="str">
        <f t="shared" ref="AE72:AE75" si="102">IF(AB72="","",",")</f>
        <v/>
      </c>
      <c r="AF72" s="61" t="str">
        <f t="shared" ref="AF72:AF75" si="103">IF(AB72="","",350)</f>
        <v/>
      </c>
      <c r="AG72" s="61" t="str">
        <f t="shared" ref="AG72:AG75" si="104">IF(AB72="","",")")</f>
        <v/>
      </c>
      <c r="AH72" s="69" t="str">
        <f t="shared" ref="AH72:AH75" si="105">IF(AI72="","","(")</f>
        <v/>
      </c>
      <c r="AI72" s="70" t="str">
        <f t="shared" ref="AI72:AI75" si="106">IF(J72="","",J72)</f>
        <v/>
      </c>
      <c r="AJ72" s="64" t="str">
        <f t="shared" ref="AJ72:AJ75" si="107">IF(AI72="","",",")</f>
        <v/>
      </c>
      <c r="AK72" s="64" t="str">
        <f t="shared" ref="AK72:AK75" si="108">IF(K72="","",K72)</f>
        <v/>
      </c>
      <c r="AL72" s="64" t="str">
        <f t="shared" ref="AL72:AL75" si="109">IF(AI72="","",",")</f>
        <v/>
      </c>
      <c r="AM72" s="64" t="str">
        <f t="shared" ref="AM72:AM75" si="110">IF(AI72="","",450)</f>
        <v/>
      </c>
      <c r="AN72" s="64" t="str">
        <f t="shared" ref="AN72:AN75" si="111">IF(AI72="","",")")</f>
        <v/>
      </c>
    </row>
    <row r="73" spans="1:40" ht="25.5" thickTop="1" thickBot="1" x14ac:dyDescent="0.4">
      <c r="B73" t="s">
        <v>997</v>
      </c>
      <c r="C73" s="82" t="s">
        <v>1237</v>
      </c>
      <c r="D73" s="83" t="s">
        <v>1011</v>
      </c>
      <c r="E73" s="83" t="s">
        <v>1012</v>
      </c>
      <c r="F73" s="83"/>
      <c r="G73" s="83"/>
      <c r="H73" s="83"/>
      <c r="I73" s="83"/>
      <c r="J73" s="83"/>
      <c r="K73" s="83"/>
      <c r="L73" s="84" t="str">
        <f>IF(C73="","",_xlfn.CONCAT("       triggerLine: ","""",C73,", ",M73:AN73,""", sC: ","""",B73,""", lines: ["))</f>
        <v xml:space="preserve">       triggerLine: "ALELUYA,ALELUYA,ALELUYA., (Mi,m,20)", sC: "ta as", lines: [</v>
      </c>
      <c r="M73" s="56" t="str">
        <f t="shared" si="85"/>
        <v>(</v>
      </c>
      <c r="N73" s="57" t="str">
        <f t="shared" si="86"/>
        <v>Mi</v>
      </c>
      <c r="O73" s="58" t="str">
        <f t="shared" si="87"/>
        <v>,</v>
      </c>
      <c r="P73" s="59" t="str">
        <f t="shared" si="88"/>
        <v>m</v>
      </c>
      <c r="Q73" s="60" t="str">
        <f t="shared" si="89"/>
        <v>,</v>
      </c>
      <c r="R73" s="61">
        <f t="shared" si="84"/>
        <v>20</v>
      </c>
      <c r="S73" s="56" t="str">
        <f t="shared" si="90"/>
        <v>)</v>
      </c>
      <c r="T73" s="62" t="str">
        <f t="shared" si="91"/>
        <v/>
      </c>
      <c r="U73" s="63" t="str">
        <f t="shared" si="92"/>
        <v/>
      </c>
      <c r="V73" s="64" t="str">
        <f t="shared" si="93"/>
        <v/>
      </c>
      <c r="W73" s="65" t="str">
        <f t="shared" si="94"/>
        <v/>
      </c>
      <c r="X73" s="64" t="str">
        <f t="shared" si="95"/>
        <v/>
      </c>
      <c r="Y73" s="64" t="str">
        <f t="shared" si="96"/>
        <v/>
      </c>
      <c r="Z73" s="56" t="str">
        <f t="shared" si="97"/>
        <v/>
      </c>
      <c r="AA73" s="66" t="str">
        <f t="shared" si="98"/>
        <v/>
      </c>
      <c r="AB73" s="57" t="str">
        <f t="shared" si="99"/>
        <v/>
      </c>
      <c r="AC73" s="67" t="str">
        <f t="shared" si="100"/>
        <v/>
      </c>
      <c r="AD73" s="59" t="str">
        <f t="shared" si="101"/>
        <v/>
      </c>
      <c r="AE73" s="68" t="str">
        <f t="shared" si="102"/>
        <v/>
      </c>
      <c r="AF73" s="61" t="str">
        <f t="shared" si="103"/>
        <v/>
      </c>
      <c r="AG73" s="61" t="str">
        <f t="shared" si="104"/>
        <v/>
      </c>
      <c r="AH73" s="69" t="str">
        <f t="shared" si="105"/>
        <v/>
      </c>
      <c r="AI73" s="70" t="str">
        <f t="shared" si="106"/>
        <v/>
      </c>
      <c r="AJ73" s="64" t="str">
        <f t="shared" si="107"/>
        <v/>
      </c>
      <c r="AK73" s="64" t="str">
        <f t="shared" si="108"/>
        <v/>
      </c>
      <c r="AL73" s="64" t="str">
        <f t="shared" si="109"/>
        <v/>
      </c>
      <c r="AM73" s="64" t="str">
        <f t="shared" si="110"/>
        <v/>
      </c>
      <c r="AN73" s="64" t="str">
        <f t="shared" si="111"/>
        <v/>
      </c>
    </row>
    <row r="74" spans="1:40" ht="25.5" thickTop="1" thickBot="1" x14ac:dyDescent="0.4">
      <c r="B74" t="s">
        <v>999</v>
      </c>
      <c r="C74" s="85" t="s">
        <v>1237</v>
      </c>
      <c r="D74" s="86" t="s">
        <v>1090</v>
      </c>
      <c r="E74" s="86"/>
      <c r="F74" s="86"/>
      <c r="G74" s="86"/>
      <c r="H74" s="87"/>
      <c r="I74" s="87"/>
      <c r="J74" s="87"/>
      <c r="K74" s="87"/>
      <c r="L74" s="88" t="str">
        <f>IF(C74="","",_xlfn.CONCAT("            { line: ","""",C74,", ",M74:AN74,""", sC: ","""",B74,"""},"))</f>
        <v xml:space="preserve">            { line: "ALELUYA,ALELUYA,ALELUYA., (Re,,22)", sC: "as"},</v>
      </c>
      <c r="M74" s="56" t="str">
        <f t="shared" si="85"/>
        <v>(</v>
      </c>
      <c r="N74" s="57" t="str">
        <f t="shared" si="86"/>
        <v>Re</v>
      </c>
      <c r="O74" s="58" t="str">
        <f t="shared" si="87"/>
        <v>,</v>
      </c>
      <c r="P74" s="59" t="str">
        <f t="shared" si="88"/>
        <v/>
      </c>
      <c r="Q74" s="60" t="str">
        <f t="shared" si="89"/>
        <v>,</v>
      </c>
      <c r="R74" s="61">
        <f t="shared" si="84"/>
        <v>22</v>
      </c>
      <c r="S74" s="56" t="str">
        <f t="shared" si="90"/>
        <v>)</v>
      </c>
      <c r="T74" s="62" t="str">
        <f t="shared" si="91"/>
        <v/>
      </c>
      <c r="U74" s="63" t="str">
        <f t="shared" si="92"/>
        <v/>
      </c>
      <c r="V74" s="64" t="str">
        <f t="shared" si="93"/>
        <v/>
      </c>
      <c r="W74" s="65" t="str">
        <f t="shared" si="94"/>
        <v/>
      </c>
      <c r="X74" s="64" t="str">
        <f t="shared" si="95"/>
        <v/>
      </c>
      <c r="Y74" s="64" t="str">
        <f t="shared" si="96"/>
        <v/>
      </c>
      <c r="Z74" s="56" t="str">
        <f t="shared" si="97"/>
        <v/>
      </c>
      <c r="AA74" s="66" t="str">
        <f t="shared" si="98"/>
        <v/>
      </c>
      <c r="AB74" s="57" t="str">
        <f t="shared" si="99"/>
        <v/>
      </c>
      <c r="AC74" s="67" t="str">
        <f t="shared" si="100"/>
        <v/>
      </c>
      <c r="AD74" s="59" t="str">
        <f t="shared" si="101"/>
        <v/>
      </c>
      <c r="AE74" s="68" t="str">
        <f t="shared" si="102"/>
        <v/>
      </c>
      <c r="AF74" s="61" t="str">
        <f t="shared" si="103"/>
        <v/>
      </c>
      <c r="AG74" s="61" t="str">
        <f t="shared" si="104"/>
        <v/>
      </c>
      <c r="AH74" s="69" t="str">
        <f t="shared" si="105"/>
        <v/>
      </c>
      <c r="AI74" s="70" t="str">
        <f t="shared" si="106"/>
        <v/>
      </c>
      <c r="AJ74" s="64" t="str">
        <f t="shared" si="107"/>
        <v/>
      </c>
      <c r="AK74" s="64" t="str">
        <f t="shared" si="108"/>
        <v/>
      </c>
      <c r="AL74" s="64" t="str">
        <f t="shared" si="109"/>
        <v/>
      </c>
      <c r="AM74" s="64" t="str">
        <f t="shared" si="110"/>
        <v/>
      </c>
      <c r="AN74" s="64" t="str">
        <f t="shared" si="111"/>
        <v/>
      </c>
    </row>
    <row r="75" spans="1:40" ht="25.5" thickTop="1" thickBot="1" x14ac:dyDescent="0.4">
      <c r="B75" t="s">
        <v>999</v>
      </c>
      <c r="C75" s="93" t="s">
        <v>1237</v>
      </c>
      <c r="D75" s="83" t="s">
        <v>1100</v>
      </c>
      <c r="E75" s="83"/>
      <c r="F75" s="83"/>
      <c r="G75" s="83"/>
      <c r="H75" s="83"/>
      <c r="I75" s="83"/>
      <c r="J75" s="83"/>
      <c r="K75" s="83"/>
      <c r="L75" s="94" t="str">
        <f>IF(C75="","",_xlfn.CONCAT("            { line: ","""",C75,", ",M75:AN75,""", sC: ","""",B75,"""},  ]},"))</f>
        <v xml:space="preserve">            { line: "ALELUYA,ALELUYA,ALELUYA., (Do,,10)", sC: "as"},  ]},</v>
      </c>
      <c r="M75" s="56" t="str">
        <f t="shared" si="85"/>
        <v>(</v>
      </c>
      <c r="N75" s="57" t="str">
        <f t="shared" si="86"/>
        <v>Do</v>
      </c>
      <c r="O75" s="58" t="str">
        <f t="shared" si="87"/>
        <v>,</v>
      </c>
      <c r="P75" s="59" t="str">
        <f t="shared" si="88"/>
        <v/>
      </c>
      <c r="Q75" s="60" t="str">
        <f t="shared" si="89"/>
        <v>,</v>
      </c>
      <c r="R75" s="61">
        <f t="shared" si="84"/>
        <v>10</v>
      </c>
      <c r="S75" s="56" t="str">
        <f t="shared" si="90"/>
        <v>)</v>
      </c>
      <c r="T75" s="62" t="str">
        <f t="shared" si="91"/>
        <v/>
      </c>
      <c r="U75" s="63" t="str">
        <f t="shared" si="92"/>
        <v/>
      </c>
      <c r="V75" s="64" t="str">
        <f t="shared" si="93"/>
        <v/>
      </c>
      <c r="W75" s="65" t="str">
        <f t="shared" si="94"/>
        <v/>
      </c>
      <c r="X75" s="64" t="str">
        <f t="shared" si="95"/>
        <v/>
      </c>
      <c r="Y75" s="64" t="str">
        <f t="shared" si="96"/>
        <v/>
      </c>
      <c r="Z75" s="56" t="str">
        <f t="shared" si="97"/>
        <v/>
      </c>
      <c r="AA75" s="66" t="str">
        <f t="shared" si="98"/>
        <v/>
      </c>
      <c r="AB75" s="57" t="str">
        <f t="shared" si="99"/>
        <v/>
      </c>
      <c r="AC75" s="67" t="str">
        <f t="shared" si="100"/>
        <v/>
      </c>
      <c r="AD75" s="59" t="str">
        <f t="shared" si="101"/>
        <v/>
      </c>
      <c r="AE75" s="68" t="str">
        <f t="shared" si="102"/>
        <v/>
      </c>
      <c r="AF75" s="61" t="str">
        <f t="shared" si="103"/>
        <v/>
      </c>
      <c r="AG75" s="61" t="str">
        <f t="shared" si="104"/>
        <v/>
      </c>
      <c r="AH75" s="69" t="str">
        <f t="shared" si="105"/>
        <v/>
      </c>
      <c r="AI75" s="70" t="str">
        <f t="shared" si="106"/>
        <v/>
      </c>
      <c r="AJ75" s="64" t="str">
        <f t="shared" si="107"/>
        <v/>
      </c>
      <c r="AK75" s="64" t="str">
        <f t="shared" si="108"/>
        <v/>
      </c>
      <c r="AL75" s="64" t="str">
        <f t="shared" si="109"/>
        <v/>
      </c>
      <c r="AM75" s="64" t="str">
        <f t="shared" si="110"/>
        <v/>
      </c>
      <c r="AN75" s="64" t="str">
        <f t="shared" si="111"/>
        <v/>
      </c>
    </row>
    <row r="76" spans="1:40" ht="27.75" thickTop="1" thickBot="1" x14ac:dyDescent="0.4">
      <c r="A76" s="73"/>
      <c r="B76" s="73"/>
      <c r="C76" s="73"/>
      <c r="D76" s="74"/>
      <c r="E76" s="74"/>
      <c r="F76" s="74"/>
      <c r="G76" s="74"/>
      <c r="H76" s="74"/>
      <c r="I76" s="74"/>
      <c r="J76" s="74"/>
      <c r="K76" s="74"/>
      <c r="L76" s="75" t="s">
        <v>993</v>
      </c>
      <c r="M76" s="56"/>
      <c r="N76" s="57"/>
      <c r="O76" s="58"/>
      <c r="P76" s="59"/>
      <c r="Q76" s="60"/>
      <c r="R76" s="61" t="str">
        <f t="shared" si="28"/>
        <v/>
      </c>
      <c r="S76" s="56"/>
      <c r="T76" s="62"/>
      <c r="U76" s="63"/>
      <c r="V76" s="64"/>
      <c r="W76" s="65"/>
      <c r="X76" s="64"/>
      <c r="Y76" s="64"/>
      <c r="Z76" s="56"/>
      <c r="AA76" s="66"/>
      <c r="AB76" s="57"/>
      <c r="AC76" s="67"/>
      <c r="AD76" s="59"/>
      <c r="AE76" s="68"/>
      <c r="AF76" s="61"/>
      <c r="AG76" s="61"/>
      <c r="AH76" s="69"/>
      <c r="AI76" s="70"/>
      <c r="AJ76" s="64"/>
      <c r="AK76" s="64"/>
      <c r="AL76" s="64"/>
      <c r="AM76" s="64"/>
      <c r="AN76" s="64"/>
    </row>
    <row r="77" spans="1:40" ht="24" customHeight="1" thickTop="1" x14ac:dyDescent="0.4">
      <c r="A77" s="95"/>
      <c r="B77" s="95"/>
      <c r="C77" s="95"/>
      <c r="D77" s="95"/>
      <c r="E77" s="95"/>
      <c r="F77" s="95"/>
      <c r="G77" s="95"/>
      <c r="H77" s="95"/>
      <c r="I77" s="95"/>
      <c r="J77" s="95"/>
      <c r="K77" s="95"/>
      <c r="L77" s="99" t="str">
        <f ca="1">_xlfn.CONCAT("]}, // ULTIMA LINEA DEL CANTO: ",L1)</f>
        <v>]}, // ULTIMA LINEA DEL CANTO: HIMNO A LA KENOSIS</v>
      </c>
      <c r="M77" s="95"/>
    </row>
    <row r="78" spans="1:40" ht="20.25" x14ac:dyDescent="0.25">
      <c r="L78" s="100" t="s">
        <v>1008</v>
      </c>
      <c r="M78" s="101"/>
    </row>
    <row r="79" spans="1:40" x14ac:dyDescent="0.25">
      <c r="M7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897" r:id="rId4" name="Button 1">
              <controlPr defaultSize="0" print="0" autoFill="0" autoPict="0" macro="[0]!JS_Click">
                <anchor moveWithCells="1" sizeWithCells="1">
                  <from>
                    <xdr:col>3</xdr:col>
                    <xdr:colOff>314325</xdr:colOff>
                    <xdr:row>0</xdr:row>
                    <xdr:rowOff>66675</xdr:rowOff>
                  </from>
                  <to>
                    <xdr:col>8</xdr:col>
                    <xdr:colOff>361950</xdr:colOff>
                    <xdr:row>0</xdr:row>
                    <xdr:rowOff>781050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38079-68C8-48E8-8DDA-E53FD26FD152}">
  <sheetPr codeName="Sheet78">
    <tabColor rgb="FF00B0F0"/>
  </sheetPr>
  <dimension ref="A1:AN53"/>
  <sheetViews>
    <sheetView zoomScale="85" zoomScaleNormal="85" workbookViewId="0">
      <pane xSplit="2" ySplit="1" topLeftCell="C31" activePane="bottomRight" state="frozen"/>
      <selection pane="topRight" activeCell="C1" sqref="C1"/>
      <selection pane="bottomLeft" activeCell="A2" sqref="A2"/>
      <selection pane="bottomRight" activeCell="C49" sqref="C49"/>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88</v>
      </c>
      <c r="E1" s="40"/>
      <c r="F1" s="40"/>
      <c r="G1" s="40"/>
      <c r="H1" s="40"/>
      <c r="I1" s="40"/>
      <c r="J1" s="40"/>
      <c r="K1" s="40"/>
      <c r="L1" s="41" t="str">
        <f ca="1">UPPER(VLOOKUP(C1,Table223[],3,FALSE))</f>
        <v>HIMNO DE ADVIENTO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HIMNO DE ADVIENTO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himnodeadviento</v>
      </c>
      <c r="L7" s="48" t="str">
        <f ca="1">_xlfn.CONCAT("        id: ","""",C7,"""",",")</f>
        <v xml:space="preserve">        id: "himnodeadviento",</v>
      </c>
    </row>
    <row r="8" spans="2:32" ht="23.25" x14ac:dyDescent="0.25">
      <c r="C8" t="str">
        <f ca="1">PROPER(L1)</f>
        <v>Himno De Adviento</v>
      </c>
      <c r="L8" s="48" t="str">
        <f ca="1">_xlfn.CONCAT("        tt: ","""",C8,"""",",")</f>
        <v xml:space="preserve">        tt: "Himno De Adviento",</v>
      </c>
    </row>
    <row r="9" spans="2:32" ht="23.25" x14ac:dyDescent="0.25">
      <c r="C9" t="str">
        <f ca="1">PROPER(L1)</f>
        <v>Himno De Adviento</v>
      </c>
      <c r="L9" s="48" t="str">
        <f ca="1">_xlfn.CONCAT("        title: ","""",C9,"""",",")</f>
        <v xml:space="preserve">        title: "Himno De Adviento",</v>
      </c>
    </row>
    <row r="10" spans="2:32" ht="23.25" x14ac:dyDescent="0.25">
      <c r="C10" t="str">
        <f ca="1">VLOOKUP(C1,Table223[],4,FALSE)</f>
        <v>Himno lat. «Vox clara ecce Intonat»</v>
      </c>
      <c r="L10" s="48" t="str">
        <f ca="1">_xlfn.CONCAT("        ","subtitle: ","""",C10,"""",",")</f>
        <v xml:space="preserve">        subtitle: "Himno lat. «Vox clara ecce Intonat»",</v>
      </c>
    </row>
    <row r="11" spans="2:32" ht="23.25" x14ac:dyDescent="0.25">
      <c r="C11" t="str">
        <f ca="1">_xlfn.CONCAT("category: [",VLOOKUP(C1,Table223[],16,FALSE),"],")</f>
        <v>category: ["Precatecumenado","Adviento","Navidad"],</v>
      </c>
      <c r="L11" s="48" t="str">
        <f ca="1">_xlfn.CONCAT("        ",C11)</f>
        <v xml:space="preserve">        category: ["Precatecumenado","Adviento","Navidad"],</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88</v>
      </c>
      <c r="L16" s="48" t="str">
        <f ca="1">_xlfn.CONCAT("        dbno: ","""",C16,"""",",")</f>
        <v xml:space="preserve">        dbno: "88",</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himnodeadviento</v>
      </c>
      <c r="L19" s="48" t="str">
        <f ca="1">_xlfn.CONCAT("        audioSrc: ","""/audio/",C19,".mp3""",",")</f>
        <v xml:space="preserve">        audioSrc: "/audio/himnodeadviento.mp3",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87</v>
      </c>
      <c r="C26" t="str">
        <f ca="1">VLOOKUP(B26,Table4[],13,FALSE)</f>
        <v>"/resucito/src/index.html?canto=himnoalakenosis"</v>
      </c>
      <c r="L26" s="48" t="str">
        <f ca="1">_xlfn.CONCAT("        ant: ",C26,",")</f>
        <v xml:space="preserve">        ant: "/resucito/src/index.html?canto=himnoalakenosis",</v>
      </c>
    </row>
    <row r="27" spans="1:40" ht="23.25" x14ac:dyDescent="0.25">
      <c r="B27">
        <f ca="1">+C1+1</f>
        <v>89</v>
      </c>
      <c r="C27" t="str">
        <f ca="1">VLOOKUP(B27,Table4[],13,FALSE)</f>
        <v>"/resucito/src/index.html?canto=himnodelaascension"</v>
      </c>
      <c r="L27" s="48" t="str">
        <f ca="1">_xlfn.CONCAT("        sig: ",C27,",")</f>
        <v xml:space="preserve">        sig: "/resucito/src/index.html?canto=himnodelaascension",</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1014</v>
      </c>
      <c r="C30" s="113" t="s">
        <v>1242</v>
      </c>
      <c r="D30" s="112" t="s">
        <v>1090</v>
      </c>
      <c r="E30" s="52" t="s">
        <v>1012</v>
      </c>
      <c r="F30" s="53"/>
      <c r="G30" s="53"/>
      <c r="H30" s="52"/>
      <c r="I30" s="52"/>
      <c r="J30" s="54"/>
      <c r="K30" s="54"/>
      <c r="L30" s="55" t="str">
        <f t="shared" ref="L30:L48" si="0">IF(C30="","",_xlfn.CONCAT("            { line: ","""",C30,", ",M30:AN30,""", sC: ","""",B30,"""},"))</f>
        <v xml:space="preserve">            { line: "Una voz recia disipa con sus ecos la oscuridad,, (Re,m,22)", sC: "tc"},</v>
      </c>
      <c r="M30" s="56" t="str">
        <f t="shared" ref="M30:M49" si="1">IF(N30="","","(")</f>
        <v>(</v>
      </c>
      <c r="N30" s="57" t="str">
        <f t="shared" ref="N30:N49" si="2">IF(D30="","",D30)</f>
        <v>Re</v>
      </c>
      <c r="O30" s="58" t="str">
        <f t="shared" ref="O30:O49" si="3">IF(N30="","",",")</f>
        <v>,</v>
      </c>
      <c r="P30" s="59" t="str">
        <f t="shared" ref="P30:P49" si="4">IF(E30="","",E30)</f>
        <v>m</v>
      </c>
      <c r="Q30" s="60" t="str">
        <f t="shared" ref="Q30:Q49" si="5">IF(N30="","",",")</f>
        <v>,</v>
      </c>
      <c r="R30" s="61">
        <f>IF(N30="Do",10,IF(N30="Re",22,IF(N30="Mi",20,IF(N30="Fa",20,IF(N30="Sol",14,IF(N30="La",20,IF(N30="Si",20,IF(N30="Do#",14,IF(N30="Fa#",15,IF(N30="Sol#",20,""))))))))))</f>
        <v>22</v>
      </c>
      <c r="S30" s="56" t="str">
        <f t="shared" ref="S30:S49" si="6">IF(N30="","",")")</f>
        <v>)</v>
      </c>
      <c r="T30" s="62" t="str">
        <f t="shared" ref="T30:T49" si="7">IF(U30="","","(")</f>
        <v/>
      </c>
      <c r="U30" s="63" t="str">
        <f t="shared" ref="U30:U49" si="8">IF(F30="","",F30)</f>
        <v/>
      </c>
      <c r="V30" s="64" t="str">
        <f t="shared" ref="V30:V49" si="9">IF(U30="","",",")</f>
        <v/>
      </c>
      <c r="W30" s="65" t="str">
        <f t="shared" ref="W30:W49" si="10">IF(G30="","",G30)</f>
        <v/>
      </c>
      <c r="X30" s="64" t="str">
        <f t="shared" ref="X30:X49" si="11">IF(U30="","",",")</f>
        <v/>
      </c>
      <c r="Y30" s="64" t="str">
        <f t="shared" ref="Y30:Y49" si="12">IF(U30="","",250)</f>
        <v/>
      </c>
      <c r="Z30" s="56" t="str">
        <f t="shared" ref="Z30:Z49" si="13">IF(U30="","",")")</f>
        <v/>
      </c>
      <c r="AA30" s="66" t="str">
        <f t="shared" ref="AA30:AA49" si="14">IF(AB30="","","(")</f>
        <v/>
      </c>
      <c r="AB30" s="57" t="str">
        <f t="shared" ref="AB30:AB49" si="15">IF(H30="","",H30)</f>
        <v/>
      </c>
      <c r="AC30" s="67" t="str">
        <f t="shared" ref="AC30:AC49" si="16">IF(AB30="","",",")</f>
        <v/>
      </c>
      <c r="AD30" s="59" t="str">
        <f t="shared" ref="AD30:AD49" si="17">IF(I30="","",I30)</f>
        <v/>
      </c>
      <c r="AE30" s="68" t="str">
        <f t="shared" ref="AE30:AE49" si="18">IF(AB30="","",",")</f>
        <v/>
      </c>
      <c r="AF30" s="61" t="str">
        <f t="shared" ref="AF30:AF49" si="19">IF(AB30="","",350)</f>
        <v/>
      </c>
      <c r="AG30" s="61" t="str">
        <f t="shared" ref="AG30:AG49" si="20">IF(AB30="","",")")</f>
        <v/>
      </c>
      <c r="AH30" s="69" t="str">
        <f t="shared" ref="AH30:AH49" si="21">IF(AI30="","","(")</f>
        <v/>
      </c>
      <c r="AI30" s="70" t="str">
        <f t="shared" ref="AI30:AI49" si="22">IF(J30="","",J30)</f>
        <v/>
      </c>
      <c r="AJ30" s="64" t="str">
        <f t="shared" ref="AJ30:AJ49" si="23">IF(AI30="","",",")</f>
        <v/>
      </c>
      <c r="AK30" s="64" t="str">
        <f t="shared" ref="AK30:AK49" si="24">IF(K30="","",K30)</f>
        <v/>
      </c>
      <c r="AL30" s="64" t="str">
        <f t="shared" ref="AL30:AL49" si="25">IF(AI30="","",",")</f>
        <v/>
      </c>
      <c r="AM30" s="64" t="str">
        <f t="shared" ref="AM30:AM49" si="26">IF(AI30="","",450)</f>
        <v/>
      </c>
      <c r="AN30" s="64" t="str">
        <f t="shared" ref="AN30:AN49" si="27">IF(AI30="","",")")</f>
        <v/>
      </c>
    </row>
    <row r="31" spans="1:40" ht="25.5" thickTop="1" thickBot="1" x14ac:dyDescent="0.4">
      <c r="C31" s="113" t="s">
        <v>1243</v>
      </c>
      <c r="D31" s="112" t="s">
        <v>1013</v>
      </c>
      <c r="E31" s="52">
        <v>7</v>
      </c>
      <c r="F31" s="53"/>
      <c r="G31" s="53"/>
      <c r="H31" s="52"/>
      <c r="I31" s="52"/>
      <c r="J31" s="54"/>
      <c r="K31" s="54"/>
      <c r="L31" s="55" t="str">
        <f t="shared" si="0"/>
        <v xml:space="preserve">            { line: "lejos el ensueño, Jesús brilla ya., (La,7,20)", sC: ""},</v>
      </c>
      <c r="M31" s="56" t="str">
        <f t="shared" si="1"/>
        <v>(</v>
      </c>
      <c r="N31" s="57" t="str">
        <f t="shared" si="2"/>
        <v>La</v>
      </c>
      <c r="O31" s="58" t="str">
        <f t="shared" si="3"/>
        <v>,</v>
      </c>
      <c r="P31" s="59">
        <f t="shared" si="4"/>
        <v>7</v>
      </c>
      <c r="Q31" s="60" t="str">
        <f t="shared" si="5"/>
        <v>,</v>
      </c>
      <c r="R31" s="61">
        <f t="shared" ref="R31:R49"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1244</v>
      </c>
      <c r="D32" s="112" t="s">
        <v>1090</v>
      </c>
      <c r="E32" s="52" t="s">
        <v>1012</v>
      </c>
      <c r="F32" s="53"/>
      <c r="G32" s="53"/>
      <c r="H32" s="52"/>
      <c r="I32" s="52"/>
      <c r="J32" s="54"/>
      <c r="K32" s="54"/>
      <c r="L32" s="55" t="str">
        <f>IF(C32="","",_xlfn.CONCAT("            { line: ","""",C32,", ",M32:AN32,""", sC: ","""",B32,"""},"))</f>
        <v xml:space="preserve">            { line: "Levántese el alma entorpecida, (Re,m,22)", sC: ""},</v>
      </c>
      <c r="M32" s="56" t="str">
        <f t="shared" si="1"/>
        <v>(</v>
      </c>
      <c r="N32" s="57" t="str">
        <f t="shared" si="2"/>
        <v>Re</v>
      </c>
      <c r="O32" s="58" t="str">
        <f t="shared" si="3"/>
        <v>,</v>
      </c>
      <c r="P32" s="59" t="str">
        <f t="shared" si="4"/>
        <v>m</v>
      </c>
      <c r="Q32" s="60" t="str">
        <f t="shared" si="5"/>
        <v>,</v>
      </c>
      <c r="R32" s="61">
        <f t="shared" si="28"/>
        <v>22</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1245</v>
      </c>
      <c r="D33" s="112" t="s">
        <v>1013</v>
      </c>
      <c r="E33" s="52">
        <v>7</v>
      </c>
      <c r="F33" s="53"/>
      <c r="G33" s="53"/>
      <c r="H33" s="52"/>
      <c r="I33" s="52"/>
      <c r="J33" s="54"/>
      <c r="K33" s="54"/>
      <c r="L33" s="55" t="str">
        <f>IF(C33="","",_xlfn.CONCAT("            { line: ","""",C33,", ",M33:AN33,""", sC: ","""",B33,"""},"))</f>
        <v xml:space="preserve">            { line: "y deje de arrastrarse por el suelo:, (La,7,20)", sC: ""},</v>
      </c>
      <c r="M33" s="56" t="str">
        <f t="shared" si="1"/>
        <v>(</v>
      </c>
      <c r="N33" s="57" t="str">
        <f t="shared" si="2"/>
        <v>La</v>
      </c>
      <c r="O33" s="58" t="str">
        <f t="shared" si="3"/>
        <v>,</v>
      </c>
      <c r="P33" s="59">
        <f t="shared" si="4"/>
        <v>7</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3" t="s">
        <v>1246</v>
      </c>
      <c r="D34" s="112" t="s">
        <v>1090</v>
      </c>
      <c r="E34" s="52" t="s">
        <v>1012</v>
      </c>
      <c r="F34" s="53"/>
      <c r="G34" s="53"/>
      <c r="H34" s="52"/>
      <c r="I34" s="52"/>
      <c r="J34" s="54"/>
      <c r="K34" s="54"/>
      <c r="L34" s="55" t="str">
        <f t="shared" ref="L34:L47" si="29">IF(C34="","",_xlfn.CONCAT("            { line: ","""",C34,", ",M34:AN34,""", sC: ","""",B34,"""},"))</f>
        <v xml:space="preserve">            { line: "amanece una nueva estrella., (Re,m,22)", sC: ""},</v>
      </c>
      <c r="M34" s="56" t="str">
        <f t="shared" si="1"/>
        <v>(</v>
      </c>
      <c r="N34" s="57" t="str">
        <f t="shared" si="2"/>
        <v>Re</v>
      </c>
      <c r="O34" s="58" t="str">
        <f t="shared" si="3"/>
        <v>,</v>
      </c>
      <c r="P34" s="59" t="str">
        <f t="shared" si="4"/>
        <v>m</v>
      </c>
      <c r="Q34" s="60" t="str">
        <f t="shared" si="5"/>
        <v>,</v>
      </c>
      <c r="R34" s="61">
        <f t="shared" si="28"/>
        <v>22</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 t="shared" ref="R35" si="30">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C36" s="113" t="s">
        <v>1247</v>
      </c>
      <c r="D36" s="112" t="s">
        <v>1016</v>
      </c>
      <c r="E36" s="52" t="s">
        <v>1012</v>
      </c>
      <c r="F36" s="53"/>
      <c r="G36" s="53"/>
      <c r="H36" s="52"/>
      <c r="I36" s="52"/>
      <c r="J36" s="54"/>
      <c r="K36" s="54"/>
      <c r="L36" s="55" t="str">
        <f t="shared" si="29"/>
        <v xml:space="preserve">            { line: "Ved, que se nos envía un Cordero, (Sol,m,14)", sC: ""},</v>
      </c>
      <c r="M36" s="56" t="str">
        <f>IF(N36="","","(")</f>
        <v>(</v>
      </c>
      <c r="N36" s="57" t="str">
        <f>IF(D36="","",D36)</f>
        <v>Sol</v>
      </c>
      <c r="O36" s="58" t="str">
        <f>IF(N36="","",",")</f>
        <v>,</v>
      </c>
      <c r="P36" s="59" t="str">
        <f>IF(E36="","",E36)</f>
        <v>m</v>
      </c>
      <c r="Q36" s="60" t="str">
        <f>IF(N36="","",",")</f>
        <v>,</v>
      </c>
      <c r="R36" s="61">
        <f t="shared" si="28"/>
        <v>14</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1248</v>
      </c>
      <c r="D37" s="112" t="s">
        <v>1090</v>
      </c>
      <c r="E37" s="52" t="s">
        <v>1012</v>
      </c>
      <c r="F37" s="53"/>
      <c r="G37" s="53"/>
      <c r="H37" s="52"/>
      <c r="I37" s="52"/>
      <c r="J37" s="54"/>
      <c r="K37" s="54"/>
      <c r="L37" s="55" t="str">
        <f t="shared" si="29"/>
        <v xml:space="preserve">            { line: "para satisfacer gratuitamente nuestras deudas:, (Re,m,22)", sC: ""},</v>
      </c>
      <c r="M37" s="56" t="str">
        <f>IF(N37="","","(")</f>
        <v>(</v>
      </c>
      <c r="N37" s="57" t="str">
        <f>IF(D37="","",D37)</f>
        <v>Re</v>
      </c>
      <c r="O37" s="58" t="str">
        <f>IF(N37="","",",")</f>
        <v>,</v>
      </c>
      <c r="P37" s="59" t="str">
        <f>IF(E37="","",E37)</f>
        <v>m</v>
      </c>
      <c r="Q37" s="60" t="str">
        <f>IF(N37="","",",")</f>
        <v>,</v>
      </c>
      <c r="R37" s="61">
        <f t="shared" si="28"/>
        <v>22</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1249</v>
      </c>
      <c r="D38" s="112" t="s">
        <v>1013</v>
      </c>
      <c r="E38" s="52">
        <v>7</v>
      </c>
      <c r="F38" s="53"/>
      <c r="G38" s="53"/>
      <c r="H38" s="52"/>
      <c r="I38" s="52"/>
      <c r="J38" s="54"/>
      <c r="K38" s="54"/>
      <c r="L38" s="55" t="str">
        <f t="shared" si="29"/>
        <v xml:space="preserve">            { line: "vayamos a Él con lágrimas,, (La,7,20)", sC: ""},</v>
      </c>
      <c r="M38" s="56" t="str">
        <f>IF(N38="","","(")</f>
        <v>(</v>
      </c>
      <c r="N38" s="57" t="str">
        <f>IF(D38="","",D38)</f>
        <v>La</v>
      </c>
      <c r="O38" s="58" t="str">
        <f>IF(N38="","",",")</f>
        <v>,</v>
      </c>
      <c r="P38" s="59">
        <f>IF(E38="","",E38)</f>
        <v>7</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1250</v>
      </c>
      <c r="D39" s="112" t="s">
        <v>1090</v>
      </c>
      <c r="E39" s="52" t="s">
        <v>1012</v>
      </c>
      <c r="F39" s="53"/>
      <c r="G39" s="53"/>
      <c r="H39" s="52"/>
      <c r="I39" s="52"/>
      <c r="J39" s="54"/>
      <c r="K39" s="54"/>
      <c r="L39" s="55" t="str">
        <f t="shared" si="29"/>
        <v xml:space="preserve">            { line: "pidámosle todos perdón., (Re,m,22)", sC: ""},</v>
      </c>
      <c r="M39" s="56" t="str">
        <f>IF(N39="","","(")</f>
        <v>(</v>
      </c>
      <c r="N39" s="57" t="str">
        <f>IF(D39="","",D39)</f>
        <v>Re</v>
      </c>
      <c r="O39" s="58" t="str">
        <f>IF(N39="","",",")</f>
        <v>,</v>
      </c>
      <c r="P39" s="59" t="str">
        <f>IF(E39="","",E39)</f>
        <v>m</v>
      </c>
      <c r="Q39" s="60" t="str">
        <f>IF(N39="","",",")</f>
        <v>,</v>
      </c>
      <c r="R39" s="61">
        <f t="shared" si="28"/>
        <v>22</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 t="shared" si="28"/>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997</v>
      </c>
      <c r="C41" s="113" t="s">
        <v>1251</v>
      </c>
      <c r="D41" s="112" t="s">
        <v>1016</v>
      </c>
      <c r="E41" s="52" t="s">
        <v>1012</v>
      </c>
      <c r="F41" s="53"/>
      <c r="G41" s="53"/>
      <c r="H41" s="52"/>
      <c r="I41" s="52"/>
      <c r="J41" s="54"/>
      <c r="K41" s="54"/>
      <c r="L41" s="55" t="str">
        <f t="shared" si="29"/>
        <v xml:space="preserve">            { line: "PARA QUE, CUANDO APAREZCA GLORIOSO, (Sol,m,14)", sC: "ta as"},</v>
      </c>
      <c r="M41" s="56" t="str">
        <f>IF(N41="","","(")</f>
        <v>(</v>
      </c>
      <c r="N41" s="57" t="str">
        <f>IF(D41="","",D41)</f>
        <v>Sol</v>
      </c>
      <c r="O41" s="58" t="str">
        <f>IF(N41="","",",")</f>
        <v>,</v>
      </c>
      <c r="P41" s="59" t="str">
        <f>IF(E41="","",E41)</f>
        <v>m</v>
      </c>
      <c r="Q41" s="60" t="str">
        <f>IF(N41="","",",")</f>
        <v>,</v>
      </c>
      <c r="R41" s="61">
        <f t="shared" si="28"/>
        <v>14</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B42" t="s">
        <v>999</v>
      </c>
      <c r="C42" s="113" t="s">
        <v>1252</v>
      </c>
      <c r="D42" s="112" t="s">
        <v>1090</v>
      </c>
      <c r="E42" s="52" t="s">
        <v>1012</v>
      </c>
      <c r="F42" s="53"/>
      <c r="G42" s="53"/>
      <c r="H42" s="52"/>
      <c r="I42" s="52"/>
      <c r="J42" s="54"/>
      <c r="K42" s="54"/>
      <c r="L42" s="55" t="str">
        <f t="shared" si="29"/>
        <v xml:space="preserve">            { line: "EN SU SEGUNDA VENIDA,, (Re,m,22)", sC: "as"},</v>
      </c>
      <c r="M42" s="56" t="str">
        <f t="shared" ref="M42:M47" si="31">IF(N42="","","(")</f>
        <v>(</v>
      </c>
      <c r="N42" s="57" t="str">
        <f t="shared" ref="N42:N47" si="32">IF(D42="","",D42)</f>
        <v>Re</v>
      </c>
      <c r="O42" s="58" t="str">
        <f t="shared" ref="O42:O47" si="33">IF(N42="","",",")</f>
        <v>,</v>
      </c>
      <c r="P42" s="59" t="str">
        <f t="shared" ref="P42:P47" si="34">IF(E42="","",E42)</f>
        <v>m</v>
      </c>
      <c r="Q42" s="60" t="str">
        <f t="shared" ref="Q42:Q47" si="35">IF(N42="","",",")</f>
        <v>,</v>
      </c>
      <c r="R42" s="61">
        <f t="shared" si="28"/>
        <v>22</v>
      </c>
      <c r="S42" s="56" t="str">
        <f t="shared" ref="S42:S47" si="36">IF(N42="","",")")</f>
        <v>)</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1:40" ht="25.5" thickTop="1" thickBot="1" x14ac:dyDescent="0.4">
      <c r="B43" t="s">
        <v>999</v>
      </c>
      <c r="C43" s="113" t="s">
        <v>1253</v>
      </c>
      <c r="D43" s="112" t="s">
        <v>1013</v>
      </c>
      <c r="E43" s="52">
        <v>7</v>
      </c>
      <c r="F43" s="53"/>
      <c r="G43" s="53"/>
      <c r="H43" s="52"/>
      <c r="I43" s="52"/>
      <c r="J43" s="54"/>
      <c r="K43" s="54"/>
      <c r="L43" s="55" t="str">
        <f t="shared" si="29"/>
        <v xml:space="preserve">            { line: "Y LLENE EL MUNDO DE ESPANTO,, (La,7,20)", sC: "as"},</v>
      </c>
      <c r="M43" s="56" t="str">
        <f t="shared" si="31"/>
        <v>(</v>
      </c>
      <c r="N43" s="57" t="str">
        <f t="shared" si="32"/>
        <v>La</v>
      </c>
      <c r="O43" s="58" t="str">
        <f t="shared" si="33"/>
        <v>,</v>
      </c>
      <c r="P43" s="59">
        <f t="shared" si="34"/>
        <v>7</v>
      </c>
      <c r="Q43" s="60" t="str">
        <f t="shared" si="35"/>
        <v>,</v>
      </c>
      <c r="R43" s="61">
        <f t="shared" si="28"/>
        <v>20</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5.5" thickTop="1" thickBot="1" x14ac:dyDescent="0.4">
      <c r="B44" t="s">
        <v>999</v>
      </c>
      <c r="C44" s="113" t="s">
        <v>1254</v>
      </c>
      <c r="D44" s="112" t="s">
        <v>1090</v>
      </c>
      <c r="E44" s="52" t="s">
        <v>1012</v>
      </c>
      <c r="F44" s="53"/>
      <c r="G44" s="53"/>
      <c r="H44" s="52"/>
      <c r="I44" s="52"/>
      <c r="J44" s="54"/>
      <c r="K44" s="54"/>
      <c r="L44" s="55" t="str">
        <f t="shared" si="29"/>
        <v xml:space="preserve">            { line: "ÉL NOS PROTEJA PIADOSO., (Re,m,22)", sC: "as"},</v>
      </c>
      <c r="M44" s="56" t="str">
        <f t="shared" si="31"/>
        <v>(</v>
      </c>
      <c r="N44" s="57" t="str">
        <f t="shared" si="32"/>
        <v>Re</v>
      </c>
      <c r="O44" s="58" t="str">
        <f t="shared" si="33"/>
        <v>,</v>
      </c>
      <c r="P44" s="59" t="str">
        <f t="shared" si="34"/>
        <v>m</v>
      </c>
      <c r="Q44" s="60" t="str">
        <f t="shared" si="35"/>
        <v>,</v>
      </c>
      <c r="R44" s="61">
        <f t="shared" si="28"/>
        <v>22</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 t="shared" ref="R45" si="58">IF(N45="Do",10,IF(N45="Re",22,IF(N45="Mi",20,IF(N45="Fa",20,IF(N45="Sol",14,IF(N45="La",20,IF(N45="Si",20,IF(N45="Do#",14,IF(N45="Fa#",15,IF(N45="Sol#",20,""))))))))))</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997</v>
      </c>
      <c r="C46" s="113" t="s">
        <v>1255</v>
      </c>
      <c r="D46" s="112" t="s">
        <v>1016</v>
      </c>
      <c r="E46" s="52" t="s">
        <v>1012</v>
      </c>
      <c r="F46" s="53"/>
      <c r="G46" s="53"/>
      <c r="H46" s="52"/>
      <c r="I46" s="52"/>
      <c r="J46" s="54"/>
      <c r="K46" s="54"/>
      <c r="L46" s="55" t="str">
        <f t="shared" si="29"/>
        <v xml:space="preserve">            { line: "POR ESO, (Sol,m,14)", sC: "ta as"},</v>
      </c>
      <c r="M46" s="56" t="str">
        <f t="shared" si="31"/>
        <v>(</v>
      </c>
      <c r="N46" s="57" t="str">
        <f t="shared" si="32"/>
        <v>Sol</v>
      </c>
      <c r="O46" s="58" t="str">
        <f t="shared" si="33"/>
        <v>,</v>
      </c>
      <c r="P46" s="59" t="str">
        <f t="shared" si="34"/>
        <v>m</v>
      </c>
      <c r="Q46" s="60" t="str">
        <f t="shared" si="35"/>
        <v>,</v>
      </c>
      <c r="R46" s="61">
        <f t="shared" si="28"/>
        <v>14</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5.5" thickTop="1" thickBot="1" x14ac:dyDescent="0.4">
      <c r="B47" t="s">
        <v>1153</v>
      </c>
      <c r="C47" s="113" t="s">
        <v>1256</v>
      </c>
      <c r="D47" s="112" t="s">
        <v>1090</v>
      </c>
      <c r="E47" s="52" t="s">
        <v>1012</v>
      </c>
      <c r="F47" s="53"/>
      <c r="G47" s="53"/>
      <c r="H47" s="52"/>
      <c r="I47" s="52"/>
      <c r="J47" s="54"/>
      <c r="K47" s="54"/>
      <c r="L47" s="55" t="str">
        <f t="shared" si="29"/>
        <v xml:space="preserve">            { line: "YO LE CANTO ESTA BALADA, (Re,m,22)", sC: "as r1"},</v>
      </c>
      <c r="M47" s="56" t="str">
        <f t="shared" si="31"/>
        <v>(</v>
      </c>
      <c r="N47" s="57" t="str">
        <f t="shared" si="32"/>
        <v>Re</v>
      </c>
      <c r="O47" s="58" t="str">
        <f t="shared" si="33"/>
        <v>,</v>
      </c>
      <c r="P47" s="59" t="str">
        <f t="shared" si="34"/>
        <v>m</v>
      </c>
      <c r="Q47" s="60" t="str">
        <f t="shared" si="35"/>
        <v>,</v>
      </c>
      <c r="R47" s="61">
        <f t="shared" si="28"/>
        <v>22</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5.5" thickTop="1" thickBot="1" x14ac:dyDescent="0.4">
      <c r="B48" t="s">
        <v>999</v>
      </c>
      <c r="C48" s="113" t="s">
        <v>1257</v>
      </c>
      <c r="D48" s="112" t="s">
        <v>1013</v>
      </c>
      <c r="E48" s="52">
        <v>7</v>
      </c>
      <c r="F48" s="53"/>
      <c r="G48" s="53"/>
      <c r="H48" s="52"/>
      <c r="I48" s="52"/>
      <c r="J48" s="54"/>
      <c r="K48" s="54"/>
      <c r="L48" s="55" t="str">
        <f t="shared" si="0"/>
        <v xml:space="preserve">            { line: "AL PADRE, AL HIJO Y AL ESPÍRITU,, (La,7,20)", sC: "as"},</v>
      </c>
      <c r="M48" s="56" t="str">
        <f t="shared" si="1"/>
        <v>(</v>
      </c>
      <c r="N48" s="57" t="str">
        <f t="shared" si="2"/>
        <v>La</v>
      </c>
      <c r="O48" s="58" t="str">
        <f t="shared" si="3"/>
        <v>,</v>
      </c>
      <c r="P48" s="59">
        <f t="shared" si="4"/>
        <v>7</v>
      </c>
      <c r="Q48" s="60" t="str">
        <f t="shared" si="5"/>
        <v>,</v>
      </c>
      <c r="R48" s="61">
        <f t="shared" si="28"/>
        <v>20</v>
      </c>
      <c r="S48" s="56" t="str">
        <f t="shared" si="6"/>
        <v>)</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5.5" thickTop="1" thickBot="1" x14ac:dyDescent="0.4">
      <c r="B49" t="s">
        <v>999</v>
      </c>
      <c r="C49" s="113" t="s">
        <v>1258</v>
      </c>
      <c r="D49" s="112" t="s">
        <v>1090</v>
      </c>
      <c r="E49" s="52" t="s">
        <v>1012</v>
      </c>
      <c r="F49" s="53"/>
      <c r="G49" s="53"/>
      <c r="H49" s="52"/>
      <c r="I49" s="52"/>
      <c r="J49" s="54"/>
      <c r="K49" s="54"/>
      <c r="L49" s="55" t="str">
        <f>IF(C49="","",_xlfn.CONCAT("            { line: ","""",C49,", ",M49:AN49,""", sC: ","""",B49,"""},"))</f>
        <v xml:space="preserve">            { line: "QUE ELLOS VIVAN, AMÉN., (Re,m,22)", sC: "as"},</v>
      </c>
      <c r="M49" s="56" t="str">
        <f t="shared" si="1"/>
        <v>(</v>
      </c>
      <c r="N49" s="57" t="str">
        <f t="shared" si="2"/>
        <v>Re</v>
      </c>
      <c r="O49" s="58" t="str">
        <f t="shared" si="3"/>
        <v>,</v>
      </c>
      <c r="P49" s="59" t="str">
        <f t="shared" si="4"/>
        <v>m</v>
      </c>
      <c r="Q49" s="60" t="str">
        <f t="shared" si="5"/>
        <v>,</v>
      </c>
      <c r="R49" s="61">
        <f t="shared" si="28"/>
        <v>22</v>
      </c>
      <c r="S49" s="56" t="str">
        <f t="shared" si="6"/>
        <v>)</v>
      </c>
      <c r="T49" s="62" t="str">
        <f t="shared" si="7"/>
        <v/>
      </c>
      <c r="U49" s="63" t="str">
        <f t="shared" si="8"/>
        <v/>
      </c>
      <c r="V49" s="64" t="str">
        <f t="shared" si="9"/>
        <v/>
      </c>
      <c r="W49" s="65" t="str">
        <f t="shared" si="10"/>
        <v/>
      </c>
      <c r="X49" s="64" t="str">
        <f t="shared" si="11"/>
        <v/>
      </c>
      <c r="Y49" s="64" t="str">
        <f t="shared" si="12"/>
        <v/>
      </c>
      <c r="Z49" s="56" t="str">
        <f t="shared" si="13"/>
        <v/>
      </c>
      <c r="AA49" s="66" t="str">
        <f t="shared" si="14"/>
        <v/>
      </c>
      <c r="AB49" s="57" t="str">
        <f t="shared" si="15"/>
        <v/>
      </c>
      <c r="AC49" s="67" t="str">
        <f t="shared" si="16"/>
        <v/>
      </c>
      <c r="AD49" s="59" t="str">
        <f t="shared" si="17"/>
        <v/>
      </c>
      <c r="AE49" s="68" t="str">
        <f t="shared" si="18"/>
        <v/>
      </c>
      <c r="AF49" s="61" t="str">
        <f t="shared" si="19"/>
        <v/>
      </c>
      <c r="AG49" s="61" t="str">
        <f t="shared" si="20"/>
        <v/>
      </c>
      <c r="AH49" s="69" t="str">
        <f t="shared" si="21"/>
        <v/>
      </c>
      <c r="AI49" s="70" t="str">
        <f t="shared" si="22"/>
        <v/>
      </c>
      <c r="AJ49" s="64" t="str">
        <f t="shared" si="23"/>
        <v/>
      </c>
      <c r="AK49" s="64" t="str">
        <f t="shared" si="24"/>
        <v/>
      </c>
      <c r="AL49" s="64" t="str">
        <f t="shared" si="25"/>
        <v/>
      </c>
      <c r="AM49" s="64" t="str">
        <f t="shared" si="26"/>
        <v/>
      </c>
      <c r="AN49" s="64" t="str">
        <f t="shared" si="27"/>
        <v/>
      </c>
    </row>
    <row r="50" spans="1:40" ht="36.75" thickTop="1" thickBot="1" x14ac:dyDescent="0.4">
      <c r="A50" s="76"/>
      <c r="B50" s="76"/>
      <c r="C50" s="76"/>
      <c r="D50" s="77"/>
      <c r="E50" s="77"/>
      <c r="F50" s="77"/>
      <c r="G50" s="77"/>
      <c r="H50" s="77"/>
      <c r="I50" s="77"/>
      <c r="J50" s="77"/>
      <c r="K50" s="77"/>
      <c r="L50" s="50" t="s">
        <v>994</v>
      </c>
      <c r="M50" s="104"/>
      <c r="N50" s="57"/>
      <c r="O50" s="105"/>
      <c r="P50" s="59"/>
      <c r="Q50" s="106"/>
      <c r="R50" s="61" t="str">
        <f>IF(N50="Do",10,IF(N50="Re",22,IF(N50="Mi",20,IF(N50="Fa",20,IF(N50="Sol",14,IF(N50="La",20,IF(N50="Si",20,IF(N50="Do#",14,IF(N50="Fa#",15,IF(N50="Sol#",20,""))))))))))</f>
        <v/>
      </c>
      <c r="S50" s="104"/>
      <c r="T50" s="107"/>
      <c r="U50" s="108"/>
      <c r="V50" s="109"/>
      <c r="W50" s="110"/>
      <c r="X50" s="109"/>
      <c r="Y50" s="109"/>
      <c r="Z50" s="104"/>
      <c r="AA50" s="66"/>
      <c r="AB50" s="57"/>
      <c r="AC50" s="67"/>
      <c r="AD50" s="59"/>
      <c r="AE50" s="68"/>
      <c r="AF50" s="61"/>
      <c r="AG50" s="61"/>
      <c r="AH50" s="66"/>
      <c r="AI50" s="111"/>
      <c r="AJ50" s="109"/>
      <c r="AK50" s="109"/>
      <c r="AL50" s="109"/>
      <c r="AM50" s="109"/>
      <c r="AN50" s="109"/>
    </row>
    <row r="51" spans="1:40" ht="24" customHeight="1" thickTop="1" x14ac:dyDescent="0.4">
      <c r="A51" s="95"/>
      <c r="B51" s="95"/>
      <c r="C51" s="95"/>
      <c r="D51" s="95"/>
      <c r="E51" s="95"/>
      <c r="F51" s="95"/>
      <c r="G51" s="95"/>
      <c r="H51" s="95"/>
      <c r="I51" s="95"/>
      <c r="J51" s="95"/>
      <c r="K51" s="95"/>
      <c r="L51" s="99" t="str">
        <f ca="1">_xlfn.CONCAT("]}, // ULTIMA LINEA DEL CANTO: ",L1)</f>
        <v>]}, // ULTIMA LINEA DEL CANTO: HIMNO DE ADVIENTO</v>
      </c>
      <c r="M51" s="95"/>
    </row>
    <row r="52" spans="1:40" ht="20.25" x14ac:dyDescent="0.25">
      <c r="L52" s="100" t="s">
        <v>1008</v>
      </c>
      <c r="M52" s="101"/>
    </row>
    <row r="53" spans="1:40" x14ac:dyDescent="0.25">
      <c r="M5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JS_Click">
                <anchor moveWithCells="1" sizeWithCells="1">
                  <from>
                    <xdr:col>3</xdr:col>
                    <xdr:colOff>314325</xdr:colOff>
                    <xdr:row>0</xdr:row>
                    <xdr:rowOff>66675</xdr:rowOff>
                  </from>
                  <to>
                    <xdr:col>8</xdr:col>
                    <xdr:colOff>361950</xdr:colOff>
                    <xdr:row>0</xdr:row>
                    <xdr:rowOff>781050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89C3BC-0788-4D4D-BE84-B1A23C71249F}">
  <sheetPr codeName="Sheet79">
    <tabColor rgb="FF00B0F0"/>
  </sheetPr>
  <dimension ref="A1:AN70"/>
  <sheetViews>
    <sheetView zoomScale="85" zoomScaleNormal="85" workbookViewId="0">
      <pane xSplit="2" ySplit="1" topLeftCell="C25" activePane="bottomRight" state="frozen"/>
      <selection pane="topRight" activeCell="C1" sqref="C1"/>
      <selection pane="bottomLeft" activeCell="A2" sqref="A2"/>
      <selection pane="bottomRight" activeCell="C30" sqref="C3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89</v>
      </c>
      <c r="E1" s="40"/>
      <c r="F1" s="40"/>
      <c r="G1" s="40"/>
      <c r="H1" s="40"/>
      <c r="I1" s="40"/>
      <c r="J1" s="40"/>
      <c r="K1" s="40"/>
      <c r="L1" s="41" t="str">
        <f ca="1">UPPER(VLOOKUP(C1,Table223[],3,FALSE))</f>
        <v>HIMNO DE LA ASCENSIÓN</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HIMNO DE LA ASCENSIÓN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himnodelaascension</v>
      </c>
      <c r="L7" s="48" t="str">
        <f ca="1">_xlfn.CONCAT("        id: ","""",C7,"""",",")</f>
        <v xml:space="preserve">        id: "himnodelaascension",</v>
      </c>
    </row>
    <row r="8" spans="2:32" ht="23.25" x14ac:dyDescent="0.25">
      <c r="C8" t="str">
        <f ca="1">PROPER(L1)</f>
        <v>Himno De La Ascensión</v>
      </c>
      <c r="L8" s="48" t="str">
        <f ca="1">_xlfn.CONCAT("        tt: ","""",C8,"""",",")</f>
        <v xml:space="preserve">        tt: "Himno De La Ascensión",</v>
      </c>
    </row>
    <row r="9" spans="2:32" ht="23.25" x14ac:dyDescent="0.25">
      <c r="C9" t="str">
        <f ca="1">PROPER(L1)</f>
        <v>Himno De La Ascensión</v>
      </c>
      <c r="L9" s="48" t="str">
        <f ca="1">_xlfn.CONCAT("        title: ","""",C9,"""",",")</f>
        <v xml:space="preserve">        title: "Himno De La Ascensión",</v>
      </c>
    </row>
    <row r="10" spans="2:32" ht="23.25" x14ac:dyDescent="0.25">
      <c r="C10" t="str">
        <f ca="1">VLOOKUP(C1,Table223[],4,FALSE)</f>
        <v xml:space="preserve">Himno de Laudes del tiempo Pascual, de la Ascensión a Pentecostés  / Himno de la liturgia de las horas </v>
      </c>
      <c r="L10" s="48" t="str">
        <f ca="1">_xlfn.CONCAT("        ","subtitle: ","""",C10,"""",",")</f>
        <v xml:space="preserve">        subtitle: "Himno de Laudes del tiempo Pascual, de la Ascensión a Pentecostés  / Himno de la liturgia de las horas ",</v>
      </c>
    </row>
    <row r="11" spans="2:32" ht="23.25" x14ac:dyDescent="0.25">
      <c r="C11" t="str">
        <f ca="1">_xlfn.CONCAT("category: [",VLOOKUP(C1,Table223[],16,FALSE),"],")</f>
        <v>category: ["Precatecumenado","Pascua","Pentecostés"],</v>
      </c>
      <c r="L11" s="48" t="str">
        <f ca="1">_xlfn.CONCAT("        ",C11)</f>
        <v xml:space="preserve">        category: ["Precatecumenado","Pascua","Pentecostés"],</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89</v>
      </c>
      <c r="L16" s="48" t="str">
        <f ca="1">_xlfn.CONCAT("        dbno: ","""",C16,"""",",")</f>
        <v xml:space="preserve">        dbno: "89",</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himnodelaascension</v>
      </c>
      <c r="L19" s="48" t="str">
        <f ca="1">_xlfn.CONCAT("        audioSrc: ","""/audio/",C19,".mp3""",",")</f>
        <v xml:space="preserve">        audioSrc: "/audio/himnodelaascension.mp3",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88</v>
      </c>
      <c r="C26" t="str">
        <f ca="1">VLOOKUP(B26,Table4[],13,FALSE)</f>
        <v>"/resucito/src/index.html?canto=himnodeadviento"</v>
      </c>
      <c r="L26" s="48" t="str">
        <f ca="1">_xlfn.CONCAT("        ant: ",C26,",")</f>
        <v xml:space="preserve">        ant: "/resucito/src/index.html?canto=himnodeadviento",</v>
      </c>
    </row>
    <row r="27" spans="1:40" ht="23.25" x14ac:dyDescent="0.25">
      <c r="B27">
        <f ca="1">+C1+1</f>
        <v>90</v>
      </c>
      <c r="C27" t="str">
        <f ca="1">VLOOKUP(B27,Table4[],13,FALSE)</f>
        <v>"/resucito/src/index.html?canto=himnodepascua"</v>
      </c>
      <c r="L27" s="48" t="str">
        <f ca="1">_xlfn.CONCAT("        sig: ",C27,",")</f>
        <v xml:space="preserve">        sig: "/resucito/src/index.html?canto=himnodepascua",</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997</v>
      </c>
      <c r="C30" s="113" t="s">
        <v>1259</v>
      </c>
      <c r="D30" s="112" t="s">
        <v>1013</v>
      </c>
      <c r="E30" s="52" t="s">
        <v>1012</v>
      </c>
      <c r="F30" s="53" t="s">
        <v>1016</v>
      </c>
      <c r="G30" s="53"/>
      <c r="H30" s="52"/>
      <c r="I30" s="52"/>
      <c r="J30" s="54"/>
      <c r="K30" s="54"/>
      <c r="L30" s="55" t="str">
        <f t="shared" ref="L30:L49" si="0">IF(C30="","",_xlfn.CONCAT("            { line: ","""",C30,", ",M30:AN30,""", sC: ","""",B30,"""},"))</f>
        <v xml:space="preserve">            { line: "EL BUEN PASTOR HA SUBIDO, (La,m,20)(Sol,,250)", sC: "ta as"},</v>
      </c>
      <c r="M30" s="56" t="str">
        <f t="shared" ref="M30:M49" si="1">IF(N30="","","(")</f>
        <v>(</v>
      </c>
      <c r="N30" s="57" t="str">
        <f t="shared" ref="N30:N60" si="2">IF(D30="","",D30)</f>
        <v>La</v>
      </c>
      <c r="O30" s="58" t="str">
        <f t="shared" ref="O30:O49" si="3">IF(N30="","",",")</f>
        <v>,</v>
      </c>
      <c r="P30" s="59" t="str">
        <f t="shared" ref="P30:P60" si="4">IF(E30="","",E30)</f>
        <v>m</v>
      </c>
      <c r="Q30" s="60" t="str">
        <f t="shared" ref="Q30:Q49" si="5">IF(N30="","",",")</f>
        <v>,</v>
      </c>
      <c r="R30" s="61">
        <f>IF(N30="Do",10,IF(N30="Re",22,IF(N30="Mi",20,IF(N30="Fa",20,IF(N30="Sol",14,IF(N30="La",20,IF(N30="Si",20,IF(N30="Do#",14,IF(N30="Fa#",15,IF(N30="Sol#",20,""))))))))))</f>
        <v>20</v>
      </c>
      <c r="S30" s="56" t="str">
        <f t="shared" ref="S30:S49" si="6">IF(N30="","",")")</f>
        <v>)</v>
      </c>
      <c r="T30" s="62" t="str">
        <f t="shared" ref="T30:T49" si="7">IF(U30="","","(")</f>
        <v>(</v>
      </c>
      <c r="U30" s="63" t="str">
        <f t="shared" ref="U30:U60" si="8">IF(F30="","",F30)</f>
        <v>Sol</v>
      </c>
      <c r="V30" s="64" t="str">
        <f t="shared" ref="V30:V49" si="9">IF(U30="","",",")</f>
        <v>,</v>
      </c>
      <c r="W30" s="65" t="str">
        <f t="shared" ref="W30:W60" si="10">IF(G30="","",G30)</f>
        <v/>
      </c>
      <c r="X30" s="64" t="str">
        <f t="shared" ref="X30:X49" si="11">IF(U30="","",",")</f>
        <v>,</v>
      </c>
      <c r="Y30" s="64">
        <f t="shared" ref="Y30:Y49" si="12">IF(U30="","",250)</f>
        <v>250</v>
      </c>
      <c r="Z30" s="56" t="str">
        <f t="shared" ref="Z30:Z49" si="13">IF(U30="","",")")</f>
        <v>)</v>
      </c>
      <c r="AA30" s="66" t="str">
        <f t="shared" ref="AA30:AA49" si="14">IF(AB30="","","(")</f>
        <v/>
      </c>
      <c r="AB30" s="57" t="str">
        <f t="shared" ref="AB30:AB60" si="15">IF(H30="","",H30)</f>
        <v/>
      </c>
      <c r="AC30" s="67" t="str">
        <f t="shared" ref="AC30:AC49" si="16">IF(AB30="","",",")</f>
        <v/>
      </c>
      <c r="AD30" s="59" t="str">
        <f t="shared" ref="AD30:AD49" si="17">IF(I30="","",I30)</f>
        <v/>
      </c>
      <c r="AE30" s="68" t="str">
        <f t="shared" ref="AE30:AE49" si="18">IF(AB30="","",",")</f>
        <v/>
      </c>
      <c r="AF30" s="61" t="str">
        <f t="shared" ref="AF30:AF49" si="19">IF(AB30="","",350)</f>
        <v/>
      </c>
      <c r="AG30" s="61" t="str">
        <f t="shared" ref="AG30:AG49" si="20">IF(AB30="","",")")</f>
        <v/>
      </c>
      <c r="AH30" s="69" t="str">
        <f t="shared" ref="AH30:AH49" si="21">IF(AI30="","","(")</f>
        <v/>
      </c>
      <c r="AI30" s="70" t="str">
        <f t="shared" ref="AI30:AI60" si="22">IF(J30="","",J30)</f>
        <v/>
      </c>
      <c r="AJ30" s="64" t="str">
        <f t="shared" ref="AJ30:AJ49" si="23">IF(AI30="","",",")</f>
        <v/>
      </c>
      <c r="AK30" s="64" t="str">
        <f t="shared" ref="AK30:AK49" si="24">IF(K30="","",K30)</f>
        <v/>
      </c>
      <c r="AL30" s="64" t="str">
        <f t="shared" ref="AL30:AL49" si="25">IF(AI30="","",",")</f>
        <v/>
      </c>
      <c r="AM30" s="64" t="str">
        <f t="shared" ref="AM30:AM49" si="26">IF(AI30="","",450)</f>
        <v/>
      </c>
      <c r="AN30" s="64" t="str">
        <f t="shared" ref="AN30:AN49" si="27">IF(AI30="","",")")</f>
        <v/>
      </c>
    </row>
    <row r="31" spans="1:40" ht="25.5" thickTop="1" thickBot="1" x14ac:dyDescent="0.4">
      <c r="B31" t="s">
        <v>1153</v>
      </c>
      <c r="C31" s="113" t="s">
        <v>1260</v>
      </c>
      <c r="D31" s="112" t="s">
        <v>1013</v>
      </c>
      <c r="E31" s="52" t="s">
        <v>1012</v>
      </c>
      <c r="F31" s="53"/>
      <c r="G31" s="53"/>
      <c r="H31" s="52"/>
      <c r="I31" s="52"/>
      <c r="J31" s="54"/>
      <c r="K31" s="54"/>
      <c r="L31" s="55" t="str">
        <f t="shared" si="0"/>
        <v xml:space="preserve">            { line: "A LA DERECHA DEL PADRE,, (La,m,20)", sC: "as r1"},</v>
      </c>
      <c r="M31" s="56" t="str">
        <f t="shared" si="1"/>
        <v>(</v>
      </c>
      <c r="N31" s="57" t="str">
        <f t="shared" si="2"/>
        <v>La</v>
      </c>
      <c r="O31" s="58" t="str">
        <f t="shared" si="3"/>
        <v>,</v>
      </c>
      <c r="P31" s="59" t="str">
        <f t="shared" si="4"/>
        <v>m</v>
      </c>
      <c r="Q31" s="60" t="str">
        <f t="shared" si="5"/>
        <v>,</v>
      </c>
      <c r="R31" s="61">
        <f t="shared" ref="R31:R67"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1261</v>
      </c>
      <c r="D32" s="112" t="s">
        <v>1016</v>
      </c>
      <c r="E32" s="52"/>
      <c r="F32" s="53"/>
      <c r="G32" s="53"/>
      <c r="H32" s="52"/>
      <c r="I32" s="52"/>
      <c r="J32" s="54"/>
      <c r="K32" s="54"/>
      <c r="L32" s="55" t="str">
        <f>IF(C32="","",_xlfn.CONCAT("            { line: ","""",C32,", ",M32:AN32,""", sC: ","""",B32,"""},"))</f>
        <v xml:space="preserve">            { line: "VELA EL PEQUEÑO REBAÑO, (Sol,,14)", sC: "as"},</v>
      </c>
      <c r="M32" s="56" t="str">
        <f t="shared" si="1"/>
        <v>(</v>
      </c>
      <c r="N32" s="57" t="str">
        <f t="shared" si="2"/>
        <v>Sol</v>
      </c>
      <c r="O32" s="58" t="str">
        <f t="shared" si="3"/>
        <v>,</v>
      </c>
      <c r="P32" s="59" t="str">
        <f t="shared" si="4"/>
        <v/>
      </c>
      <c r="Q32" s="60" t="str">
        <f t="shared" si="5"/>
        <v>,</v>
      </c>
      <c r="R32" s="61">
        <f t="shared" si="28"/>
        <v>14</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1262</v>
      </c>
      <c r="D33" s="112" t="s">
        <v>1013</v>
      </c>
      <c r="E33" s="52" t="s">
        <v>1012</v>
      </c>
      <c r="F33" s="53"/>
      <c r="G33" s="53"/>
      <c r="H33" s="52"/>
      <c r="I33" s="52"/>
      <c r="J33" s="54"/>
      <c r="K33" s="54"/>
      <c r="L33" s="55" t="str">
        <f>IF(C33="","",_xlfn.CONCAT("            { line: ","""",C33,", ",M33:AN33,""", sC: ","""",B33,"""},"))</f>
        <v xml:space="preserve">            { line: "CON MARÍA EN EL CENÁCULO., (La,m,20)", sC: "as"},</v>
      </c>
      <c r="M33" s="56" t="str">
        <f t="shared" si="1"/>
        <v>(</v>
      </c>
      <c r="N33" s="57" t="str">
        <f t="shared" si="2"/>
        <v>La</v>
      </c>
      <c r="O33" s="58" t="str">
        <f t="shared" si="3"/>
        <v>,</v>
      </c>
      <c r="P33" s="59" t="str">
        <f t="shared" si="4"/>
        <v>m</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1263</v>
      </c>
      <c r="D35" s="112" t="s">
        <v>1013</v>
      </c>
      <c r="E35" s="52" t="s">
        <v>1012</v>
      </c>
      <c r="F35" s="53" t="s">
        <v>1016</v>
      </c>
      <c r="G35" s="53"/>
      <c r="H35" s="52"/>
      <c r="I35" s="52"/>
      <c r="J35" s="54"/>
      <c r="K35" s="54"/>
      <c r="L35" s="55" t="str">
        <f t="shared" ref="L35:L48" si="30">IF(C35="","",_xlfn.CONCAT("            { line: ","""",C35,", ",M35:AN35,""", sC: ","""",B35,"""},"))</f>
        <v xml:space="preserve">            { line: "Del esplendor eterno, (La,m,20)(Sol,,250)", sC: "tc"},</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v>
      </c>
      <c r="U35" s="63" t="str">
        <f t="shared" si="8"/>
        <v>Sol</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1264</v>
      </c>
      <c r="D36" s="112" t="s">
        <v>1013</v>
      </c>
      <c r="E36" s="52" t="s">
        <v>1012</v>
      </c>
      <c r="F36" s="53"/>
      <c r="G36" s="53"/>
      <c r="H36" s="52"/>
      <c r="I36" s="52"/>
      <c r="J36" s="54"/>
      <c r="K36" s="54"/>
      <c r="L36" s="55" t="str">
        <f t="shared" si="30"/>
        <v xml:space="preserve">            { line: "desciende el crisma profético,,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1265</v>
      </c>
      <c r="D37" s="112" t="s">
        <v>1016</v>
      </c>
      <c r="E37" s="52"/>
      <c r="F37" s="53"/>
      <c r="G37" s="53"/>
      <c r="H37" s="52"/>
      <c r="I37" s="52"/>
      <c r="J37" s="54"/>
      <c r="K37" s="54"/>
      <c r="L37" s="55" t="str">
        <f t="shared" si="30"/>
        <v xml:space="preserve">            { line: "que consagra a los apóstoles, (Sol,,14)", sC: ""},</v>
      </c>
      <c r="M37" s="56" t="str">
        <f>IF(N37="","","(")</f>
        <v>(</v>
      </c>
      <c r="N37" s="57" t="str">
        <f>IF(D37="","",D37)</f>
        <v>Sol</v>
      </c>
      <c r="O37" s="58" t="str">
        <f>IF(N37="","",",")</f>
        <v>,</v>
      </c>
      <c r="P37" s="59" t="str">
        <f>IF(E37="","",E37)</f>
        <v/>
      </c>
      <c r="Q37" s="60" t="str">
        <f>IF(N37="","",",")</f>
        <v>,</v>
      </c>
      <c r="R37" s="61">
        <f t="shared" si="28"/>
        <v>14</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1266</v>
      </c>
      <c r="D38" s="112" t="s">
        <v>1013</v>
      </c>
      <c r="E38" s="52" t="s">
        <v>1012</v>
      </c>
      <c r="F38" s="53"/>
      <c r="G38" s="53"/>
      <c r="H38" s="52"/>
      <c r="I38" s="52"/>
      <c r="J38" s="54"/>
      <c r="K38" s="54"/>
      <c r="L38" s="55" t="str">
        <f t="shared" si="30"/>
        <v xml:space="preserve">            { line: "en heraldos del Evangelio., (La,m,20)", sC: ""},</v>
      </c>
      <c r="M38" s="56" t="str">
        <f>IF(N38="","","(")</f>
        <v>(</v>
      </c>
      <c r="N38" s="57" t="str">
        <f>IF(D38="","",D38)</f>
        <v>La</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ref="R39:R44" si="31">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79" t="s">
        <v>995</v>
      </c>
      <c r="D40" s="80"/>
      <c r="E40" s="80"/>
      <c r="F40" s="80"/>
      <c r="G40" s="80"/>
      <c r="H40" s="80"/>
      <c r="I40" s="80"/>
      <c r="J40" s="80"/>
      <c r="K40" s="80"/>
      <c r="L40" s="81" t="s">
        <v>996</v>
      </c>
      <c r="M40" s="56" t="str">
        <f t="shared" ref="M40:M44" si="32">IF(N40="","","(")</f>
        <v/>
      </c>
      <c r="N40" s="57" t="str">
        <f t="shared" ref="N40:N44" si="33">IF(D40="","",D40)</f>
        <v/>
      </c>
      <c r="O40" s="58" t="str">
        <f t="shared" ref="O40:O44" si="34">IF(N40="","",",")</f>
        <v/>
      </c>
      <c r="P40" s="59" t="str">
        <f t="shared" ref="P40:P44" si="35">IF(E40="","",E40)</f>
        <v/>
      </c>
      <c r="Q40" s="60" t="str">
        <f t="shared" ref="Q40:Q44" si="36">IF(N40="","",",")</f>
        <v/>
      </c>
      <c r="R40" s="61" t="str">
        <f t="shared" si="31"/>
        <v/>
      </c>
      <c r="S40" s="56" t="str">
        <f t="shared" ref="S40:S44" si="37">IF(N40="","",")")</f>
        <v/>
      </c>
      <c r="T40" s="62" t="str">
        <f t="shared" ref="T40:T44" si="38">IF(U40="","","(")</f>
        <v/>
      </c>
      <c r="U40" s="63" t="str">
        <f t="shared" ref="U40:U44" si="39">IF(F40="","",F40)</f>
        <v/>
      </c>
      <c r="V40" s="64" t="str">
        <f t="shared" ref="V40:V44" si="40">IF(U40="","",",")</f>
        <v/>
      </c>
      <c r="W40" s="65" t="str">
        <f t="shared" ref="W40:W44" si="41">IF(G40="","",G40)</f>
        <v/>
      </c>
      <c r="X40" s="64" t="str">
        <f t="shared" ref="X40:X44" si="42">IF(U40="","",",")</f>
        <v/>
      </c>
      <c r="Y40" s="64" t="str">
        <f t="shared" ref="Y40:Y44" si="43">IF(U40="","",250)</f>
        <v/>
      </c>
      <c r="Z40" s="56" t="str">
        <f t="shared" ref="Z40:Z44" si="44">IF(U40="","",")")</f>
        <v/>
      </c>
      <c r="AA40" s="66" t="str">
        <f t="shared" ref="AA40:AA44" si="45">IF(AB40="","","(")</f>
        <v/>
      </c>
      <c r="AB40" s="57" t="str">
        <f t="shared" ref="AB40:AB44" si="46">IF(H40="","",H40)</f>
        <v/>
      </c>
      <c r="AC40" s="67" t="str">
        <f t="shared" ref="AC40:AC44" si="47">IF(AB40="","",",")</f>
        <v/>
      </c>
      <c r="AD40" s="59" t="str">
        <f t="shared" ref="AD40:AD44" si="48">IF(I40="","",I40)</f>
        <v/>
      </c>
      <c r="AE40" s="68" t="str">
        <f t="shared" ref="AE40:AE44" si="49">IF(AB40="","",",")</f>
        <v/>
      </c>
      <c r="AF40" s="61" t="str">
        <f t="shared" ref="AF40:AF44" si="50">IF(AB40="","",350)</f>
        <v/>
      </c>
      <c r="AG40" s="61" t="str">
        <f t="shared" ref="AG40:AG44" si="51">IF(AB40="","",")")</f>
        <v/>
      </c>
      <c r="AH40" s="69" t="str">
        <f t="shared" ref="AH40:AH44" si="52">IF(AI40="","","(")</f>
        <v/>
      </c>
      <c r="AI40" s="70" t="str">
        <f t="shared" ref="AI40:AI44" si="53">IF(J40="","",J40)</f>
        <v/>
      </c>
      <c r="AJ40" s="64" t="str">
        <f t="shared" ref="AJ40:AJ44" si="54">IF(AI40="","",",")</f>
        <v/>
      </c>
      <c r="AK40" s="64" t="str">
        <f t="shared" ref="AK40:AK44" si="55">IF(K40="","",K40)</f>
        <v/>
      </c>
      <c r="AL40" s="64" t="str">
        <f t="shared" ref="AL40:AL44" si="56">IF(AI40="","",",")</f>
        <v/>
      </c>
      <c r="AM40" s="64" t="str">
        <f t="shared" ref="AM40:AM44" si="57">IF(AI40="","",450)</f>
        <v/>
      </c>
      <c r="AN40" s="64" t="str">
        <f t="shared" ref="AN40:AN44" si="58">IF(AI40="","",")")</f>
        <v/>
      </c>
    </row>
    <row r="41" spans="1:40" ht="25.5" thickTop="1" thickBot="1" x14ac:dyDescent="0.4">
      <c r="B41" t="s">
        <v>997</v>
      </c>
      <c r="C41" s="82" t="s">
        <v>1267</v>
      </c>
      <c r="D41" s="83" t="s">
        <v>1013</v>
      </c>
      <c r="E41" s="83" t="s">
        <v>1012</v>
      </c>
      <c r="F41" s="83" t="s">
        <v>1016</v>
      </c>
      <c r="G41" s="83"/>
      <c r="H41" s="83"/>
      <c r="I41" s="83"/>
      <c r="J41" s="83"/>
      <c r="K41" s="83"/>
      <c r="L41" s="84" t="str">
        <f>IF(C41="","",_xlfn.CONCAT("       triggerLine: ","""",C41,", ",M41:AN41,""", sC: ","""",B41,""", lines: ["))</f>
        <v xml:space="preserve">       triggerLine: "EL BUEN PASTOR HA SUBIDO..., (La,m,20)(Sol,,250)", sC: "ta as", lines: [</v>
      </c>
      <c r="M41" s="56" t="str">
        <f t="shared" si="32"/>
        <v>(</v>
      </c>
      <c r="N41" s="57" t="str">
        <f t="shared" si="33"/>
        <v>La</v>
      </c>
      <c r="O41" s="58" t="str">
        <f t="shared" si="34"/>
        <v>,</v>
      </c>
      <c r="P41" s="59" t="str">
        <f t="shared" si="35"/>
        <v>m</v>
      </c>
      <c r="Q41" s="60" t="str">
        <f t="shared" si="36"/>
        <v>,</v>
      </c>
      <c r="R41" s="61">
        <f t="shared" si="31"/>
        <v>20</v>
      </c>
      <c r="S41" s="56" t="str">
        <f t="shared" si="37"/>
        <v>)</v>
      </c>
      <c r="T41" s="62" t="str">
        <f t="shared" si="38"/>
        <v>(</v>
      </c>
      <c r="U41" s="63" t="str">
        <f t="shared" si="39"/>
        <v>Sol</v>
      </c>
      <c r="V41" s="64" t="str">
        <f t="shared" si="40"/>
        <v>,</v>
      </c>
      <c r="W41" s="65" t="str">
        <f t="shared" si="41"/>
        <v/>
      </c>
      <c r="X41" s="64" t="str">
        <f t="shared" si="42"/>
        <v>,</v>
      </c>
      <c r="Y41" s="64">
        <f t="shared" si="43"/>
        <v>250</v>
      </c>
      <c r="Z41" s="56" t="str">
        <f t="shared" si="44"/>
        <v>)</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1:40" ht="25.5" thickTop="1" thickBot="1" x14ac:dyDescent="0.4">
      <c r="B42" t="s">
        <v>999</v>
      </c>
      <c r="C42" s="85" t="s">
        <v>1260</v>
      </c>
      <c r="D42" s="86" t="s">
        <v>1013</v>
      </c>
      <c r="E42" s="86" t="s">
        <v>1012</v>
      </c>
      <c r="F42" s="86"/>
      <c r="G42" s="86"/>
      <c r="H42" s="87"/>
      <c r="I42" s="87"/>
      <c r="J42" s="87"/>
      <c r="K42" s="87"/>
      <c r="L42" s="88" t="str">
        <f>IF(C42="","",_xlfn.CONCAT("            { line: ","""",C42,", ",M42:AN42,""", sC: ","""",B42,"""},"))</f>
        <v xml:space="preserve">            { line: "A LA DERECHA DEL PADRE,, (La,m,20)", sC: "as"},</v>
      </c>
      <c r="M42" s="56" t="str">
        <f t="shared" si="32"/>
        <v>(</v>
      </c>
      <c r="N42" s="57" t="str">
        <f t="shared" si="33"/>
        <v>La</v>
      </c>
      <c r="O42" s="58" t="str">
        <f t="shared" si="34"/>
        <v>,</v>
      </c>
      <c r="P42" s="59" t="str">
        <f t="shared" si="35"/>
        <v>m</v>
      </c>
      <c r="Q42" s="60" t="str">
        <f t="shared" si="36"/>
        <v>,</v>
      </c>
      <c r="R42" s="61">
        <f t="shared" si="31"/>
        <v>20</v>
      </c>
      <c r="S42" s="56" t="str">
        <f t="shared" si="37"/>
        <v>)</v>
      </c>
      <c r="T42" s="62" t="str">
        <f t="shared" si="38"/>
        <v/>
      </c>
      <c r="U42" s="63" t="str">
        <f t="shared" si="39"/>
        <v/>
      </c>
      <c r="V42" s="64" t="str">
        <f t="shared" si="40"/>
        <v/>
      </c>
      <c r="W42" s="65" t="str">
        <f t="shared" si="41"/>
        <v/>
      </c>
      <c r="X42" s="64" t="str">
        <f t="shared" si="42"/>
        <v/>
      </c>
      <c r="Y42" s="64" t="str">
        <f t="shared" si="43"/>
        <v/>
      </c>
      <c r="Z42" s="56" t="str">
        <f t="shared" si="44"/>
        <v/>
      </c>
      <c r="AA42" s="66" t="str">
        <f t="shared" si="45"/>
        <v/>
      </c>
      <c r="AB42" s="57" t="str">
        <f t="shared" si="46"/>
        <v/>
      </c>
      <c r="AC42" s="67" t="str">
        <f t="shared" si="47"/>
        <v/>
      </c>
      <c r="AD42" s="59" t="str">
        <f t="shared" si="48"/>
        <v/>
      </c>
      <c r="AE42" s="68" t="str">
        <f t="shared" si="49"/>
        <v/>
      </c>
      <c r="AF42" s="61" t="str">
        <f t="shared" si="50"/>
        <v/>
      </c>
      <c r="AG42" s="61" t="str">
        <f t="shared" si="51"/>
        <v/>
      </c>
      <c r="AH42" s="69" t="str">
        <f t="shared" si="52"/>
        <v/>
      </c>
      <c r="AI42" s="70" t="str">
        <f t="shared" si="53"/>
        <v/>
      </c>
      <c r="AJ42" s="64" t="str">
        <f t="shared" si="54"/>
        <v/>
      </c>
      <c r="AK42" s="64" t="str">
        <f t="shared" si="55"/>
        <v/>
      </c>
      <c r="AL42" s="64" t="str">
        <f t="shared" si="56"/>
        <v/>
      </c>
      <c r="AM42" s="64" t="str">
        <f t="shared" si="57"/>
        <v/>
      </c>
      <c r="AN42" s="64" t="str">
        <f t="shared" si="58"/>
        <v/>
      </c>
    </row>
    <row r="43" spans="1:40" ht="25.5" thickTop="1" thickBot="1" x14ac:dyDescent="0.4">
      <c r="B43" t="s">
        <v>999</v>
      </c>
      <c r="C43" s="85" t="s">
        <v>1261</v>
      </c>
      <c r="D43" s="89" t="s">
        <v>1016</v>
      </c>
      <c r="E43" s="89"/>
      <c r="F43" s="89"/>
      <c r="G43" s="89"/>
      <c r="H43" s="90"/>
      <c r="I43" s="90"/>
      <c r="J43" s="90"/>
      <c r="K43" s="90"/>
      <c r="L43" s="88" t="str">
        <f>IF(C43="","",_xlfn.CONCAT("            { line: ","""",C43,", ",M43:AN43,""", sC: ","""",B43,"""},"))</f>
        <v xml:space="preserve">            { line: "VELA EL PEQUEÑO REBAÑO, (Sol,,14)", sC: "as"},</v>
      </c>
      <c r="M43" s="56" t="str">
        <f t="shared" si="32"/>
        <v>(</v>
      </c>
      <c r="N43" s="57" t="str">
        <f t="shared" si="33"/>
        <v>Sol</v>
      </c>
      <c r="O43" s="58" t="str">
        <f t="shared" si="34"/>
        <v>,</v>
      </c>
      <c r="P43" s="59" t="str">
        <f t="shared" si="35"/>
        <v/>
      </c>
      <c r="Q43" s="60" t="str">
        <f t="shared" si="36"/>
        <v>,</v>
      </c>
      <c r="R43" s="61">
        <f t="shared" si="31"/>
        <v>14</v>
      </c>
      <c r="S43" s="56" t="str">
        <f t="shared" si="37"/>
        <v>)</v>
      </c>
      <c r="T43" s="62" t="str">
        <f t="shared" si="38"/>
        <v/>
      </c>
      <c r="U43" s="63" t="str">
        <f t="shared" si="39"/>
        <v/>
      </c>
      <c r="V43" s="64" t="str">
        <f t="shared" si="40"/>
        <v/>
      </c>
      <c r="W43" s="65" t="str">
        <f t="shared" si="41"/>
        <v/>
      </c>
      <c r="X43" s="64" t="str">
        <f t="shared" si="42"/>
        <v/>
      </c>
      <c r="Y43" s="64" t="str">
        <f t="shared" si="43"/>
        <v/>
      </c>
      <c r="Z43" s="56" t="str">
        <f t="shared" si="44"/>
        <v/>
      </c>
      <c r="AA43" s="66" t="str">
        <f t="shared" si="45"/>
        <v/>
      </c>
      <c r="AB43" s="57" t="str">
        <f t="shared" si="46"/>
        <v/>
      </c>
      <c r="AC43" s="67" t="str">
        <f t="shared" si="47"/>
        <v/>
      </c>
      <c r="AD43" s="59" t="str">
        <f t="shared" si="48"/>
        <v/>
      </c>
      <c r="AE43" s="68" t="str">
        <f t="shared" si="49"/>
        <v/>
      </c>
      <c r="AF43" s="61" t="str">
        <f t="shared" si="50"/>
        <v/>
      </c>
      <c r="AG43" s="61" t="str">
        <f t="shared" si="51"/>
        <v/>
      </c>
      <c r="AH43" s="69" t="str">
        <f t="shared" si="52"/>
        <v/>
      </c>
      <c r="AI43" s="70" t="str">
        <f t="shared" si="53"/>
        <v/>
      </c>
      <c r="AJ43" s="64" t="str">
        <f t="shared" si="54"/>
        <v/>
      </c>
      <c r="AK43" s="64" t="str">
        <f t="shared" si="55"/>
        <v/>
      </c>
      <c r="AL43" s="64" t="str">
        <f t="shared" si="56"/>
        <v/>
      </c>
      <c r="AM43" s="64" t="str">
        <f t="shared" si="57"/>
        <v/>
      </c>
      <c r="AN43" s="64" t="str">
        <f t="shared" si="58"/>
        <v/>
      </c>
    </row>
    <row r="44" spans="1:40" ht="25.5" thickTop="1" thickBot="1" x14ac:dyDescent="0.4">
      <c r="B44" t="s">
        <v>999</v>
      </c>
      <c r="C44" s="93" t="s">
        <v>1262</v>
      </c>
      <c r="D44" s="83" t="s">
        <v>1013</v>
      </c>
      <c r="E44" s="83" t="s">
        <v>1012</v>
      </c>
      <c r="F44" s="83"/>
      <c r="G44" s="83"/>
      <c r="H44" s="83"/>
      <c r="I44" s="83"/>
      <c r="J44" s="83"/>
      <c r="K44" s="83"/>
      <c r="L44" s="94" t="str">
        <f>IF(C44="","",_xlfn.CONCAT("            { line: ","""",C44,", ",M44:AN44,""", sC: ","""",B44,"""},  ]},"))</f>
        <v xml:space="preserve">            { line: "CON MARÍA EN EL CENÁCULO., (La,m,20)", sC: "as"},  ]},</v>
      </c>
      <c r="M44" s="56" t="str">
        <f t="shared" si="32"/>
        <v>(</v>
      </c>
      <c r="N44" s="57" t="str">
        <f t="shared" si="33"/>
        <v>La</v>
      </c>
      <c r="O44" s="58" t="str">
        <f t="shared" si="34"/>
        <v>,</v>
      </c>
      <c r="P44" s="59" t="str">
        <f t="shared" si="35"/>
        <v>m</v>
      </c>
      <c r="Q44" s="60" t="str">
        <f t="shared" si="36"/>
        <v>,</v>
      </c>
      <c r="R44" s="61">
        <f t="shared" si="31"/>
        <v>20</v>
      </c>
      <c r="S44" s="56" t="str">
        <f t="shared" si="37"/>
        <v>)</v>
      </c>
      <c r="T44" s="62" t="str">
        <f t="shared" si="38"/>
        <v/>
      </c>
      <c r="U44" s="63" t="str">
        <f t="shared" si="39"/>
        <v/>
      </c>
      <c r="V44" s="64" t="str">
        <f t="shared" si="40"/>
        <v/>
      </c>
      <c r="W44" s="65" t="str">
        <f t="shared" si="41"/>
        <v/>
      </c>
      <c r="X44" s="64" t="str">
        <f t="shared" si="42"/>
        <v/>
      </c>
      <c r="Y44" s="64" t="str">
        <f t="shared" si="43"/>
        <v/>
      </c>
      <c r="Z44" s="56" t="str">
        <f t="shared" si="44"/>
        <v/>
      </c>
      <c r="AA44" s="66" t="str">
        <f t="shared" si="45"/>
        <v/>
      </c>
      <c r="AB44" s="57" t="str">
        <f t="shared" si="46"/>
        <v/>
      </c>
      <c r="AC44" s="67" t="str">
        <f t="shared" si="47"/>
        <v/>
      </c>
      <c r="AD44" s="59" t="str">
        <f t="shared" si="48"/>
        <v/>
      </c>
      <c r="AE44" s="68" t="str">
        <f t="shared" si="49"/>
        <v/>
      </c>
      <c r="AF44" s="61" t="str">
        <f t="shared" si="50"/>
        <v/>
      </c>
      <c r="AG44" s="61" t="str">
        <f t="shared" si="51"/>
        <v/>
      </c>
      <c r="AH44" s="69" t="str">
        <f t="shared" si="52"/>
        <v/>
      </c>
      <c r="AI44" s="70" t="str">
        <f t="shared" si="53"/>
        <v/>
      </c>
      <c r="AJ44" s="64" t="str">
        <f t="shared" si="54"/>
        <v/>
      </c>
      <c r="AK44" s="64" t="str">
        <f t="shared" si="55"/>
        <v/>
      </c>
      <c r="AL44" s="64" t="str">
        <f t="shared" si="56"/>
        <v/>
      </c>
      <c r="AM44" s="64" t="str">
        <f t="shared" si="57"/>
        <v/>
      </c>
      <c r="AN44" s="64" t="str">
        <f t="shared" si="58"/>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 t="shared" ref="R45" si="59">IF(N45="Do",10,IF(N45="Re",22,IF(N45="Mi",20,IF(N45="Fa",20,IF(N45="Sol",14,IF(N45="La",20,IF(N45="Si",20,IF(N45="Do#",14,IF(N45="Fa#",15,IF(N45="Sol#",20,""))))))))))</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1014</v>
      </c>
      <c r="C46" s="113" t="s">
        <v>1268</v>
      </c>
      <c r="D46" s="112" t="s">
        <v>1013</v>
      </c>
      <c r="E46" s="52" t="s">
        <v>1012</v>
      </c>
      <c r="F46" s="53" t="s">
        <v>1016</v>
      </c>
      <c r="G46" s="53"/>
      <c r="H46" s="52"/>
      <c r="I46" s="52"/>
      <c r="J46" s="54"/>
      <c r="K46" s="54"/>
      <c r="L46" s="55" t="str">
        <f t="shared" si="30"/>
        <v xml:space="preserve">            { line: "Ven, oh divino Espíritu,, (La,m,20)(Sol,,250)", sC: "tc"},</v>
      </c>
      <c r="M46" s="56" t="str">
        <f t="shared" ref="M46:M48" si="60">IF(N46="","","(")</f>
        <v>(</v>
      </c>
      <c r="N46" s="57" t="str">
        <f t="shared" ref="N46:N48" si="61">IF(D46="","",D46)</f>
        <v>La</v>
      </c>
      <c r="O46" s="58" t="str">
        <f t="shared" ref="O46:O48" si="62">IF(N46="","",",")</f>
        <v>,</v>
      </c>
      <c r="P46" s="59" t="str">
        <f t="shared" ref="P46:P48" si="63">IF(E46="","",E46)</f>
        <v>m</v>
      </c>
      <c r="Q46" s="60" t="str">
        <f t="shared" ref="Q46:Q48" si="64">IF(N46="","",",")</f>
        <v>,</v>
      </c>
      <c r="R46" s="61">
        <f t="shared" si="28"/>
        <v>20</v>
      </c>
      <c r="S46" s="56" t="str">
        <f t="shared" ref="S46:S48" si="65">IF(N46="","",")")</f>
        <v>)</v>
      </c>
      <c r="T46" s="62" t="str">
        <f t="shared" ref="T46:T48" si="66">IF(U46="","","(")</f>
        <v>(</v>
      </c>
      <c r="U46" s="63" t="str">
        <f t="shared" ref="U46:U48" si="67">IF(F46="","",F46)</f>
        <v>Sol</v>
      </c>
      <c r="V46" s="64" t="str">
        <f t="shared" ref="V46:V48" si="68">IF(U46="","",",")</f>
        <v>,</v>
      </c>
      <c r="W46" s="65" t="str">
        <f t="shared" ref="W46:W48" si="69">IF(G46="","",G46)</f>
        <v/>
      </c>
      <c r="X46" s="64" t="str">
        <f t="shared" ref="X46:X48" si="70">IF(U46="","",",")</f>
        <v>,</v>
      </c>
      <c r="Y46" s="64">
        <f t="shared" ref="Y46:Y48" si="71">IF(U46="","",250)</f>
        <v>250</v>
      </c>
      <c r="Z46" s="56" t="str">
        <f t="shared" ref="Z46:Z48" si="72">IF(U46="","",")")</f>
        <v>)</v>
      </c>
      <c r="AA46" s="66" t="str">
        <f t="shared" ref="AA46:AA48" si="73">IF(AB46="","","(")</f>
        <v/>
      </c>
      <c r="AB46" s="57" t="str">
        <f t="shared" ref="AB46:AB48" si="74">IF(H46="","",H46)</f>
        <v/>
      </c>
      <c r="AC46" s="67" t="str">
        <f t="shared" ref="AC46:AC48" si="75">IF(AB46="","",",")</f>
        <v/>
      </c>
      <c r="AD46" s="59" t="str">
        <f t="shared" ref="AD46:AD48" si="76">IF(I46="","",I46)</f>
        <v/>
      </c>
      <c r="AE46" s="68" t="str">
        <f t="shared" ref="AE46:AE48" si="77">IF(AB46="","",",")</f>
        <v/>
      </c>
      <c r="AF46" s="61" t="str">
        <f t="shared" ref="AF46:AF48" si="78">IF(AB46="","",350)</f>
        <v/>
      </c>
      <c r="AG46" s="61" t="str">
        <f t="shared" ref="AG46:AG48" si="79">IF(AB46="","",")")</f>
        <v/>
      </c>
      <c r="AH46" s="69" t="str">
        <f t="shared" ref="AH46:AH48" si="80">IF(AI46="","","(")</f>
        <v/>
      </c>
      <c r="AI46" s="70" t="str">
        <f t="shared" ref="AI46:AI48" si="81">IF(J46="","",J46)</f>
        <v/>
      </c>
      <c r="AJ46" s="64" t="str">
        <f t="shared" ref="AJ46:AJ48" si="82">IF(AI46="","",",")</f>
        <v/>
      </c>
      <c r="AK46" s="64" t="str">
        <f t="shared" ref="AK46:AK48" si="83">IF(K46="","",K46)</f>
        <v/>
      </c>
      <c r="AL46" s="64" t="str">
        <f t="shared" ref="AL46:AL48" si="84">IF(AI46="","",",")</f>
        <v/>
      </c>
      <c r="AM46" s="64" t="str">
        <f t="shared" ref="AM46:AM48" si="85">IF(AI46="","",450)</f>
        <v/>
      </c>
      <c r="AN46" s="64" t="str">
        <f t="shared" ref="AN46:AN48" si="86">IF(AI46="","",")")</f>
        <v/>
      </c>
    </row>
    <row r="47" spans="1:40" ht="25.5" thickTop="1" thickBot="1" x14ac:dyDescent="0.4">
      <c r="C47" s="113" t="s">
        <v>1269</v>
      </c>
      <c r="D47" s="112" t="s">
        <v>1013</v>
      </c>
      <c r="E47" s="52" t="s">
        <v>1012</v>
      </c>
      <c r="F47" s="53"/>
      <c r="G47" s="53"/>
      <c r="H47" s="52"/>
      <c r="I47" s="52"/>
      <c r="J47" s="54"/>
      <c r="K47" s="54"/>
      <c r="L47" s="55" t="str">
        <f t="shared" si="30"/>
        <v xml:space="preserve">            { line: "con tus santos dones, (La,m,20)", sC: ""},</v>
      </c>
      <c r="M47" s="56" t="str">
        <f t="shared" si="60"/>
        <v>(</v>
      </c>
      <c r="N47" s="57" t="str">
        <f t="shared" si="61"/>
        <v>La</v>
      </c>
      <c r="O47" s="58" t="str">
        <f t="shared" si="62"/>
        <v>,</v>
      </c>
      <c r="P47" s="59" t="str">
        <f t="shared" si="63"/>
        <v>m</v>
      </c>
      <c r="Q47" s="60" t="str">
        <f t="shared" si="64"/>
        <v>,</v>
      </c>
      <c r="R47" s="61">
        <f t="shared" si="28"/>
        <v>20</v>
      </c>
      <c r="S47" s="56" t="str">
        <f t="shared" si="65"/>
        <v>)</v>
      </c>
      <c r="T47" s="62" t="str">
        <f t="shared" si="66"/>
        <v/>
      </c>
      <c r="U47" s="63" t="str">
        <f t="shared" si="67"/>
        <v/>
      </c>
      <c r="V47" s="64" t="str">
        <f t="shared" si="68"/>
        <v/>
      </c>
      <c r="W47" s="65" t="str">
        <f t="shared" si="69"/>
        <v/>
      </c>
      <c r="X47" s="64" t="str">
        <f t="shared" si="70"/>
        <v/>
      </c>
      <c r="Y47" s="64" t="str">
        <f t="shared" si="71"/>
        <v/>
      </c>
      <c r="Z47" s="56" t="str">
        <f t="shared" si="72"/>
        <v/>
      </c>
      <c r="AA47" s="66" t="str">
        <f t="shared" si="73"/>
        <v/>
      </c>
      <c r="AB47" s="57" t="str">
        <f t="shared" si="74"/>
        <v/>
      </c>
      <c r="AC47" s="67" t="str">
        <f t="shared" si="75"/>
        <v/>
      </c>
      <c r="AD47" s="59" t="str">
        <f t="shared" si="76"/>
        <v/>
      </c>
      <c r="AE47" s="68" t="str">
        <f t="shared" si="77"/>
        <v/>
      </c>
      <c r="AF47" s="61" t="str">
        <f t="shared" si="78"/>
        <v/>
      </c>
      <c r="AG47" s="61" t="str">
        <f t="shared" si="79"/>
        <v/>
      </c>
      <c r="AH47" s="69" t="str">
        <f t="shared" si="80"/>
        <v/>
      </c>
      <c r="AI47" s="70" t="str">
        <f t="shared" si="81"/>
        <v/>
      </c>
      <c r="AJ47" s="64" t="str">
        <f t="shared" si="82"/>
        <v/>
      </c>
      <c r="AK47" s="64" t="str">
        <f t="shared" si="83"/>
        <v/>
      </c>
      <c r="AL47" s="64" t="str">
        <f t="shared" si="84"/>
        <v/>
      </c>
      <c r="AM47" s="64" t="str">
        <f t="shared" si="85"/>
        <v/>
      </c>
      <c r="AN47" s="64" t="str">
        <f t="shared" si="86"/>
        <v/>
      </c>
    </row>
    <row r="48" spans="1:40" ht="25.5" thickTop="1" thickBot="1" x14ac:dyDescent="0.4">
      <c r="C48" s="113" t="s">
        <v>1270</v>
      </c>
      <c r="D48" s="112" t="s">
        <v>1016</v>
      </c>
      <c r="E48" s="52"/>
      <c r="F48" s="53"/>
      <c r="G48" s="53"/>
      <c r="H48" s="52"/>
      <c r="I48" s="52"/>
      <c r="J48" s="54"/>
      <c r="K48" s="54"/>
      <c r="L48" s="55" t="str">
        <f t="shared" si="30"/>
        <v xml:space="preserve">            { line: "y transforma nuestros cuerpos, (Sol,,14)", sC: ""},</v>
      </c>
      <c r="M48" s="56" t="str">
        <f t="shared" si="60"/>
        <v>(</v>
      </c>
      <c r="N48" s="57" t="str">
        <f t="shared" si="61"/>
        <v>Sol</v>
      </c>
      <c r="O48" s="58" t="str">
        <f t="shared" si="62"/>
        <v>,</v>
      </c>
      <c r="P48" s="59" t="str">
        <f t="shared" si="63"/>
        <v/>
      </c>
      <c r="Q48" s="60" t="str">
        <f t="shared" si="64"/>
        <v>,</v>
      </c>
      <c r="R48" s="61">
        <f t="shared" si="28"/>
        <v>14</v>
      </c>
      <c r="S48" s="56" t="str">
        <f t="shared" si="65"/>
        <v>)</v>
      </c>
      <c r="T48" s="62" t="str">
        <f t="shared" si="66"/>
        <v/>
      </c>
      <c r="U48" s="63" t="str">
        <f t="shared" si="67"/>
        <v/>
      </c>
      <c r="V48" s="64" t="str">
        <f t="shared" si="68"/>
        <v/>
      </c>
      <c r="W48" s="65" t="str">
        <f t="shared" si="69"/>
        <v/>
      </c>
      <c r="X48" s="64" t="str">
        <f t="shared" si="70"/>
        <v/>
      </c>
      <c r="Y48" s="64" t="str">
        <f t="shared" si="71"/>
        <v/>
      </c>
      <c r="Z48" s="56" t="str">
        <f t="shared" si="72"/>
        <v/>
      </c>
      <c r="AA48" s="66" t="str">
        <f t="shared" si="73"/>
        <v/>
      </c>
      <c r="AB48" s="57" t="str">
        <f t="shared" si="74"/>
        <v/>
      </c>
      <c r="AC48" s="67" t="str">
        <f t="shared" si="75"/>
        <v/>
      </c>
      <c r="AD48" s="59" t="str">
        <f t="shared" si="76"/>
        <v/>
      </c>
      <c r="AE48" s="68" t="str">
        <f t="shared" si="77"/>
        <v/>
      </c>
      <c r="AF48" s="61" t="str">
        <f t="shared" si="78"/>
        <v/>
      </c>
      <c r="AG48" s="61" t="str">
        <f t="shared" si="79"/>
        <v/>
      </c>
      <c r="AH48" s="69" t="str">
        <f t="shared" si="80"/>
        <v/>
      </c>
      <c r="AI48" s="70" t="str">
        <f t="shared" si="81"/>
        <v/>
      </c>
      <c r="AJ48" s="64" t="str">
        <f t="shared" si="82"/>
        <v/>
      </c>
      <c r="AK48" s="64" t="str">
        <f t="shared" si="83"/>
        <v/>
      </c>
      <c r="AL48" s="64" t="str">
        <f t="shared" si="84"/>
        <v/>
      </c>
      <c r="AM48" s="64" t="str">
        <f t="shared" si="85"/>
        <v/>
      </c>
      <c r="AN48" s="64" t="str">
        <f t="shared" si="86"/>
        <v/>
      </c>
    </row>
    <row r="49" spans="1:40" ht="25.5" thickTop="1" thickBot="1" x14ac:dyDescent="0.4">
      <c r="C49" s="113" t="s">
        <v>1271</v>
      </c>
      <c r="D49" s="112" t="s">
        <v>1013</v>
      </c>
      <c r="E49" s="52" t="s">
        <v>1012</v>
      </c>
      <c r="F49" s="53"/>
      <c r="G49" s="53"/>
      <c r="H49" s="52"/>
      <c r="I49" s="52"/>
      <c r="J49" s="54"/>
      <c r="K49" s="54"/>
      <c r="L49" s="55" t="str">
        <f t="shared" si="0"/>
        <v xml:space="preserve">            { line: "en el templo de tu santa gloria., (La,m,20)", sC: ""},</v>
      </c>
      <c r="M49" s="56" t="str">
        <f t="shared" si="1"/>
        <v>(</v>
      </c>
      <c r="N49" s="57" t="str">
        <f t="shared" si="2"/>
        <v>La</v>
      </c>
      <c r="O49" s="58" t="str">
        <f t="shared" si="3"/>
        <v>,</v>
      </c>
      <c r="P49" s="59" t="str">
        <f t="shared" si="4"/>
        <v>m</v>
      </c>
      <c r="Q49" s="60" t="str">
        <f t="shared" si="5"/>
        <v>,</v>
      </c>
      <c r="R49" s="61">
        <f t="shared" si="28"/>
        <v>20</v>
      </c>
      <c r="S49" s="56" t="str">
        <f t="shared" si="6"/>
        <v>)</v>
      </c>
      <c r="T49" s="62" t="str">
        <f t="shared" si="7"/>
        <v/>
      </c>
      <c r="U49" s="63" t="str">
        <f t="shared" si="8"/>
        <v/>
      </c>
      <c r="V49" s="64" t="str">
        <f t="shared" si="9"/>
        <v/>
      </c>
      <c r="W49" s="65" t="str">
        <f t="shared" si="10"/>
        <v/>
      </c>
      <c r="X49" s="64" t="str">
        <f t="shared" si="11"/>
        <v/>
      </c>
      <c r="Y49" s="64" t="str">
        <f t="shared" si="12"/>
        <v/>
      </c>
      <c r="Z49" s="56" t="str">
        <f t="shared" si="13"/>
        <v/>
      </c>
      <c r="AA49" s="66" t="str">
        <f t="shared" si="14"/>
        <v/>
      </c>
      <c r="AB49" s="57" t="str">
        <f t="shared" si="15"/>
        <v/>
      </c>
      <c r="AC49" s="67" t="str">
        <f t="shared" si="16"/>
        <v/>
      </c>
      <c r="AD49" s="59" t="str">
        <f t="shared" si="17"/>
        <v/>
      </c>
      <c r="AE49" s="68" t="str">
        <f t="shared" si="18"/>
        <v/>
      </c>
      <c r="AF49" s="61" t="str">
        <f t="shared" si="19"/>
        <v/>
      </c>
      <c r="AG49" s="61" t="str">
        <f t="shared" si="20"/>
        <v/>
      </c>
      <c r="AH49" s="69" t="str">
        <f t="shared" si="21"/>
        <v/>
      </c>
      <c r="AI49" s="70" t="str">
        <f t="shared" si="22"/>
        <v/>
      </c>
      <c r="AJ49" s="64" t="str">
        <f t="shared" si="23"/>
        <v/>
      </c>
      <c r="AK49" s="64" t="str">
        <f t="shared" si="24"/>
        <v/>
      </c>
      <c r="AL49" s="64" t="str">
        <f t="shared" si="25"/>
        <v/>
      </c>
      <c r="AM49" s="64" t="str">
        <f t="shared" si="26"/>
        <v/>
      </c>
      <c r="AN49" s="64" t="str">
        <f t="shared" si="27"/>
        <v/>
      </c>
    </row>
    <row r="50" spans="1:40" ht="27.75" thickTop="1" thickBot="1" x14ac:dyDescent="0.4">
      <c r="A50" s="73"/>
      <c r="B50" s="73"/>
      <c r="C50" s="73"/>
      <c r="D50" s="74"/>
      <c r="E50" s="74"/>
      <c r="F50" s="74"/>
      <c r="G50" s="74"/>
      <c r="H50" s="74"/>
      <c r="I50" s="74"/>
      <c r="J50" s="74"/>
      <c r="K50" s="74"/>
      <c r="L50" s="75" t="s">
        <v>993</v>
      </c>
      <c r="M50" s="56"/>
      <c r="N50" s="57"/>
      <c r="O50" s="58"/>
      <c r="P50" s="59"/>
      <c r="Q50" s="60"/>
      <c r="R50" s="61" t="str">
        <f t="shared" si="28"/>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thickTop="1" thickBot="1" x14ac:dyDescent="0.4">
      <c r="C51" s="79" t="s">
        <v>995</v>
      </c>
      <c r="D51" s="80"/>
      <c r="E51" s="80"/>
      <c r="F51" s="80"/>
      <c r="G51" s="80"/>
      <c r="H51" s="80"/>
      <c r="I51" s="80"/>
      <c r="J51" s="80"/>
      <c r="K51" s="80"/>
      <c r="L51" s="81" t="s">
        <v>996</v>
      </c>
      <c r="M51" s="56" t="str">
        <f t="shared" ref="M51:M55" si="87">IF(N51="","","(")</f>
        <v/>
      </c>
      <c r="N51" s="57" t="str">
        <f t="shared" ref="N51:N55" si="88">IF(D51="","",D51)</f>
        <v/>
      </c>
      <c r="O51" s="58" t="str">
        <f t="shared" ref="O51:O55" si="89">IF(N51="","",",")</f>
        <v/>
      </c>
      <c r="P51" s="59" t="str">
        <f t="shared" ref="P51:P55" si="90">IF(E51="","",E51)</f>
        <v/>
      </c>
      <c r="Q51" s="60" t="str">
        <f t="shared" ref="Q51:Q55" si="91">IF(N51="","",",")</f>
        <v/>
      </c>
      <c r="R51" s="61" t="str">
        <f t="shared" si="28"/>
        <v/>
      </c>
      <c r="S51" s="56" t="str">
        <f t="shared" ref="S51:S55" si="92">IF(N51="","",")")</f>
        <v/>
      </c>
      <c r="T51" s="62" t="str">
        <f t="shared" ref="T51:T55" si="93">IF(U51="","","(")</f>
        <v/>
      </c>
      <c r="U51" s="63" t="str">
        <f t="shared" ref="U51:U55" si="94">IF(F51="","",F51)</f>
        <v/>
      </c>
      <c r="V51" s="64" t="str">
        <f t="shared" ref="V51:V55" si="95">IF(U51="","",",")</f>
        <v/>
      </c>
      <c r="W51" s="65" t="str">
        <f t="shared" ref="W51:W55" si="96">IF(G51="","",G51)</f>
        <v/>
      </c>
      <c r="X51" s="64" t="str">
        <f t="shared" ref="X51:X55" si="97">IF(U51="","",",")</f>
        <v/>
      </c>
      <c r="Y51" s="64" t="str">
        <f t="shared" ref="Y51:Y55" si="98">IF(U51="","",250)</f>
        <v/>
      </c>
      <c r="Z51" s="56" t="str">
        <f t="shared" ref="Z51:Z55" si="99">IF(U51="","",")")</f>
        <v/>
      </c>
      <c r="AA51" s="66" t="str">
        <f t="shared" ref="AA51:AA55" si="100">IF(AB51="","","(")</f>
        <v/>
      </c>
      <c r="AB51" s="57" t="str">
        <f t="shared" ref="AB51:AB55" si="101">IF(H51="","",H51)</f>
        <v/>
      </c>
      <c r="AC51" s="67" t="str">
        <f t="shared" ref="AC51:AC55" si="102">IF(AB51="","",",")</f>
        <v/>
      </c>
      <c r="AD51" s="59" t="str">
        <f t="shared" ref="AD51:AD55" si="103">IF(I51="","",I51)</f>
        <v/>
      </c>
      <c r="AE51" s="68" t="str">
        <f t="shared" ref="AE51:AE55" si="104">IF(AB51="","",",")</f>
        <v/>
      </c>
      <c r="AF51" s="61" t="str">
        <f t="shared" ref="AF51:AF55" si="105">IF(AB51="","",350)</f>
        <v/>
      </c>
      <c r="AG51" s="61" t="str">
        <f t="shared" ref="AG51:AG55" si="106">IF(AB51="","",")")</f>
        <v/>
      </c>
      <c r="AH51" s="69" t="str">
        <f t="shared" ref="AH51:AH55" si="107">IF(AI51="","","(")</f>
        <v/>
      </c>
      <c r="AI51" s="70" t="str">
        <f t="shared" ref="AI51:AI55" si="108">IF(J51="","",J51)</f>
        <v/>
      </c>
      <c r="AJ51" s="64" t="str">
        <f t="shared" ref="AJ51:AJ55" si="109">IF(AI51="","",",")</f>
        <v/>
      </c>
      <c r="AK51" s="64" t="str">
        <f t="shared" ref="AK51:AK55" si="110">IF(K51="","",K51)</f>
        <v/>
      </c>
      <c r="AL51" s="64" t="str">
        <f t="shared" ref="AL51:AL55" si="111">IF(AI51="","",",")</f>
        <v/>
      </c>
      <c r="AM51" s="64" t="str">
        <f t="shared" ref="AM51:AM55" si="112">IF(AI51="","",450)</f>
        <v/>
      </c>
      <c r="AN51" s="64" t="str">
        <f t="shared" ref="AN51:AN55" si="113">IF(AI51="","",")")</f>
        <v/>
      </c>
    </row>
    <row r="52" spans="1:40" ht="25.5" thickTop="1" thickBot="1" x14ac:dyDescent="0.4">
      <c r="B52" t="s">
        <v>997</v>
      </c>
      <c r="C52" s="82" t="s">
        <v>1267</v>
      </c>
      <c r="D52" s="83" t="s">
        <v>1013</v>
      </c>
      <c r="E52" s="83" t="s">
        <v>1012</v>
      </c>
      <c r="F52" s="83" t="s">
        <v>1016</v>
      </c>
      <c r="G52" s="83"/>
      <c r="H52" s="83"/>
      <c r="I52" s="83"/>
      <c r="J52" s="83"/>
      <c r="K52" s="83"/>
      <c r="L52" s="84" t="str">
        <f>IF(C52="","",_xlfn.CONCAT("       triggerLine: ","""",C52,", ",M52:AN52,""", sC: ","""",B52,""", lines: ["))</f>
        <v xml:space="preserve">       triggerLine: "EL BUEN PASTOR HA SUBIDO..., (La,m,20)(Sol,,250)", sC: "ta as", lines: [</v>
      </c>
      <c r="M52" s="56" t="str">
        <f t="shared" si="87"/>
        <v>(</v>
      </c>
      <c r="N52" s="57" t="str">
        <f t="shared" si="88"/>
        <v>La</v>
      </c>
      <c r="O52" s="58" t="str">
        <f t="shared" si="89"/>
        <v>,</v>
      </c>
      <c r="P52" s="59" t="str">
        <f t="shared" si="90"/>
        <v>m</v>
      </c>
      <c r="Q52" s="60" t="str">
        <f t="shared" si="91"/>
        <v>,</v>
      </c>
      <c r="R52" s="61">
        <f t="shared" si="28"/>
        <v>20</v>
      </c>
      <c r="S52" s="56" t="str">
        <f t="shared" si="92"/>
        <v>)</v>
      </c>
      <c r="T52" s="62" t="str">
        <f t="shared" si="93"/>
        <v>(</v>
      </c>
      <c r="U52" s="63" t="str">
        <f t="shared" si="94"/>
        <v>Sol</v>
      </c>
      <c r="V52" s="64" t="str">
        <f t="shared" si="95"/>
        <v>,</v>
      </c>
      <c r="W52" s="65" t="str">
        <f t="shared" si="96"/>
        <v/>
      </c>
      <c r="X52" s="64" t="str">
        <f t="shared" si="97"/>
        <v>,</v>
      </c>
      <c r="Y52" s="64">
        <f t="shared" si="98"/>
        <v>250</v>
      </c>
      <c r="Z52" s="56" t="str">
        <f t="shared" si="99"/>
        <v>)</v>
      </c>
      <c r="AA52" s="66" t="str">
        <f t="shared" si="100"/>
        <v/>
      </c>
      <c r="AB52" s="57" t="str">
        <f t="shared" si="101"/>
        <v/>
      </c>
      <c r="AC52" s="67" t="str">
        <f t="shared" si="102"/>
        <v/>
      </c>
      <c r="AD52" s="59" t="str">
        <f t="shared" si="103"/>
        <v/>
      </c>
      <c r="AE52" s="68" t="str">
        <f t="shared" si="104"/>
        <v/>
      </c>
      <c r="AF52" s="61" t="str">
        <f t="shared" si="105"/>
        <v/>
      </c>
      <c r="AG52" s="61" t="str">
        <f t="shared" si="106"/>
        <v/>
      </c>
      <c r="AH52" s="69" t="str">
        <f t="shared" si="107"/>
        <v/>
      </c>
      <c r="AI52" s="70" t="str">
        <f t="shared" si="108"/>
        <v/>
      </c>
      <c r="AJ52" s="64" t="str">
        <f t="shared" si="109"/>
        <v/>
      </c>
      <c r="AK52" s="64" t="str">
        <f t="shared" si="110"/>
        <v/>
      </c>
      <c r="AL52" s="64" t="str">
        <f t="shared" si="111"/>
        <v/>
      </c>
      <c r="AM52" s="64" t="str">
        <f t="shared" si="112"/>
        <v/>
      </c>
      <c r="AN52" s="64" t="str">
        <f t="shared" si="113"/>
        <v/>
      </c>
    </row>
    <row r="53" spans="1:40" ht="25.5" thickTop="1" thickBot="1" x14ac:dyDescent="0.4">
      <c r="B53" t="s">
        <v>999</v>
      </c>
      <c r="C53" s="85" t="s">
        <v>1260</v>
      </c>
      <c r="D53" s="86" t="s">
        <v>1013</v>
      </c>
      <c r="E53" s="86" t="s">
        <v>1012</v>
      </c>
      <c r="F53" s="86"/>
      <c r="G53" s="86"/>
      <c r="H53" s="87"/>
      <c r="I53" s="87"/>
      <c r="J53" s="87"/>
      <c r="K53" s="87"/>
      <c r="L53" s="88" t="str">
        <f>IF(C53="","",_xlfn.CONCAT("            { line: ","""",C53,", ",M53:AN53,""", sC: ","""",B53,"""},"))</f>
        <v xml:space="preserve">            { line: "A LA DERECHA DEL PADRE,, (La,m,20)", sC: "as"},</v>
      </c>
      <c r="M53" s="56" t="str">
        <f t="shared" si="87"/>
        <v>(</v>
      </c>
      <c r="N53" s="57" t="str">
        <f t="shared" si="88"/>
        <v>La</v>
      </c>
      <c r="O53" s="58" t="str">
        <f t="shared" si="89"/>
        <v>,</v>
      </c>
      <c r="P53" s="59" t="str">
        <f t="shared" si="90"/>
        <v>m</v>
      </c>
      <c r="Q53" s="60" t="str">
        <f t="shared" si="91"/>
        <v>,</v>
      </c>
      <c r="R53" s="61">
        <f t="shared" si="28"/>
        <v>20</v>
      </c>
      <c r="S53" s="56" t="str">
        <f t="shared" si="92"/>
        <v>)</v>
      </c>
      <c r="T53" s="62" t="str">
        <f t="shared" si="93"/>
        <v/>
      </c>
      <c r="U53" s="63" t="str">
        <f t="shared" si="94"/>
        <v/>
      </c>
      <c r="V53" s="64" t="str">
        <f t="shared" si="95"/>
        <v/>
      </c>
      <c r="W53" s="65" t="str">
        <f t="shared" si="96"/>
        <v/>
      </c>
      <c r="X53" s="64" t="str">
        <f t="shared" si="97"/>
        <v/>
      </c>
      <c r="Y53" s="64" t="str">
        <f t="shared" si="98"/>
        <v/>
      </c>
      <c r="Z53" s="56" t="str">
        <f t="shared" si="99"/>
        <v/>
      </c>
      <c r="AA53" s="66" t="str">
        <f t="shared" si="100"/>
        <v/>
      </c>
      <c r="AB53" s="57" t="str">
        <f t="shared" si="101"/>
        <v/>
      </c>
      <c r="AC53" s="67" t="str">
        <f t="shared" si="102"/>
        <v/>
      </c>
      <c r="AD53" s="59" t="str">
        <f t="shared" si="103"/>
        <v/>
      </c>
      <c r="AE53" s="68" t="str">
        <f t="shared" si="104"/>
        <v/>
      </c>
      <c r="AF53" s="61" t="str">
        <f t="shared" si="105"/>
        <v/>
      </c>
      <c r="AG53" s="61" t="str">
        <f t="shared" si="106"/>
        <v/>
      </c>
      <c r="AH53" s="69" t="str">
        <f t="shared" si="107"/>
        <v/>
      </c>
      <c r="AI53" s="70" t="str">
        <f t="shared" si="108"/>
        <v/>
      </c>
      <c r="AJ53" s="64" t="str">
        <f t="shared" si="109"/>
        <v/>
      </c>
      <c r="AK53" s="64" t="str">
        <f t="shared" si="110"/>
        <v/>
      </c>
      <c r="AL53" s="64" t="str">
        <f t="shared" si="111"/>
        <v/>
      </c>
      <c r="AM53" s="64" t="str">
        <f t="shared" si="112"/>
        <v/>
      </c>
      <c r="AN53" s="64" t="str">
        <f t="shared" si="113"/>
        <v/>
      </c>
    </row>
    <row r="54" spans="1:40" ht="25.5" thickTop="1" thickBot="1" x14ac:dyDescent="0.4">
      <c r="B54" t="s">
        <v>999</v>
      </c>
      <c r="C54" s="85" t="s">
        <v>1261</v>
      </c>
      <c r="D54" s="89" t="s">
        <v>1016</v>
      </c>
      <c r="E54" s="89"/>
      <c r="F54" s="89"/>
      <c r="G54" s="89"/>
      <c r="H54" s="90"/>
      <c r="I54" s="90"/>
      <c r="J54" s="90"/>
      <c r="K54" s="90"/>
      <c r="L54" s="88" t="str">
        <f>IF(C54="","",_xlfn.CONCAT("            { line: ","""",C54,", ",M54:AN54,""", sC: ","""",B54,"""},"))</f>
        <v xml:space="preserve">            { line: "VELA EL PEQUEÑO REBAÑO, (Sol,,14)", sC: "as"},</v>
      </c>
      <c r="M54" s="56" t="str">
        <f t="shared" si="87"/>
        <v>(</v>
      </c>
      <c r="N54" s="57" t="str">
        <f t="shared" si="88"/>
        <v>Sol</v>
      </c>
      <c r="O54" s="58" t="str">
        <f t="shared" si="89"/>
        <v>,</v>
      </c>
      <c r="P54" s="59" t="str">
        <f t="shared" si="90"/>
        <v/>
      </c>
      <c r="Q54" s="60" t="str">
        <f t="shared" si="91"/>
        <v>,</v>
      </c>
      <c r="R54" s="61">
        <f t="shared" si="28"/>
        <v>14</v>
      </c>
      <c r="S54" s="56" t="str">
        <f t="shared" si="92"/>
        <v>)</v>
      </c>
      <c r="T54" s="62" t="str">
        <f t="shared" si="93"/>
        <v/>
      </c>
      <c r="U54" s="63" t="str">
        <f t="shared" si="94"/>
        <v/>
      </c>
      <c r="V54" s="64" t="str">
        <f t="shared" si="95"/>
        <v/>
      </c>
      <c r="W54" s="65" t="str">
        <f t="shared" si="96"/>
        <v/>
      </c>
      <c r="X54" s="64" t="str">
        <f t="shared" si="97"/>
        <v/>
      </c>
      <c r="Y54" s="64" t="str">
        <f t="shared" si="98"/>
        <v/>
      </c>
      <c r="Z54" s="56" t="str">
        <f t="shared" si="99"/>
        <v/>
      </c>
      <c r="AA54" s="66" t="str">
        <f t="shared" si="100"/>
        <v/>
      </c>
      <c r="AB54" s="57" t="str">
        <f t="shared" si="101"/>
        <v/>
      </c>
      <c r="AC54" s="67" t="str">
        <f t="shared" si="102"/>
        <v/>
      </c>
      <c r="AD54" s="59" t="str">
        <f t="shared" si="103"/>
        <v/>
      </c>
      <c r="AE54" s="68" t="str">
        <f t="shared" si="104"/>
        <v/>
      </c>
      <c r="AF54" s="61" t="str">
        <f t="shared" si="105"/>
        <v/>
      </c>
      <c r="AG54" s="61" t="str">
        <f t="shared" si="106"/>
        <v/>
      </c>
      <c r="AH54" s="69" t="str">
        <f t="shared" si="107"/>
        <v/>
      </c>
      <c r="AI54" s="70" t="str">
        <f t="shared" si="108"/>
        <v/>
      </c>
      <c r="AJ54" s="64" t="str">
        <f t="shared" si="109"/>
        <v/>
      </c>
      <c r="AK54" s="64" t="str">
        <f t="shared" si="110"/>
        <v/>
      </c>
      <c r="AL54" s="64" t="str">
        <f t="shared" si="111"/>
        <v/>
      </c>
      <c r="AM54" s="64" t="str">
        <f t="shared" si="112"/>
        <v/>
      </c>
      <c r="AN54" s="64" t="str">
        <f t="shared" si="113"/>
        <v/>
      </c>
    </row>
    <row r="55" spans="1:40" ht="25.5" thickTop="1" thickBot="1" x14ac:dyDescent="0.4">
      <c r="B55" t="s">
        <v>999</v>
      </c>
      <c r="C55" s="93" t="s">
        <v>1262</v>
      </c>
      <c r="D55" s="83" t="s">
        <v>1013</v>
      </c>
      <c r="E55" s="83" t="s">
        <v>1012</v>
      </c>
      <c r="F55" s="83"/>
      <c r="G55" s="83"/>
      <c r="H55" s="83"/>
      <c r="I55" s="83"/>
      <c r="J55" s="83"/>
      <c r="K55" s="83"/>
      <c r="L55" s="94" t="str">
        <f>IF(C55="","",_xlfn.CONCAT("            { line: ","""",C55,", ",M55:AN55,""", sC: ","""",B55,"""},  ]},"))</f>
        <v xml:space="preserve">            { line: "CON MARÍA EN EL CENÁCULO., (La,m,20)", sC: "as"},  ]},</v>
      </c>
      <c r="M55" s="56" t="str">
        <f t="shared" si="87"/>
        <v>(</v>
      </c>
      <c r="N55" s="57" t="str">
        <f t="shared" si="88"/>
        <v>La</v>
      </c>
      <c r="O55" s="58" t="str">
        <f t="shared" si="89"/>
        <v>,</v>
      </c>
      <c r="P55" s="59" t="str">
        <f t="shared" si="90"/>
        <v>m</v>
      </c>
      <c r="Q55" s="60" t="str">
        <f t="shared" si="91"/>
        <v>,</v>
      </c>
      <c r="R55" s="61">
        <f t="shared" si="28"/>
        <v>20</v>
      </c>
      <c r="S55" s="56" t="str">
        <f t="shared" si="92"/>
        <v>)</v>
      </c>
      <c r="T55" s="62" t="str">
        <f t="shared" si="93"/>
        <v/>
      </c>
      <c r="U55" s="63" t="str">
        <f t="shared" si="94"/>
        <v/>
      </c>
      <c r="V55" s="64" t="str">
        <f t="shared" si="95"/>
        <v/>
      </c>
      <c r="W55" s="65" t="str">
        <f t="shared" si="96"/>
        <v/>
      </c>
      <c r="X55" s="64" t="str">
        <f t="shared" si="97"/>
        <v/>
      </c>
      <c r="Y55" s="64" t="str">
        <f t="shared" si="98"/>
        <v/>
      </c>
      <c r="Z55" s="56" t="str">
        <f t="shared" si="99"/>
        <v/>
      </c>
      <c r="AA55" s="66" t="str">
        <f t="shared" si="100"/>
        <v/>
      </c>
      <c r="AB55" s="57" t="str">
        <f t="shared" si="101"/>
        <v/>
      </c>
      <c r="AC55" s="67" t="str">
        <f t="shared" si="102"/>
        <v/>
      </c>
      <c r="AD55" s="59" t="str">
        <f t="shared" si="103"/>
        <v/>
      </c>
      <c r="AE55" s="68" t="str">
        <f t="shared" si="104"/>
        <v/>
      </c>
      <c r="AF55" s="61" t="str">
        <f t="shared" si="105"/>
        <v/>
      </c>
      <c r="AG55" s="61" t="str">
        <f t="shared" si="106"/>
        <v/>
      </c>
      <c r="AH55" s="69" t="str">
        <f t="shared" si="107"/>
        <v/>
      </c>
      <c r="AI55" s="70" t="str">
        <f t="shared" si="108"/>
        <v/>
      </c>
      <c r="AJ55" s="64" t="str">
        <f t="shared" si="109"/>
        <v/>
      </c>
      <c r="AK55" s="64" t="str">
        <f t="shared" si="110"/>
        <v/>
      </c>
      <c r="AL55" s="64" t="str">
        <f t="shared" si="111"/>
        <v/>
      </c>
      <c r="AM55" s="64" t="str">
        <f t="shared" si="112"/>
        <v/>
      </c>
      <c r="AN55" s="64" t="str">
        <f t="shared" si="113"/>
        <v/>
      </c>
    </row>
    <row r="56" spans="1:40" ht="36.75" thickTop="1" thickBot="1" x14ac:dyDescent="0.4">
      <c r="A56" s="76"/>
      <c r="B56" s="76"/>
      <c r="C56" s="76"/>
      <c r="D56" s="77"/>
      <c r="E56" s="77"/>
      <c r="F56" s="77"/>
      <c r="G56" s="77"/>
      <c r="H56" s="77"/>
      <c r="I56" s="77"/>
      <c r="J56" s="77"/>
      <c r="K56" s="77"/>
      <c r="L56" s="50" t="s">
        <v>994</v>
      </c>
      <c r="M56" s="104"/>
      <c r="N56" s="57"/>
      <c r="O56" s="105"/>
      <c r="P56" s="59"/>
      <c r="Q56" s="106"/>
      <c r="R56" s="61" t="str">
        <f t="shared" si="28"/>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5.5" thickTop="1" thickBot="1" x14ac:dyDescent="0.4">
      <c r="B57" t="s">
        <v>1014</v>
      </c>
      <c r="C57" s="113" t="s">
        <v>1272</v>
      </c>
      <c r="D57" s="112" t="s">
        <v>1013</v>
      </c>
      <c r="E57" s="52" t="s">
        <v>1012</v>
      </c>
      <c r="F57" s="53" t="s">
        <v>1016</v>
      </c>
      <c r="G57" s="53"/>
      <c r="H57" s="52"/>
      <c r="I57" s="52"/>
      <c r="J57" s="54"/>
      <c r="K57" s="54"/>
      <c r="L57" s="55" t="str">
        <f t="shared" ref="L57:L60" si="114">IF(C57="","",_xlfn.CONCAT("            { line: ","""",C57,", ",M57:AN57,""", sC: ","""",B57,"""},"))</f>
        <v xml:space="preserve">            { line: "Oh luz de eterna sabiduría,, (La,m,20)(Sol,,250)", sC: "tc"},</v>
      </c>
      <c r="M57" s="56" t="str">
        <f t="shared" ref="M57:M60" si="115">IF(N57="","","(")</f>
        <v>(</v>
      </c>
      <c r="N57" s="57" t="str">
        <f t="shared" si="2"/>
        <v>La</v>
      </c>
      <c r="O57" s="58" t="str">
        <f t="shared" ref="O57:O60" si="116">IF(N57="","",",")</f>
        <v>,</v>
      </c>
      <c r="P57" s="59" t="str">
        <f t="shared" si="4"/>
        <v>m</v>
      </c>
      <c r="Q57" s="60" t="str">
        <f t="shared" ref="Q57:Q60" si="117">IF(N57="","",",")</f>
        <v>,</v>
      </c>
      <c r="R57" s="61">
        <f t="shared" si="28"/>
        <v>20</v>
      </c>
      <c r="S57" s="56" t="str">
        <f t="shared" ref="S57:S60" si="118">IF(N57="","",")")</f>
        <v>)</v>
      </c>
      <c r="T57" s="62" t="str">
        <f t="shared" ref="T57:T60" si="119">IF(U57="","","(")</f>
        <v>(</v>
      </c>
      <c r="U57" s="63" t="str">
        <f t="shared" si="8"/>
        <v>Sol</v>
      </c>
      <c r="V57" s="64" t="str">
        <f t="shared" ref="V57:V60" si="120">IF(U57="","",",")</f>
        <v>,</v>
      </c>
      <c r="W57" s="65" t="str">
        <f t="shared" si="10"/>
        <v/>
      </c>
      <c r="X57" s="64" t="str">
        <f t="shared" ref="X57:X60" si="121">IF(U57="","",",")</f>
        <v>,</v>
      </c>
      <c r="Y57" s="64">
        <f t="shared" ref="Y57:Y60" si="122">IF(U57="","",250)</f>
        <v>250</v>
      </c>
      <c r="Z57" s="56" t="str">
        <f t="shared" ref="Z57:Z60" si="123">IF(U57="","",")")</f>
        <v>)</v>
      </c>
      <c r="AA57" s="66" t="str">
        <f t="shared" ref="AA57:AA60" si="124">IF(AB57="","","(")</f>
        <v/>
      </c>
      <c r="AB57" s="57" t="str">
        <f t="shared" si="15"/>
        <v/>
      </c>
      <c r="AC57" s="67" t="str">
        <f t="shared" ref="AC57:AC60" si="125">IF(AB57="","",",")</f>
        <v/>
      </c>
      <c r="AD57" s="59" t="str">
        <f t="shared" ref="AD57:AD60" si="126">IF(I57="","",I57)</f>
        <v/>
      </c>
      <c r="AE57" s="68" t="str">
        <f t="shared" ref="AE57:AE60" si="127">IF(AB57="","",",")</f>
        <v/>
      </c>
      <c r="AF57" s="61" t="str">
        <f t="shared" ref="AF57:AF60" si="128">IF(AB57="","",350)</f>
        <v/>
      </c>
      <c r="AG57" s="61" t="str">
        <f t="shared" ref="AG57:AG60" si="129">IF(AB57="","",")")</f>
        <v/>
      </c>
      <c r="AH57" s="69" t="str">
        <f t="shared" ref="AH57:AH60" si="130">IF(AI57="","","(")</f>
        <v/>
      </c>
      <c r="AI57" s="70" t="str">
        <f t="shared" si="22"/>
        <v/>
      </c>
      <c r="AJ57" s="64" t="str">
        <f t="shared" ref="AJ57:AJ60" si="131">IF(AI57="","",",")</f>
        <v/>
      </c>
      <c r="AK57" s="64" t="str">
        <f t="shared" ref="AK57:AK60" si="132">IF(K57="","",K57)</f>
        <v/>
      </c>
      <c r="AL57" s="64" t="str">
        <f t="shared" ref="AL57:AL60" si="133">IF(AI57="","",",")</f>
        <v/>
      </c>
      <c r="AM57" s="64" t="str">
        <f t="shared" ref="AM57:AM60" si="134">IF(AI57="","",450)</f>
        <v/>
      </c>
      <c r="AN57" s="64" t="str">
        <f t="shared" ref="AN57:AN60" si="135">IF(AI57="","",")")</f>
        <v/>
      </c>
    </row>
    <row r="58" spans="1:40" ht="25.5" thickTop="1" thickBot="1" x14ac:dyDescent="0.4">
      <c r="C58" s="113" t="s">
        <v>1273</v>
      </c>
      <c r="D58" s="112" t="s">
        <v>1013</v>
      </c>
      <c r="E58" s="52" t="s">
        <v>1012</v>
      </c>
      <c r="F58" s="53"/>
      <c r="G58" s="53"/>
      <c r="H58" s="52"/>
      <c r="I58" s="52"/>
      <c r="J58" s="54"/>
      <c r="K58" s="54"/>
      <c r="L58" s="55" t="str">
        <f t="shared" si="114"/>
        <v xml:space="preserve">            { line: "revélanos el gran misterio, (La,m,20)", sC: ""},</v>
      </c>
      <c r="M58" s="56" t="str">
        <f t="shared" si="115"/>
        <v>(</v>
      </c>
      <c r="N58" s="57" t="str">
        <f t="shared" si="2"/>
        <v>La</v>
      </c>
      <c r="O58" s="58" t="str">
        <f t="shared" si="116"/>
        <v>,</v>
      </c>
      <c r="P58" s="59" t="str">
        <f t="shared" si="4"/>
        <v>m</v>
      </c>
      <c r="Q58" s="60" t="str">
        <f t="shared" si="117"/>
        <v>,</v>
      </c>
      <c r="R58" s="61">
        <f t="shared" si="28"/>
        <v>20</v>
      </c>
      <c r="S58" s="56" t="str">
        <f t="shared" si="118"/>
        <v>)</v>
      </c>
      <c r="T58" s="62" t="str">
        <f t="shared" si="119"/>
        <v/>
      </c>
      <c r="U58" s="63" t="str">
        <f t="shared" si="8"/>
        <v/>
      </c>
      <c r="V58" s="64" t="str">
        <f t="shared" si="120"/>
        <v/>
      </c>
      <c r="W58" s="65" t="str">
        <f t="shared" si="10"/>
        <v/>
      </c>
      <c r="X58" s="64" t="str">
        <f t="shared" si="121"/>
        <v/>
      </c>
      <c r="Y58" s="64" t="str">
        <f t="shared" si="122"/>
        <v/>
      </c>
      <c r="Z58" s="56" t="str">
        <f t="shared" si="123"/>
        <v/>
      </c>
      <c r="AA58" s="66" t="str">
        <f t="shared" si="124"/>
        <v/>
      </c>
      <c r="AB58" s="57" t="str">
        <f t="shared" si="15"/>
        <v/>
      </c>
      <c r="AC58" s="67" t="str">
        <f t="shared" si="125"/>
        <v/>
      </c>
      <c r="AD58" s="59" t="str">
        <f t="shared" si="126"/>
        <v/>
      </c>
      <c r="AE58" s="68" t="str">
        <f t="shared" si="127"/>
        <v/>
      </c>
      <c r="AF58" s="61" t="str">
        <f t="shared" si="128"/>
        <v/>
      </c>
      <c r="AG58" s="61" t="str">
        <f t="shared" si="129"/>
        <v/>
      </c>
      <c r="AH58" s="69" t="str">
        <f t="shared" si="130"/>
        <v/>
      </c>
      <c r="AI58" s="70" t="str">
        <f t="shared" si="22"/>
        <v/>
      </c>
      <c r="AJ58" s="64" t="str">
        <f t="shared" si="131"/>
        <v/>
      </c>
      <c r="AK58" s="64" t="str">
        <f t="shared" si="132"/>
        <v/>
      </c>
      <c r="AL58" s="64" t="str">
        <f t="shared" si="133"/>
        <v/>
      </c>
      <c r="AM58" s="64" t="str">
        <f t="shared" si="134"/>
        <v/>
      </c>
      <c r="AN58" s="64" t="str">
        <f t="shared" si="135"/>
        <v/>
      </c>
    </row>
    <row r="59" spans="1:40" ht="25.5" thickTop="1" thickBot="1" x14ac:dyDescent="0.4">
      <c r="C59" s="113" t="s">
        <v>1274</v>
      </c>
      <c r="D59" s="112" t="s">
        <v>1016</v>
      </c>
      <c r="E59" s="52"/>
      <c r="F59" s="53"/>
      <c r="G59" s="53"/>
      <c r="H59" s="52"/>
      <c r="I59" s="52"/>
      <c r="J59" s="54"/>
      <c r="K59" s="54"/>
      <c r="L59" s="55" t="str">
        <f t="shared" si="114"/>
        <v xml:space="preserve">            { line: "del Dios uno y trino, (Sol,,14)", sC: ""},</v>
      </c>
      <c r="M59" s="56" t="str">
        <f t="shared" si="115"/>
        <v>(</v>
      </c>
      <c r="N59" s="57" t="str">
        <f t="shared" si="2"/>
        <v>Sol</v>
      </c>
      <c r="O59" s="58" t="str">
        <f t="shared" si="116"/>
        <v>,</v>
      </c>
      <c r="P59" s="59" t="str">
        <f t="shared" si="4"/>
        <v/>
      </c>
      <c r="Q59" s="60" t="str">
        <f t="shared" si="117"/>
        <v>,</v>
      </c>
      <c r="R59" s="61">
        <f t="shared" si="28"/>
        <v>14</v>
      </c>
      <c r="S59" s="56" t="str">
        <f t="shared" si="118"/>
        <v>)</v>
      </c>
      <c r="T59" s="62" t="str">
        <f t="shared" si="119"/>
        <v/>
      </c>
      <c r="U59" s="63" t="str">
        <f t="shared" si="8"/>
        <v/>
      </c>
      <c r="V59" s="64" t="str">
        <f t="shared" si="120"/>
        <v/>
      </c>
      <c r="W59" s="65" t="str">
        <f t="shared" si="10"/>
        <v/>
      </c>
      <c r="X59" s="64" t="str">
        <f t="shared" si="121"/>
        <v/>
      </c>
      <c r="Y59" s="64" t="str">
        <f t="shared" si="122"/>
        <v/>
      </c>
      <c r="Z59" s="56" t="str">
        <f t="shared" si="123"/>
        <v/>
      </c>
      <c r="AA59" s="66" t="str">
        <f t="shared" si="124"/>
        <v/>
      </c>
      <c r="AB59" s="57" t="str">
        <f t="shared" si="15"/>
        <v/>
      </c>
      <c r="AC59" s="67" t="str">
        <f t="shared" si="125"/>
        <v/>
      </c>
      <c r="AD59" s="59" t="str">
        <f t="shared" si="126"/>
        <v/>
      </c>
      <c r="AE59" s="68" t="str">
        <f t="shared" si="127"/>
        <v/>
      </c>
      <c r="AF59" s="61" t="str">
        <f t="shared" si="128"/>
        <v/>
      </c>
      <c r="AG59" s="61" t="str">
        <f t="shared" si="129"/>
        <v/>
      </c>
      <c r="AH59" s="69" t="str">
        <f t="shared" si="130"/>
        <v/>
      </c>
      <c r="AI59" s="70" t="str">
        <f t="shared" si="22"/>
        <v/>
      </c>
      <c r="AJ59" s="64" t="str">
        <f t="shared" si="131"/>
        <v/>
      </c>
      <c r="AK59" s="64" t="str">
        <f t="shared" si="132"/>
        <v/>
      </c>
      <c r="AL59" s="64" t="str">
        <f t="shared" si="133"/>
        <v/>
      </c>
      <c r="AM59" s="64" t="str">
        <f t="shared" si="134"/>
        <v/>
      </c>
      <c r="AN59" s="64" t="str">
        <f t="shared" si="135"/>
        <v/>
      </c>
    </row>
    <row r="60" spans="1:40" ht="25.5" thickTop="1" thickBot="1" x14ac:dyDescent="0.4">
      <c r="C60" s="113" t="s">
        <v>1275</v>
      </c>
      <c r="D60" s="112" t="s">
        <v>1013</v>
      </c>
      <c r="E60" s="52" t="s">
        <v>1012</v>
      </c>
      <c r="F60" s="53"/>
      <c r="G60" s="53"/>
      <c r="H60" s="52"/>
      <c r="I60" s="52"/>
      <c r="J60" s="54"/>
      <c r="K60" s="54"/>
      <c r="L60" s="55" t="str">
        <f t="shared" si="114"/>
        <v xml:space="preserve">            { line: "fuente de eterno amor., (La,m,20)", sC: ""},</v>
      </c>
      <c r="M60" s="56" t="str">
        <f t="shared" si="115"/>
        <v>(</v>
      </c>
      <c r="N60" s="57" t="str">
        <f t="shared" si="2"/>
        <v>La</v>
      </c>
      <c r="O60" s="58" t="str">
        <f t="shared" si="116"/>
        <v>,</v>
      </c>
      <c r="P60" s="59" t="str">
        <f t="shared" si="4"/>
        <v>m</v>
      </c>
      <c r="Q60" s="60" t="str">
        <f t="shared" si="117"/>
        <v>,</v>
      </c>
      <c r="R60" s="61">
        <f t="shared" si="28"/>
        <v>20</v>
      </c>
      <c r="S60" s="56" t="str">
        <f t="shared" si="118"/>
        <v>)</v>
      </c>
      <c r="T60" s="62" t="str">
        <f t="shared" si="119"/>
        <v/>
      </c>
      <c r="U60" s="63" t="str">
        <f t="shared" si="8"/>
        <v/>
      </c>
      <c r="V60" s="64" t="str">
        <f t="shared" si="120"/>
        <v/>
      </c>
      <c r="W60" s="65" t="str">
        <f t="shared" si="10"/>
        <v/>
      </c>
      <c r="X60" s="64" t="str">
        <f t="shared" si="121"/>
        <v/>
      </c>
      <c r="Y60" s="64" t="str">
        <f t="shared" si="122"/>
        <v/>
      </c>
      <c r="Z60" s="56" t="str">
        <f t="shared" si="123"/>
        <v/>
      </c>
      <c r="AA60" s="66" t="str">
        <f t="shared" si="124"/>
        <v/>
      </c>
      <c r="AB60" s="57" t="str">
        <f t="shared" si="15"/>
        <v/>
      </c>
      <c r="AC60" s="67" t="str">
        <f t="shared" si="125"/>
        <v/>
      </c>
      <c r="AD60" s="59" t="str">
        <f t="shared" si="126"/>
        <v/>
      </c>
      <c r="AE60" s="68" t="str">
        <f t="shared" si="127"/>
        <v/>
      </c>
      <c r="AF60" s="61" t="str">
        <f t="shared" si="128"/>
        <v/>
      </c>
      <c r="AG60" s="61" t="str">
        <f t="shared" si="129"/>
        <v/>
      </c>
      <c r="AH60" s="69" t="str">
        <f t="shared" si="130"/>
        <v/>
      </c>
      <c r="AI60" s="70" t="str">
        <f t="shared" si="22"/>
        <v/>
      </c>
      <c r="AJ60" s="64" t="str">
        <f t="shared" si="131"/>
        <v/>
      </c>
      <c r="AK60" s="64" t="str">
        <f t="shared" si="132"/>
        <v/>
      </c>
      <c r="AL60" s="64" t="str">
        <f t="shared" si="133"/>
        <v/>
      </c>
      <c r="AM60" s="64" t="str">
        <f t="shared" si="134"/>
        <v/>
      </c>
      <c r="AN60" s="64" t="str">
        <f t="shared" si="135"/>
        <v/>
      </c>
    </row>
    <row r="61" spans="1:40" ht="27.75" thickTop="1" thickBot="1" x14ac:dyDescent="0.4">
      <c r="A61" s="73"/>
      <c r="B61" s="73"/>
      <c r="C61" s="73"/>
      <c r="D61" s="74"/>
      <c r="E61" s="74"/>
      <c r="F61" s="74"/>
      <c r="G61" s="74"/>
      <c r="H61" s="74"/>
      <c r="I61" s="74"/>
      <c r="J61" s="74"/>
      <c r="K61" s="74"/>
      <c r="L61" s="75" t="s">
        <v>993</v>
      </c>
      <c r="M61" s="56"/>
      <c r="N61" s="57"/>
      <c r="O61" s="58"/>
      <c r="P61" s="59"/>
      <c r="Q61" s="60"/>
      <c r="R61" s="61" t="str">
        <f t="shared" si="28"/>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thickTop="1" thickBot="1" x14ac:dyDescent="0.4">
      <c r="C62" s="79" t="s">
        <v>995</v>
      </c>
      <c r="D62" s="80"/>
      <c r="E62" s="80"/>
      <c r="F62" s="80"/>
      <c r="G62" s="80"/>
      <c r="H62" s="80"/>
      <c r="I62" s="80"/>
      <c r="J62" s="80"/>
      <c r="K62" s="80"/>
      <c r="L62" s="81" t="s">
        <v>996</v>
      </c>
      <c r="M62" s="56" t="str">
        <f t="shared" ref="M62:M66" si="136">IF(N62="","","(")</f>
        <v/>
      </c>
      <c r="N62" s="57" t="str">
        <f t="shared" ref="N62:N66" si="137">IF(D62="","",D62)</f>
        <v/>
      </c>
      <c r="O62" s="58" t="str">
        <f t="shared" ref="O62:O66" si="138">IF(N62="","",",")</f>
        <v/>
      </c>
      <c r="P62" s="59" t="str">
        <f t="shared" ref="P62:P66" si="139">IF(E62="","",E62)</f>
        <v/>
      </c>
      <c r="Q62" s="60" t="str">
        <f t="shared" ref="Q62:Q66" si="140">IF(N62="","",",")</f>
        <v/>
      </c>
      <c r="R62" s="61" t="str">
        <f t="shared" si="28"/>
        <v/>
      </c>
      <c r="S62" s="56" t="str">
        <f t="shared" ref="S62:S66" si="141">IF(N62="","",")")</f>
        <v/>
      </c>
      <c r="T62" s="62" t="str">
        <f t="shared" ref="T62:T66" si="142">IF(U62="","","(")</f>
        <v/>
      </c>
      <c r="U62" s="63" t="str">
        <f t="shared" ref="U62:U66" si="143">IF(F62="","",F62)</f>
        <v/>
      </c>
      <c r="V62" s="64" t="str">
        <f t="shared" ref="V62:V66" si="144">IF(U62="","",",")</f>
        <v/>
      </c>
      <c r="W62" s="65" t="str">
        <f t="shared" ref="W62:W66" si="145">IF(G62="","",G62)</f>
        <v/>
      </c>
      <c r="X62" s="64" t="str">
        <f t="shared" ref="X62:X66" si="146">IF(U62="","",",")</f>
        <v/>
      </c>
      <c r="Y62" s="64" t="str">
        <f t="shared" ref="Y62:Y66" si="147">IF(U62="","",250)</f>
        <v/>
      </c>
      <c r="Z62" s="56" t="str">
        <f t="shared" ref="Z62:Z66" si="148">IF(U62="","",")")</f>
        <v/>
      </c>
      <c r="AA62" s="66" t="str">
        <f t="shared" ref="AA62:AA66" si="149">IF(AB62="","","(")</f>
        <v/>
      </c>
      <c r="AB62" s="57" t="str">
        <f t="shared" ref="AB62:AB66" si="150">IF(H62="","",H62)</f>
        <v/>
      </c>
      <c r="AC62" s="67" t="str">
        <f t="shared" ref="AC62:AC66" si="151">IF(AB62="","",",")</f>
        <v/>
      </c>
      <c r="AD62" s="59" t="str">
        <f t="shared" ref="AD62:AD66" si="152">IF(I62="","",I62)</f>
        <v/>
      </c>
      <c r="AE62" s="68" t="str">
        <f t="shared" ref="AE62:AE66" si="153">IF(AB62="","",",")</f>
        <v/>
      </c>
      <c r="AF62" s="61" t="str">
        <f t="shared" ref="AF62:AF66" si="154">IF(AB62="","",350)</f>
        <v/>
      </c>
      <c r="AG62" s="61" t="str">
        <f t="shared" ref="AG62:AG66" si="155">IF(AB62="","",")")</f>
        <v/>
      </c>
      <c r="AH62" s="69" t="str">
        <f t="shared" ref="AH62:AH66" si="156">IF(AI62="","","(")</f>
        <v/>
      </c>
      <c r="AI62" s="70" t="str">
        <f t="shared" ref="AI62:AI66" si="157">IF(J62="","",J62)</f>
        <v/>
      </c>
      <c r="AJ62" s="64" t="str">
        <f t="shared" ref="AJ62:AJ66" si="158">IF(AI62="","",",")</f>
        <v/>
      </c>
      <c r="AK62" s="64" t="str">
        <f t="shared" ref="AK62:AK66" si="159">IF(K62="","",K62)</f>
        <v/>
      </c>
      <c r="AL62" s="64" t="str">
        <f t="shared" ref="AL62:AL66" si="160">IF(AI62="","",",")</f>
        <v/>
      </c>
      <c r="AM62" s="64" t="str">
        <f t="shared" ref="AM62:AM66" si="161">IF(AI62="","",450)</f>
        <v/>
      </c>
      <c r="AN62" s="64" t="str">
        <f t="shared" ref="AN62:AN66" si="162">IF(AI62="","",")")</f>
        <v/>
      </c>
    </row>
    <row r="63" spans="1:40" ht="25.5" thickTop="1" thickBot="1" x14ac:dyDescent="0.4">
      <c r="B63" t="s">
        <v>997</v>
      </c>
      <c r="C63" s="82" t="s">
        <v>1267</v>
      </c>
      <c r="D63" s="83" t="s">
        <v>1013</v>
      </c>
      <c r="E63" s="83" t="s">
        <v>1012</v>
      </c>
      <c r="F63" s="83" t="s">
        <v>1016</v>
      </c>
      <c r="G63" s="83"/>
      <c r="H63" s="83"/>
      <c r="I63" s="83"/>
      <c r="J63" s="83"/>
      <c r="K63" s="83"/>
      <c r="L63" s="84" t="str">
        <f>IF(C63="","",_xlfn.CONCAT("       triggerLine: ","""",C63,", ",M63:AN63,""", sC: ","""",B63,""", lines: ["))</f>
        <v xml:space="preserve">       triggerLine: "EL BUEN PASTOR HA SUBIDO..., (La,m,20)(Sol,,250)", sC: "ta as", lines: [</v>
      </c>
      <c r="M63" s="56" t="str">
        <f t="shared" si="136"/>
        <v>(</v>
      </c>
      <c r="N63" s="57" t="str">
        <f t="shared" si="137"/>
        <v>La</v>
      </c>
      <c r="O63" s="58" t="str">
        <f t="shared" si="138"/>
        <v>,</v>
      </c>
      <c r="P63" s="59" t="str">
        <f t="shared" si="139"/>
        <v>m</v>
      </c>
      <c r="Q63" s="60" t="str">
        <f t="shared" si="140"/>
        <v>,</v>
      </c>
      <c r="R63" s="61">
        <f t="shared" si="28"/>
        <v>20</v>
      </c>
      <c r="S63" s="56" t="str">
        <f t="shared" si="141"/>
        <v>)</v>
      </c>
      <c r="T63" s="62" t="str">
        <f t="shared" si="142"/>
        <v>(</v>
      </c>
      <c r="U63" s="63" t="str">
        <f t="shared" si="143"/>
        <v>Sol</v>
      </c>
      <c r="V63" s="64" t="str">
        <f t="shared" si="144"/>
        <v>,</v>
      </c>
      <c r="W63" s="65" t="str">
        <f t="shared" si="145"/>
        <v/>
      </c>
      <c r="X63" s="64" t="str">
        <f t="shared" si="146"/>
        <v>,</v>
      </c>
      <c r="Y63" s="64">
        <f t="shared" si="147"/>
        <v>250</v>
      </c>
      <c r="Z63" s="56" t="str">
        <f t="shared" si="148"/>
        <v>)</v>
      </c>
      <c r="AA63" s="66" t="str">
        <f t="shared" si="149"/>
        <v/>
      </c>
      <c r="AB63" s="57" t="str">
        <f t="shared" si="150"/>
        <v/>
      </c>
      <c r="AC63" s="67" t="str">
        <f t="shared" si="151"/>
        <v/>
      </c>
      <c r="AD63" s="59" t="str">
        <f t="shared" si="152"/>
        <v/>
      </c>
      <c r="AE63" s="68" t="str">
        <f t="shared" si="153"/>
        <v/>
      </c>
      <c r="AF63" s="61" t="str">
        <f t="shared" si="154"/>
        <v/>
      </c>
      <c r="AG63" s="61" t="str">
        <f t="shared" si="155"/>
        <v/>
      </c>
      <c r="AH63" s="69" t="str">
        <f t="shared" si="156"/>
        <v/>
      </c>
      <c r="AI63" s="70" t="str">
        <f t="shared" si="157"/>
        <v/>
      </c>
      <c r="AJ63" s="64" t="str">
        <f t="shared" si="158"/>
        <v/>
      </c>
      <c r="AK63" s="64" t="str">
        <f t="shared" si="159"/>
        <v/>
      </c>
      <c r="AL63" s="64" t="str">
        <f t="shared" si="160"/>
        <v/>
      </c>
      <c r="AM63" s="64" t="str">
        <f t="shared" si="161"/>
        <v/>
      </c>
      <c r="AN63" s="64" t="str">
        <f t="shared" si="162"/>
        <v/>
      </c>
    </row>
    <row r="64" spans="1:40" ht="25.5" thickTop="1" thickBot="1" x14ac:dyDescent="0.4">
      <c r="B64" t="s">
        <v>999</v>
      </c>
      <c r="C64" s="85" t="s">
        <v>1260</v>
      </c>
      <c r="D64" s="86" t="s">
        <v>1013</v>
      </c>
      <c r="E64" s="86" t="s">
        <v>1012</v>
      </c>
      <c r="F64" s="86"/>
      <c r="G64" s="86"/>
      <c r="H64" s="87"/>
      <c r="I64" s="87"/>
      <c r="J64" s="87"/>
      <c r="K64" s="87"/>
      <c r="L64" s="88" t="str">
        <f>IF(C64="","",_xlfn.CONCAT("            { line: ","""",C64,", ",M64:AN64,""", sC: ","""",B64,"""},"))</f>
        <v xml:space="preserve">            { line: "A LA DERECHA DEL PADRE,, (La,m,20)", sC: "as"},</v>
      </c>
      <c r="M64" s="56" t="str">
        <f t="shared" si="136"/>
        <v>(</v>
      </c>
      <c r="N64" s="57" t="str">
        <f t="shared" si="137"/>
        <v>La</v>
      </c>
      <c r="O64" s="58" t="str">
        <f t="shared" si="138"/>
        <v>,</v>
      </c>
      <c r="P64" s="59" t="str">
        <f t="shared" si="139"/>
        <v>m</v>
      </c>
      <c r="Q64" s="60" t="str">
        <f t="shared" si="140"/>
        <v>,</v>
      </c>
      <c r="R64" s="61">
        <f t="shared" si="28"/>
        <v>20</v>
      </c>
      <c r="S64" s="56" t="str">
        <f t="shared" si="141"/>
        <v>)</v>
      </c>
      <c r="T64" s="62" t="str">
        <f t="shared" si="142"/>
        <v/>
      </c>
      <c r="U64" s="63" t="str">
        <f t="shared" si="143"/>
        <v/>
      </c>
      <c r="V64" s="64" t="str">
        <f t="shared" si="144"/>
        <v/>
      </c>
      <c r="W64" s="65" t="str">
        <f t="shared" si="145"/>
        <v/>
      </c>
      <c r="X64" s="64" t="str">
        <f t="shared" si="146"/>
        <v/>
      </c>
      <c r="Y64" s="64" t="str">
        <f t="shared" si="147"/>
        <v/>
      </c>
      <c r="Z64" s="56" t="str">
        <f t="shared" si="148"/>
        <v/>
      </c>
      <c r="AA64" s="66" t="str">
        <f t="shared" si="149"/>
        <v/>
      </c>
      <c r="AB64" s="57" t="str">
        <f t="shared" si="150"/>
        <v/>
      </c>
      <c r="AC64" s="67" t="str">
        <f t="shared" si="151"/>
        <v/>
      </c>
      <c r="AD64" s="59" t="str">
        <f t="shared" si="152"/>
        <v/>
      </c>
      <c r="AE64" s="68" t="str">
        <f t="shared" si="153"/>
        <v/>
      </c>
      <c r="AF64" s="61" t="str">
        <f t="shared" si="154"/>
        <v/>
      </c>
      <c r="AG64" s="61" t="str">
        <f t="shared" si="155"/>
        <v/>
      </c>
      <c r="AH64" s="69" t="str">
        <f t="shared" si="156"/>
        <v/>
      </c>
      <c r="AI64" s="70" t="str">
        <f t="shared" si="157"/>
        <v/>
      </c>
      <c r="AJ64" s="64" t="str">
        <f t="shared" si="158"/>
        <v/>
      </c>
      <c r="AK64" s="64" t="str">
        <f t="shared" si="159"/>
        <v/>
      </c>
      <c r="AL64" s="64" t="str">
        <f t="shared" si="160"/>
        <v/>
      </c>
      <c r="AM64" s="64" t="str">
        <f t="shared" si="161"/>
        <v/>
      </c>
      <c r="AN64" s="64" t="str">
        <f t="shared" si="162"/>
        <v/>
      </c>
    </row>
    <row r="65" spans="1:40" ht="25.5" thickTop="1" thickBot="1" x14ac:dyDescent="0.4">
      <c r="B65" t="s">
        <v>999</v>
      </c>
      <c r="C65" s="85" t="s">
        <v>1261</v>
      </c>
      <c r="D65" s="89" t="s">
        <v>1016</v>
      </c>
      <c r="E65" s="89"/>
      <c r="F65" s="89"/>
      <c r="G65" s="89"/>
      <c r="H65" s="90"/>
      <c r="I65" s="90"/>
      <c r="J65" s="90"/>
      <c r="K65" s="90"/>
      <c r="L65" s="88" t="str">
        <f>IF(C65="","",_xlfn.CONCAT("            { line: ","""",C65,", ",M65:AN65,""", sC: ","""",B65,"""},"))</f>
        <v xml:space="preserve">            { line: "VELA EL PEQUEÑO REBAÑO, (Sol,,14)", sC: "as"},</v>
      </c>
      <c r="M65" s="56" t="str">
        <f t="shared" si="136"/>
        <v>(</v>
      </c>
      <c r="N65" s="57" t="str">
        <f t="shared" si="137"/>
        <v>Sol</v>
      </c>
      <c r="O65" s="58" t="str">
        <f t="shared" si="138"/>
        <v>,</v>
      </c>
      <c r="P65" s="59" t="str">
        <f t="shared" si="139"/>
        <v/>
      </c>
      <c r="Q65" s="60" t="str">
        <f t="shared" si="140"/>
        <v>,</v>
      </c>
      <c r="R65" s="61">
        <f t="shared" si="28"/>
        <v>14</v>
      </c>
      <c r="S65" s="56" t="str">
        <f t="shared" si="141"/>
        <v>)</v>
      </c>
      <c r="T65" s="62" t="str">
        <f t="shared" si="142"/>
        <v/>
      </c>
      <c r="U65" s="63" t="str">
        <f t="shared" si="143"/>
        <v/>
      </c>
      <c r="V65" s="64" t="str">
        <f t="shared" si="144"/>
        <v/>
      </c>
      <c r="W65" s="65" t="str">
        <f t="shared" si="145"/>
        <v/>
      </c>
      <c r="X65" s="64" t="str">
        <f t="shared" si="146"/>
        <v/>
      </c>
      <c r="Y65" s="64" t="str">
        <f t="shared" si="147"/>
        <v/>
      </c>
      <c r="Z65" s="56" t="str">
        <f t="shared" si="148"/>
        <v/>
      </c>
      <c r="AA65" s="66" t="str">
        <f t="shared" si="149"/>
        <v/>
      </c>
      <c r="AB65" s="57" t="str">
        <f t="shared" si="150"/>
        <v/>
      </c>
      <c r="AC65" s="67" t="str">
        <f t="shared" si="151"/>
        <v/>
      </c>
      <c r="AD65" s="59" t="str">
        <f t="shared" si="152"/>
        <v/>
      </c>
      <c r="AE65" s="68" t="str">
        <f t="shared" si="153"/>
        <v/>
      </c>
      <c r="AF65" s="61" t="str">
        <f t="shared" si="154"/>
        <v/>
      </c>
      <c r="AG65" s="61" t="str">
        <f t="shared" si="155"/>
        <v/>
      </c>
      <c r="AH65" s="69" t="str">
        <f t="shared" si="156"/>
        <v/>
      </c>
      <c r="AI65" s="70" t="str">
        <f t="shared" si="157"/>
        <v/>
      </c>
      <c r="AJ65" s="64" t="str">
        <f t="shared" si="158"/>
        <v/>
      </c>
      <c r="AK65" s="64" t="str">
        <f t="shared" si="159"/>
        <v/>
      </c>
      <c r="AL65" s="64" t="str">
        <f t="shared" si="160"/>
        <v/>
      </c>
      <c r="AM65" s="64" t="str">
        <f t="shared" si="161"/>
        <v/>
      </c>
      <c r="AN65" s="64" t="str">
        <f t="shared" si="162"/>
        <v/>
      </c>
    </row>
    <row r="66" spans="1:40" ht="25.5" thickTop="1" thickBot="1" x14ac:dyDescent="0.4">
      <c r="B66" t="s">
        <v>999</v>
      </c>
      <c r="C66" s="93" t="s">
        <v>1262</v>
      </c>
      <c r="D66" s="83" t="s">
        <v>1013</v>
      </c>
      <c r="E66" s="83" t="s">
        <v>1012</v>
      </c>
      <c r="F66" s="83"/>
      <c r="G66" s="83"/>
      <c r="H66" s="83"/>
      <c r="I66" s="83"/>
      <c r="J66" s="83"/>
      <c r="K66" s="83"/>
      <c r="L66" s="94" t="str">
        <f>IF(C66="","",_xlfn.CONCAT("            { line: ","""",C66,", ",M66:AN66,""", sC: ","""",B66,"""},  ]},"))</f>
        <v xml:space="preserve">            { line: "CON MARÍA EN EL CENÁCULO., (La,m,20)", sC: "as"},  ]},</v>
      </c>
      <c r="M66" s="56" t="str">
        <f t="shared" si="136"/>
        <v>(</v>
      </c>
      <c r="N66" s="57" t="str">
        <f t="shared" si="137"/>
        <v>La</v>
      </c>
      <c r="O66" s="58" t="str">
        <f t="shared" si="138"/>
        <v>,</v>
      </c>
      <c r="P66" s="59" t="str">
        <f t="shared" si="139"/>
        <v>m</v>
      </c>
      <c r="Q66" s="60" t="str">
        <f t="shared" si="140"/>
        <v>,</v>
      </c>
      <c r="R66" s="61">
        <f t="shared" si="28"/>
        <v>20</v>
      </c>
      <c r="S66" s="56" t="str">
        <f t="shared" si="141"/>
        <v>)</v>
      </c>
      <c r="T66" s="62" t="str">
        <f t="shared" si="142"/>
        <v/>
      </c>
      <c r="U66" s="63" t="str">
        <f t="shared" si="143"/>
        <v/>
      </c>
      <c r="V66" s="64" t="str">
        <f t="shared" si="144"/>
        <v/>
      </c>
      <c r="W66" s="65" t="str">
        <f t="shared" si="145"/>
        <v/>
      </c>
      <c r="X66" s="64" t="str">
        <f t="shared" si="146"/>
        <v/>
      </c>
      <c r="Y66" s="64" t="str">
        <f t="shared" si="147"/>
        <v/>
      </c>
      <c r="Z66" s="56" t="str">
        <f t="shared" si="148"/>
        <v/>
      </c>
      <c r="AA66" s="66" t="str">
        <f t="shared" si="149"/>
        <v/>
      </c>
      <c r="AB66" s="57" t="str">
        <f t="shared" si="150"/>
        <v/>
      </c>
      <c r="AC66" s="67" t="str">
        <f t="shared" si="151"/>
        <v/>
      </c>
      <c r="AD66" s="59" t="str">
        <f t="shared" si="152"/>
        <v/>
      </c>
      <c r="AE66" s="68" t="str">
        <f t="shared" si="153"/>
        <v/>
      </c>
      <c r="AF66" s="61" t="str">
        <f t="shared" si="154"/>
        <v/>
      </c>
      <c r="AG66" s="61" t="str">
        <f t="shared" si="155"/>
        <v/>
      </c>
      <c r="AH66" s="69" t="str">
        <f t="shared" si="156"/>
        <v/>
      </c>
      <c r="AI66" s="70" t="str">
        <f t="shared" si="157"/>
        <v/>
      </c>
      <c r="AJ66" s="64" t="str">
        <f t="shared" si="158"/>
        <v/>
      </c>
      <c r="AK66" s="64" t="str">
        <f t="shared" si="159"/>
        <v/>
      </c>
      <c r="AL66" s="64" t="str">
        <f t="shared" si="160"/>
        <v/>
      </c>
      <c r="AM66" s="64" t="str">
        <f t="shared" si="161"/>
        <v/>
      </c>
      <c r="AN66" s="64" t="str">
        <f t="shared" si="162"/>
        <v/>
      </c>
    </row>
    <row r="67" spans="1:40" ht="27.75" thickTop="1" thickBot="1" x14ac:dyDescent="0.4">
      <c r="A67" s="73"/>
      <c r="B67" s="73"/>
      <c r="C67" s="73"/>
      <c r="D67" s="74"/>
      <c r="E67" s="74"/>
      <c r="F67" s="74"/>
      <c r="G67" s="74"/>
      <c r="H67" s="74"/>
      <c r="I67" s="74"/>
      <c r="J67" s="74"/>
      <c r="K67" s="74"/>
      <c r="L67" s="75" t="s">
        <v>993</v>
      </c>
      <c r="M67" s="56"/>
      <c r="N67" s="57"/>
      <c r="O67" s="58"/>
      <c r="P67" s="59"/>
      <c r="Q67" s="60"/>
      <c r="R67" s="61" t="str">
        <f t="shared" si="28"/>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4" customHeight="1" thickTop="1" x14ac:dyDescent="0.4">
      <c r="A68" s="95"/>
      <c r="B68" s="95"/>
      <c r="C68" s="95"/>
      <c r="D68" s="95"/>
      <c r="E68" s="95"/>
      <c r="F68" s="95"/>
      <c r="G68" s="95"/>
      <c r="H68" s="95"/>
      <c r="I68" s="95"/>
      <c r="J68" s="95"/>
      <c r="K68" s="95"/>
      <c r="L68" s="99" t="str">
        <f ca="1">_xlfn.CONCAT("]}, // ULTIMA LINEA DEL CANTO: ",L1)</f>
        <v>]}, // ULTIMA LINEA DEL CANTO: HIMNO DE LA ASCENSIÓN</v>
      </c>
      <c r="M68" s="95"/>
    </row>
    <row r="69" spans="1:40" ht="20.25" x14ac:dyDescent="0.25">
      <c r="L69" s="100" t="s">
        <v>1008</v>
      </c>
      <c r="M69" s="101"/>
    </row>
    <row r="70" spans="1:40" x14ac:dyDescent="0.25">
      <c r="M70"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993" r:id="rId4" name="Button 1">
              <controlPr defaultSize="0" print="0" autoFill="0" autoPict="0" macro="[0]!JS_Click">
                <anchor moveWithCells="1" sizeWithCells="1">
                  <from>
                    <xdr:col>3</xdr:col>
                    <xdr:colOff>314325</xdr:colOff>
                    <xdr:row>0</xdr:row>
                    <xdr:rowOff>66675</xdr:rowOff>
                  </from>
                  <to>
                    <xdr:col>8</xdr:col>
                    <xdr:colOff>361950</xdr:colOff>
                    <xdr:row>0</xdr:row>
                    <xdr:rowOff>781050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DCFEB-0169-4854-B22A-76EE21843568}">
  <sheetPr codeName="Sheet80">
    <tabColor rgb="FF00B0F0"/>
  </sheetPr>
  <dimension ref="A1:AN52"/>
  <sheetViews>
    <sheetView tabSelected="1" zoomScale="85" zoomScaleNormal="85" workbookViewId="0">
      <pane xSplit="2" ySplit="1" topLeftCell="C19" activePane="bottomRight" state="frozen"/>
      <selection pane="topRight" activeCell="C1" sqref="C1"/>
      <selection pane="bottomLeft" activeCell="A2" sqref="A2"/>
      <selection pane="bottomRight" activeCell="B46" sqref="B46"/>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90</v>
      </c>
      <c r="E1" s="40"/>
      <c r="F1" s="40"/>
      <c r="G1" s="40"/>
      <c r="H1" s="40"/>
      <c r="I1" s="40"/>
      <c r="J1" s="40"/>
      <c r="K1" s="40"/>
      <c r="L1" s="41" t="str">
        <f ca="1">UPPER(VLOOKUP(C1,Table223[],3,FALSE))</f>
        <v>HIMNO DE PASCUA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HIMNO DE PASCUA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himnodepascua</v>
      </c>
      <c r="L7" s="48" t="str">
        <f ca="1">_xlfn.CONCAT("        id: ","""",C7,"""",",")</f>
        <v xml:space="preserve">        id: "himnodepascua",</v>
      </c>
    </row>
    <row r="8" spans="2:32" ht="23.25" x14ac:dyDescent="0.25">
      <c r="C8" t="str">
        <f ca="1">PROPER(L1)</f>
        <v>Himno De Pascua</v>
      </c>
      <c r="L8" s="48" t="str">
        <f ca="1">_xlfn.CONCAT("        tt: ","""",C8,"""",",")</f>
        <v xml:space="preserve">        tt: "Himno De Pascua",</v>
      </c>
    </row>
    <row r="9" spans="2:32" ht="23.25" x14ac:dyDescent="0.25">
      <c r="C9" t="str">
        <f ca="1">PROPER(L1)</f>
        <v>Himno De Pascua</v>
      </c>
      <c r="L9" s="48" t="str">
        <f ca="1">_xlfn.CONCAT("        title: ","""",C9,"""",",")</f>
        <v xml:space="preserve">        title: "Himno De Pascua",</v>
      </c>
    </row>
    <row r="10" spans="2:32" ht="23.25" x14ac:dyDescent="0.25">
      <c r="C10" t="str">
        <f ca="1">VLOOKUP(C1,Table223[],4,FALSE)</f>
        <v>Himno lat. «Aurora lucis rutiiat»</v>
      </c>
      <c r="L10" s="48" t="str">
        <f ca="1">_xlfn.CONCAT("        ","subtitle: ","""",C10,"""",",")</f>
        <v xml:space="preserve">        subtitle: "Himno lat. «Aurora lucis rutiiat»",</v>
      </c>
    </row>
    <row r="11" spans="2:32" ht="23.25" x14ac:dyDescent="0.25">
      <c r="C11" t="str">
        <f ca="1">_xlfn.CONCAT("category: [",VLOOKUP(C1,Table223[],16,FALSE),"],")</f>
        <v>category: ["Precatecumenado","Pascua","Pentecostés"],</v>
      </c>
      <c r="L11" s="48" t="str">
        <f ca="1">_xlfn.CONCAT("        ",C11)</f>
        <v xml:space="preserve">        category: ["Precatecumenado","Pascua","Pentecostés"],</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90</v>
      </c>
      <c r="L16" s="48" t="str">
        <f ca="1">_xlfn.CONCAT("        dbno: ","""",C16,"""",",")</f>
        <v xml:space="preserve">        dbno: "90",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himnodepascua</v>
      </c>
      <c r="L19" s="48" t="str">
        <f ca="1">_xlfn.CONCAT("        audioSrc: ","""/audio/",C19,".mp3""",",")</f>
        <v xml:space="preserve">        audioSrc: "/audio/himnodepascua.mp3",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89</v>
      </c>
      <c r="C26" t="str">
        <f ca="1">VLOOKUP(B26,Table4[],13,FALSE)</f>
        <v>"/resucito/src/index.html?canto=himnodelaascension"</v>
      </c>
      <c r="L26" s="48" t="str">
        <f ca="1">_xlfn.CONCAT("        ant: ",C26,",")</f>
        <v xml:space="preserve">        ant: "/resucito/src/index.html?canto=himnodelaascension",</v>
      </c>
    </row>
    <row r="27" spans="1:40" ht="23.25" x14ac:dyDescent="0.25">
      <c r="B27">
        <f ca="1">+C1+1</f>
        <v>91</v>
      </c>
      <c r="C27" t="str">
        <f ca="1">VLOOKUP(B27,Table4[],13,FALSE)</f>
        <v>"/resucito/src/index.html?canto=huyeamadomio"</v>
      </c>
      <c r="L27" s="48" t="str">
        <f ca="1">_xlfn.CONCAT("        sig: ",C27,",")</f>
        <v xml:space="preserve">        sig: "/resucito/src/index.html?canto=huyeamadomio",</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1014</v>
      </c>
      <c r="C30" s="113" t="s">
        <v>1276</v>
      </c>
      <c r="D30" s="112" t="s">
        <v>1013</v>
      </c>
      <c r="E30" s="52" t="s">
        <v>1012</v>
      </c>
      <c r="F30" s="53"/>
      <c r="G30" s="53"/>
      <c r="H30" s="52"/>
      <c r="I30" s="52"/>
      <c r="J30" s="54"/>
      <c r="K30" s="54"/>
      <c r="L30" s="55" t="str">
        <f t="shared" ref="L30:L48" si="0">IF(C30="","",_xlfn.CONCAT("            { line: ","""",C30,", ",M30:AN30,""", sC: ","""",B30,"""},"))</f>
        <v xml:space="preserve">            { line: "La aurora tiñe de púrpura el cielo,, (La,m,20)", sC: "tc"},</v>
      </c>
      <c r="M30" s="56" t="str">
        <f t="shared" ref="M30:M48" si="1">IF(N30="","","(")</f>
        <v>(</v>
      </c>
      <c r="N30" s="57" t="str">
        <f t="shared" ref="N30:N48" si="2">IF(D30="","",D30)</f>
        <v>La</v>
      </c>
      <c r="O30" s="58" t="str">
        <f t="shared" ref="O30:O48" si="3">IF(N30="","",",")</f>
        <v>,</v>
      </c>
      <c r="P30" s="59" t="str">
        <f t="shared" ref="P30:P48" si="4">IF(E30="","",E30)</f>
        <v>m</v>
      </c>
      <c r="Q30" s="60" t="str">
        <f t="shared" ref="Q30:Q48" si="5">IF(N30="","",",")</f>
        <v>,</v>
      </c>
      <c r="R30" s="61">
        <f>IF(N30="Do",10,IF(N30="Re",22,IF(N30="Mi",20,IF(N30="Fa",20,IF(N30="Sol",14,IF(N30="La",20,IF(N30="Si",20,IF(N30="Do#",14,IF(N30="Fa#",15,IF(N30="Sol#",20,""))))))))))</f>
        <v>20</v>
      </c>
      <c r="S30" s="56" t="str">
        <f t="shared" ref="S30:S48" si="6">IF(N30="","",")")</f>
        <v>)</v>
      </c>
      <c r="T30" s="62" t="str">
        <f t="shared" ref="T30:T48" si="7">IF(U30="","","(")</f>
        <v/>
      </c>
      <c r="U30" s="63" t="str">
        <f t="shared" ref="U30:U48" si="8">IF(F30="","",F30)</f>
        <v/>
      </c>
      <c r="V30" s="64" t="str">
        <f t="shared" ref="V30:V48" si="9">IF(U30="","",",")</f>
        <v/>
      </c>
      <c r="W30" s="65" t="str">
        <f t="shared" ref="W30:W48" si="10">IF(G30="","",G30)</f>
        <v/>
      </c>
      <c r="X30" s="64" t="str">
        <f t="shared" ref="X30:X48" si="11">IF(U30="","",",")</f>
        <v/>
      </c>
      <c r="Y30" s="64" t="str">
        <f t="shared" ref="Y30:Y48" si="12">IF(U30="","",250)</f>
        <v/>
      </c>
      <c r="Z30" s="56" t="str">
        <f t="shared" ref="Z30:Z48" si="13">IF(U30="","",")")</f>
        <v/>
      </c>
      <c r="AA30" s="66" t="str">
        <f t="shared" ref="AA30:AA48" si="14">IF(AB30="","","(")</f>
        <v/>
      </c>
      <c r="AB30" s="57" t="str">
        <f t="shared" ref="AB30:AB48" si="15">IF(H30="","",H30)</f>
        <v/>
      </c>
      <c r="AC30" s="67" t="str">
        <f t="shared" ref="AC30:AC48" si="16">IF(AB30="","",",")</f>
        <v/>
      </c>
      <c r="AD30" s="59" t="str">
        <f t="shared" ref="AD30:AD48" si="17">IF(I30="","",I30)</f>
        <v/>
      </c>
      <c r="AE30" s="68" t="str">
        <f t="shared" ref="AE30:AE48" si="18">IF(AB30="","",",")</f>
        <v/>
      </c>
      <c r="AF30" s="61" t="str">
        <f t="shared" ref="AF30:AF48" si="19">IF(AB30="","",350)</f>
        <v/>
      </c>
      <c r="AG30" s="61" t="str">
        <f t="shared" ref="AG30:AG48" si="20">IF(AB30="","",")")</f>
        <v/>
      </c>
      <c r="AH30" s="69" t="str">
        <f t="shared" ref="AH30:AH48" si="21">IF(AI30="","","(")</f>
        <v/>
      </c>
      <c r="AI30" s="70" t="str">
        <f t="shared" ref="AI30:AI48" si="22">IF(J30="","",J30)</f>
        <v/>
      </c>
      <c r="AJ30" s="64" t="str">
        <f t="shared" ref="AJ30:AJ48" si="23">IF(AI30="","",",")</f>
        <v/>
      </c>
      <c r="AK30" s="64" t="str">
        <f t="shared" ref="AK30:AK48" si="24">IF(K30="","",K30)</f>
        <v/>
      </c>
      <c r="AL30" s="64" t="str">
        <f t="shared" ref="AL30:AL48" si="25">IF(AI30="","",",")</f>
        <v/>
      </c>
      <c r="AM30" s="64" t="str">
        <f t="shared" ref="AM30:AM48" si="26">IF(AI30="","",450)</f>
        <v/>
      </c>
      <c r="AN30" s="64" t="str">
        <f t="shared" ref="AN30:AN48" si="27">IF(AI30="","",")")</f>
        <v/>
      </c>
    </row>
    <row r="31" spans="1:40" ht="25.5" thickTop="1" thickBot="1" x14ac:dyDescent="0.4">
      <c r="C31" s="113" t="s">
        <v>1277</v>
      </c>
      <c r="D31" s="112" t="s">
        <v>1011</v>
      </c>
      <c r="E31" s="52">
        <v>7</v>
      </c>
      <c r="F31" s="53"/>
      <c r="G31" s="53"/>
      <c r="H31" s="52"/>
      <c r="I31" s="52"/>
      <c r="J31" s="54"/>
      <c r="K31" s="54"/>
      <c r="L31" s="55" t="str">
        <f t="shared" si="0"/>
        <v xml:space="preserve">            { line: "resuena en los aires el eco de las alabanzas,, (Mi,7,20)", sC: ""},</v>
      </c>
      <c r="M31" s="56" t="str">
        <f t="shared" si="1"/>
        <v>(</v>
      </c>
      <c r="N31" s="57" t="str">
        <f t="shared" si="2"/>
        <v>Mi</v>
      </c>
      <c r="O31" s="58" t="str">
        <f t="shared" si="3"/>
        <v>,</v>
      </c>
      <c r="P31" s="59">
        <f t="shared" si="4"/>
        <v>7</v>
      </c>
      <c r="Q31" s="60" t="str">
        <f t="shared" si="5"/>
        <v>,</v>
      </c>
      <c r="R31" s="61">
        <f t="shared" ref="R31:R48"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1278</v>
      </c>
      <c r="D32" s="112"/>
      <c r="E32" s="52"/>
      <c r="F32" s="53"/>
      <c r="G32" s="53"/>
      <c r="H32" s="52"/>
      <c r="I32" s="52"/>
      <c r="J32" s="54"/>
      <c r="K32" s="54"/>
      <c r="L32" s="55" t="str">
        <f>IF(C32="","",_xlfn.CONCAT("            { line: ","""",C32,", ",M32:AN32,""", sC: ","""",B32,"""},"))</f>
        <v xml:space="preserve">            { line: "el mundo triunfante se alegra,, ", sC: ""},</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1279</v>
      </c>
      <c r="D33" s="112" t="s">
        <v>1013</v>
      </c>
      <c r="E33" s="52" t="s">
        <v>1012</v>
      </c>
      <c r="F33" s="53"/>
      <c r="G33" s="53"/>
      <c r="H33" s="52"/>
      <c r="I33" s="52"/>
      <c r="J33" s="54"/>
      <c r="K33" s="54"/>
      <c r="L33" s="55" t="str">
        <f>IF(C33="","",_xlfn.CONCAT("            { line: ","""",C33,", ",M33:AN33,""", sC: ","""",B33,"""},"))</f>
        <v xml:space="preserve">            { line: "tenebroso el infierno brama., (La,m,20)", sC: ""},</v>
      </c>
      <c r="M33" s="56" t="str">
        <f t="shared" si="1"/>
        <v>(</v>
      </c>
      <c r="N33" s="57" t="str">
        <f t="shared" si="2"/>
        <v>La</v>
      </c>
      <c r="O33" s="58" t="str">
        <f t="shared" si="3"/>
        <v>,</v>
      </c>
      <c r="P33" s="59" t="str">
        <f t="shared" si="4"/>
        <v>m</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997</v>
      </c>
      <c r="C35" s="113" t="s">
        <v>1280</v>
      </c>
      <c r="D35" s="112" t="s">
        <v>1013</v>
      </c>
      <c r="E35" s="52">
        <v>7</v>
      </c>
      <c r="F35" s="53" t="s">
        <v>1090</v>
      </c>
      <c r="G35" s="53" t="s">
        <v>1012</v>
      </c>
      <c r="H35" s="52"/>
      <c r="I35" s="52"/>
      <c r="J35" s="54"/>
      <c r="K35" s="54"/>
      <c r="L35" s="55" t="str">
        <f t="shared" ref="L35:L47" si="30">IF(C35="","",_xlfn.CONCAT("            { line: ","""",C35,", ",M35:AN35,""", sC: ","""",B35,"""},"))</f>
        <v xml:space="preserve">            { line: "MIENTRAS EL REY, CRISTO,, (La,7,20)(Re,m,250)", sC: "ta as"},</v>
      </c>
      <c r="M35" s="56" t="str">
        <f t="shared" si="1"/>
        <v>(</v>
      </c>
      <c r="N35" s="57" t="str">
        <f t="shared" si="2"/>
        <v>La</v>
      </c>
      <c r="O35" s="58" t="str">
        <f t="shared" si="3"/>
        <v>,</v>
      </c>
      <c r="P35" s="59">
        <f t="shared" si="4"/>
        <v>7</v>
      </c>
      <c r="Q35" s="60" t="str">
        <f t="shared" si="5"/>
        <v>,</v>
      </c>
      <c r="R35" s="61">
        <f t="shared" si="28"/>
        <v>20</v>
      </c>
      <c r="S35" s="56" t="str">
        <f t="shared" si="6"/>
        <v>)</v>
      </c>
      <c r="T35" s="62" t="str">
        <f t="shared" si="7"/>
        <v>(</v>
      </c>
      <c r="U35" s="63" t="str">
        <f t="shared" si="8"/>
        <v>Re</v>
      </c>
      <c r="V35" s="64" t="str">
        <f t="shared" si="9"/>
        <v>,</v>
      </c>
      <c r="W35" s="65" t="str">
        <f t="shared" si="10"/>
        <v>m</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B36" t="s">
        <v>1153</v>
      </c>
      <c r="C36" s="113" t="s">
        <v>1281</v>
      </c>
      <c r="D36" s="112" t="s">
        <v>1013</v>
      </c>
      <c r="E36" s="52" t="s">
        <v>1012</v>
      </c>
      <c r="F36" s="53"/>
      <c r="G36" s="53"/>
      <c r="H36" s="52"/>
      <c r="I36" s="52"/>
      <c r="J36" s="54"/>
      <c r="K36" s="54"/>
      <c r="L36" s="55" t="str">
        <f t="shared" si="30"/>
        <v xml:space="preserve">            { line: "LIBRA A TODOS DE LA CÁRCEL, (La,m,20)", sC: "as r1"},</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1282</v>
      </c>
      <c r="D37" s="112" t="s">
        <v>1011</v>
      </c>
      <c r="E37" s="52">
        <v>7</v>
      </c>
      <c r="F37" s="53"/>
      <c r="G37" s="53"/>
      <c r="H37" s="52"/>
      <c r="I37" s="52"/>
      <c r="J37" s="54"/>
      <c r="K37" s="54"/>
      <c r="L37" s="55" t="str">
        <f t="shared" si="30"/>
        <v xml:space="preserve">            { line: "TENEBROSA QUE ES LA MUERTE, (Mi,7,20)", sC: "as"},</v>
      </c>
      <c r="M37" s="56" t="str">
        <f>IF(N37="","","(")</f>
        <v>(</v>
      </c>
      <c r="N37" s="57" t="str">
        <f>IF(D37="","",D37)</f>
        <v>Mi</v>
      </c>
      <c r="O37" s="58" t="str">
        <f>IF(N37="","",",")</f>
        <v>,</v>
      </c>
      <c r="P37" s="59">
        <f>IF(E37="","",E37)</f>
        <v>7</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1283</v>
      </c>
      <c r="D38" s="112" t="s">
        <v>1013</v>
      </c>
      <c r="E38" s="52" t="s">
        <v>1012</v>
      </c>
      <c r="F38" s="53"/>
      <c r="G38" s="53"/>
      <c r="H38" s="52"/>
      <c r="I38" s="52"/>
      <c r="J38" s="54"/>
      <c r="K38" s="54"/>
      <c r="L38" s="55" t="str">
        <f t="shared" si="30"/>
        <v xml:space="preserve">            { line: "Y NOS CONDUCE A LA VIDA., (La,m,20)", sC: "as"},</v>
      </c>
      <c r="M38" s="56" t="str">
        <f>IF(N38="","","(")</f>
        <v>(</v>
      </c>
      <c r="N38" s="57" t="str">
        <f>IF(D38="","",D38)</f>
        <v>La</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si="28"/>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1014</v>
      </c>
      <c r="C40" s="113" t="s">
        <v>1284</v>
      </c>
      <c r="D40" s="112" t="s">
        <v>1013</v>
      </c>
      <c r="E40" s="52" t="s">
        <v>1012</v>
      </c>
      <c r="F40" s="53"/>
      <c r="G40" s="53"/>
      <c r="H40" s="52"/>
      <c r="I40" s="52"/>
      <c r="J40" s="54"/>
      <c r="K40" s="54"/>
      <c r="L40" s="55" t="str">
        <f t="shared" si="30"/>
        <v xml:space="preserve">            { line: "Una piedra sellaba su sepulcro,, (La,m,20)", sC: "tc"},</v>
      </c>
      <c r="M40" s="56" t="str">
        <f>IF(N40="","","(")</f>
        <v>(</v>
      </c>
      <c r="N40" s="57" t="str">
        <f>IF(D40="","",D40)</f>
        <v>La</v>
      </c>
      <c r="O40" s="58" t="str">
        <f>IF(N40="","",",")</f>
        <v>,</v>
      </c>
      <c r="P40" s="59" t="str">
        <f>IF(E40="","",E40)</f>
        <v>m</v>
      </c>
      <c r="Q40" s="60" t="str">
        <f>IF(N40="","",",")</f>
        <v>,</v>
      </c>
      <c r="R40" s="61">
        <f t="shared" si="28"/>
        <v>20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113" t="s">
        <v>1285</v>
      </c>
      <c r="D41" s="112" t="s">
        <v>1011</v>
      </c>
      <c r="E41" s="52">
        <v>7</v>
      </c>
      <c r="F41" s="53"/>
      <c r="G41" s="53"/>
      <c r="H41" s="52"/>
      <c r="I41" s="52"/>
      <c r="J41" s="54"/>
      <c r="K41" s="54"/>
      <c r="L41" s="55" t="str">
        <f t="shared" si="30"/>
        <v xml:space="preserve">            { line: "muchos guardias lo custodiaban,, (Mi,7,20)", sC: ""},</v>
      </c>
      <c r="M41" s="56" t="str">
        <f>IF(N41="","","(")</f>
        <v>(</v>
      </c>
      <c r="N41" s="57" t="str">
        <f>IF(D41="","",D41)</f>
        <v>Mi</v>
      </c>
      <c r="O41" s="58" t="str">
        <f>IF(N41="","",",")</f>
        <v>,</v>
      </c>
      <c r="P41" s="59">
        <f>IF(E41="","",E41)</f>
        <v>7</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C42" s="113" t="s">
        <v>1286</v>
      </c>
      <c r="D42" s="112"/>
      <c r="E42" s="52"/>
      <c r="F42" s="53"/>
      <c r="G42" s="53"/>
      <c r="H42" s="52"/>
      <c r="I42" s="52"/>
      <c r="J42" s="54"/>
      <c r="K42" s="54"/>
      <c r="L42" s="55" t="str">
        <f t="shared" si="30"/>
        <v xml:space="preserve">            { line: "pero Él triunfa glorioso, ", sC: ""},</v>
      </c>
      <c r="M42" s="56" t="str">
        <f t="shared" ref="M42:M47" si="31">IF(N42="","","(")</f>
        <v/>
      </c>
      <c r="N42" s="57" t="str">
        <f t="shared" ref="N42:N47" si="32">IF(D42="","",D42)</f>
        <v/>
      </c>
      <c r="O42" s="58" t="str">
        <f t="shared" ref="O42:O47" si="33">IF(N42="","",",")</f>
        <v/>
      </c>
      <c r="P42" s="59" t="str">
        <f t="shared" ref="P42:P47" si="34">IF(E42="","",E42)</f>
        <v/>
      </c>
      <c r="Q42" s="60" t="str">
        <f t="shared" ref="Q42:Q47" si="35">IF(N42="","",",")</f>
        <v/>
      </c>
      <c r="R42" s="61" t="str">
        <f t="shared" si="28"/>
        <v/>
      </c>
      <c r="S42" s="56" t="str">
        <f t="shared" ref="S42:S47" si="36">IF(N42="","",")")</f>
        <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1:40" ht="25.5" thickTop="1" thickBot="1" x14ac:dyDescent="0.4">
      <c r="C43" s="113" t="s">
        <v>1287</v>
      </c>
      <c r="D43" s="112" t="s">
        <v>1013</v>
      </c>
      <c r="E43" s="52" t="s">
        <v>1012</v>
      </c>
      <c r="F43" s="53"/>
      <c r="G43" s="53"/>
      <c r="H43" s="52"/>
      <c r="I43" s="52"/>
      <c r="J43" s="54"/>
      <c r="K43" s="54"/>
      <c r="L43" s="55" t="str">
        <f t="shared" si="30"/>
        <v xml:space="preserve">            { line: "y de la muerte se levanta., (La,m,20)", sC: ""},</v>
      </c>
      <c r="M43" s="56" t="str">
        <f t="shared" si="31"/>
        <v>(</v>
      </c>
      <c r="N43" s="57" t="str">
        <f t="shared" si="32"/>
        <v>La</v>
      </c>
      <c r="O43" s="58" t="str">
        <f t="shared" si="33"/>
        <v>,</v>
      </c>
      <c r="P43" s="59" t="str">
        <f t="shared" si="34"/>
        <v>m</v>
      </c>
      <c r="Q43" s="60" t="str">
        <f t="shared" si="35"/>
        <v>,</v>
      </c>
      <c r="R43" s="61">
        <f t="shared" si="28"/>
        <v>20</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ref="R44" si="58">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997</v>
      </c>
      <c r="C45" s="113" t="s">
        <v>1288</v>
      </c>
      <c r="D45" s="112" t="s">
        <v>1013</v>
      </c>
      <c r="E45" s="52">
        <v>7</v>
      </c>
      <c r="F45" s="53" t="s">
        <v>1090</v>
      </c>
      <c r="G45" s="53" t="s">
        <v>1012</v>
      </c>
      <c r="H45" s="52"/>
      <c r="I45" s="52"/>
      <c r="J45" s="54"/>
      <c r="K45" s="54"/>
      <c r="L45" s="55" t="str">
        <f t="shared" si="30"/>
        <v xml:space="preserve">            { line: "NO MÁS LUTOS, NI LLANTOS,, (La,7,20)(Re,m,250)", sC: "ta as"},</v>
      </c>
      <c r="M45" s="56" t="str">
        <f t="shared" si="31"/>
        <v>(</v>
      </c>
      <c r="N45" s="57" t="str">
        <f t="shared" si="32"/>
        <v>La</v>
      </c>
      <c r="O45" s="58" t="str">
        <f t="shared" si="33"/>
        <v>,</v>
      </c>
      <c r="P45" s="59">
        <f t="shared" si="34"/>
        <v>7</v>
      </c>
      <c r="Q45" s="60" t="str">
        <f t="shared" si="35"/>
        <v>,</v>
      </c>
      <c r="R45" s="61">
        <f t="shared" si="28"/>
        <v>20</v>
      </c>
      <c r="S45" s="56" t="str">
        <f t="shared" si="36"/>
        <v>)</v>
      </c>
      <c r="T45" s="62" t="str">
        <f t="shared" si="37"/>
        <v>(</v>
      </c>
      <c r="U45" s="63" t="str">
        <f t="shared" si="38"/>
        <v>Re</v>
      </c>
      <c r="V45" s="64" t="str">
        <f t="shared" si="39"/>
        <v>,</v>
      </c>
      <c r="W45" s="65" t="str">
        <f t="shared" si="40"/>
        <v>m</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5.5" thickTop="1" thickBot="1" x14ac:dyDescent="0.4">
      <c r="B46" t="s">
        <v>1153</v>
      </c>
      <c r="C46" s="113" t="s">
        <v>1289</v>
      </c>
      <c r="D46" s="112" t="s">
        <v>1013</v>
      </c>
      <c r="E46" s="52" t="s">
        <v>1012</v>
      </c>
      <c r="F46" s="53"/>
      <c r="G46" s="53"/>
      <c r="H46" s="52"/>
      <c r="I46" s="52"/>
      <c r="J46" s="54"/>
      <c r="K46" s="54"/>
      <c r="L46" s="55" t="str">
        <f t="shared" si="30"/>
        <v xml:space="preserve">            { line: "NI PESARES,, (La,m,20)", sC: "as r1"},</v>
      </c>
      <c r="M46" s="56" t="str">
        <f t="shared" si="31"/>
        <v>(</v>
      </c>
      <c r="N46" s="57" t="str">
        <f t="shared" si="32"/>
        <v>La</v>
      </c>
      <c r="O46" s="58" t="str">
        <f t="shared" si="33"/>
        <v>,</v>
      </c>
      <c r="P46" s="59" t="str">
        <f t="shared" si="34"/>
        <v>m</v>
      </c>
      <c r="Q46" s="60" t="str">
        <f t="shared" si="35"/>
        <v>,</v>
      </c>
      <c r="R46" s="61">
        <f t="shared" si="28"/>
        <v>20</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5.5" thickTop="1" thickBot="1" x14ac:dyDescent="0.4">
      <c r="B47" t="s">
        <v>999</v>
      </c>
      <c r="C47" s="113" t="s">
        <v>1290</v>
      </c>
      <c r="D47" s="112" t="s">
        <v>1011</v>
      </c>
      <c r="E47" s="52"/>
      <c r="F47" s="53"/>
      <c r="G47" s="53"/>
      <c r="H47" s="52"/>
      <c r="I47" s="52"/>
      <c r="J47" s="54"/>
      <c r="K47" s="54"/>
      <c r="L47" s="55" t="str">
        <f t="shared" si="30"/>
        <v xml:space="preserve">            { line: "¡RESUCITÓ!, (Mi,,20)", sC: "as"},</v>
      </c>
      <c r="M47" s="56" t="str">
        <f t="shared" si="31"/>
        <v>(</v>
      </c>
      <c r="N47" s="57" t="str">
        <f t="shared" si="32"/>
        <v>Mi</v>
      </c>
      <c r="O47" s="58" t="str">
        <f t="shared" si="33"/>
        <v>,</v>
      </c>
      <c r="P47" s="59" t="str">
        <f t="shared" si="34"/>
        <v/>
      </c>
      <c r="Q47" s="60" t="str">
        <f t="shared" si="35"/>
        <v>,</v>
      </c>
      <c r="R47" s="61">
        <f t="shared" si="28"/>
        <v>20</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5.5" thickTop="1" thickBot="1" x14ac:dyDescent="0.4">
      <c r="B48" t="s">
        <v>999</v>
      </c>
      <c r="C48" s="113" t="s">
        <v>1290</v>
      </c>
      <c r="D48" s="112" t="s">
        <v>1013</v>
      </c>
      <c r="E48" s="52" t="s">
        <v>1012</v>
      </c>
      <c r="F48" s="53"/>
      <c r="G48" s="53"/>
      <c r="H48" s="52"/>
      <c r="I48" s="52"/>
      <c r="J48" s="54"/>
      <c r="K48" s="54"/>
      <c r="L48" s="55" t="str">
        <f t="shared" si="0"/>
        <v xml:space="preserve">            { line: "¡RESUCITÓ!, (La,m,20)", sC: "as"},</v>
      </c>
      <c r="M48" s="56" t="str">
        <f t="shared" si="1"/>
        <v>(</v>
      </c>
      <c r="N48" s="57" t="str">
        <f t="shared" si="2"/>
        <v>La</v>
      </c>
      <c r="O48" s="58" t="str">
        <f t="shared" si="3"/>
        <v>,</v>
      </c>
      <c r="P48" s="59" t="str">
        <f t="shared" si="4"/>
        <v>m</v>
      </c>
      <c r="Q48" s="60" t="str">
        <f t="shared" si="5"/>
        <v>,</v>
      </c>
      <c r="R48" s="61">
        <f t="shared" si="28"/>
        <v>20</v>
      </c>
      <c r="S48" s="56" t="str">
        <f t="shared" si="6"/>
        <v>)</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36.75" thickTop="1" thickBot="1" x14ac:dyDescent="0.4">
      <c r="A49" s="76"/>
      <c r="B49" s="76"/>
      <c r="C49" s="76"/>
      <c r="D49" s="77"/>
      <c r="E49" s="77"/>
      <c r="F49" s="77"/>
      <c r="G49" s="77"/>
      <c r="H49" s="77"/>
      <c r="I49" s="77"/>
      <c r="J49" s="77"/>
      <c r="K49" s="77"/>
      <c r="L49" s="50" t="s">
        <v>994</v>
      </c>
      <c r="M49" s="104"/>
      <c r="N49" s="57"/>
      <c r="O49" s="105"/>
      <c r="P49" s="59"/>
      <c r="Q49" s="106"/>
      <c r="R49" s="61" t="str">
        <f>IF(N49="Do",10,IF(N49="Re",22,IF(N49="Mi",20,IF(N49="Fa",20,IF(N49="Sol",14,IF(N49="La",20,IF(N49="Si",20,IF(N49="Do#",14,IF(N49="Fa#",15,IF(N49="Sol#",20,""))))))))))</f>
        <v/>
      </c>
      <c r="S49" s="104"/>
      <c r="T49" s="107"/>
      <c r="U49" s="108"/>
      <c r="V49" s="109"/>
      <c r="W49" s="110"/>
      <c r="X49" s="109"/>
      <c r="Y49" s="109"/>
      <c r="Z49" s="104"/>
      <c r="AA49" s="66"/>
      <c r="AB49" s="57"/>
      <c r="AC49" s="67"/>
      <c r="AD49" s="59"/>
      <c r="AE49" s="68"/>
      <c r="AF49" s="61"/>
      <c r="AG49" s="61"/>
      <c r="AH49" s="66"/>
      <c r="AI49" s="111"/>
      <c r="AJ49" s="109"/>
      <c r="AK49" s="109"/>
      <c r="AL49" s="109"/>
      <c r="AM49" s="109"/>
      <c r="AN49" s="109"/>
    </row>
    <row r="50" spans="1:40" ht="24" customHeight="1" thickTop="1" x14ac:dyDescent="0.4">
      <c r="A50" s="95"/>
      <c r="B50" s="95"/>
      <c r="C50" s="95"/>
      <c r="D50" s="95"/>
      <c r="E50" s="95"/>
      <c r="F50" s="95"/>
      <c r="G50" s="95"/>
      <c r="H50" s="95"/>
      <c r="I50" s="95"/>
      <c r="J50" s="95"/>
      <c r="K50" s="95"/>
      <c r="L50" s="99" t="str">
        <f ca="1">_xlfn.CONCAT("]}, // ULTIMA LINEA DEL CANTO: ",L1)</f>
        <v>]}, // ULTIMA LINEA DEL CANTO: HIMNO DE PASCUA</v>
      </c>
      <c r="M50" s="95"/>
    </row>
    <row r="51" spans="1:40" ht="20.25" x14ac:dyDescent="0.25">
      <c r="L51" s="100" t="s">
        <v>1008</v>
      </c>
      <c r="M51" s="101"/>
    </row>
    <row r="52" spans="1:40" x14ac:dyDescent="0.25">
      <c r="M52"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7041" r:id="rId4" name="Button 1">
              <controlPr defaultSize="0" print="0" autoFill="0" autoPict="0" macro="[0]!JS_Click">
                <anchor moveWithCells="1" sizeWithCells="1">
                  <from>
                    <xdr:col>3</xdr:col>
                    <xdr:colOff>314325</xdr:colOff>
                    <xdr:row>0</xdr:row>
                    <xdr:rowOff>66675</xdr:rowOff>
                  </from>
                  <to>
                    <xdr:col>8</xdr:col>
                    <xdr:colOff>361950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94"/>
  <sheetViews>
    <sheetView zoomScale="85" zoomScaleNormal="85" workbookViewId="0">
      <pane xSplit="2" ySplit="1" topLeftCell="C29" activePane="bottomRight" state="frozen"/>
      <selection pane="topRight" activeCell="C1" sqref="C1"/>
      <selection pane="bottomLeft" activeCell="A2" sqref="A2"/>
      <selection pane="bottomRight" activeCell="C30" sqref="C3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91</v>
      </c>
      <c r="E1" s="40"/>
      <c r="F1" s="40"/>
      <c r="G1" s="40"/>
      <c r="H1" s="40"/>
      <c r="I1" s="40"/>
      <c r="J1" s="40"/>
      <c r="K1" s="40"/>
      <c r="L1" s="41" t="str">
        <f ca="1">UPPER(VLOOKUP(C1,Table223[],3,FALSE))</f>
        <v>HUYE, AMADO MÍO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HUYE, AMADO MÍO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huyeamadomio</v>
      </c>
      <c r="L7" s="48" t="str">
        <f ca="1">_xlfn.CONCAT("        id: ","""",C7,"""",",")</f>
        <v xml:space="preserve">        id: "huyeamadomio",</v>
      </c>
    </row>
    <row r="8" spans="2:32" ht="23.25" x14ac:dyDescent="0.25">
      <c r="C8" t="str">
        <f ca="1">PROPER(L1)</f>
        <v>Huye, Amado Mío</v>
      </c>
      <c r="L8" s="48" t="str">
        <f ca="1">_xlfn.CONCAT("        tt: ","""",C8,"""",",")</f>
        <v xml:space="preserve">        tt: "Huye, Amado Mío",</v>
      </c>
    </row>
    <row r="9" spans="2:32" ht="23.25" x14ac:dyDescent="0.25">
      <c r="C9" t="str">
        <f ca="1">PROPER(L1)</f>
        <v>Huye, Amado Mío</v>
      </c>
      <c r="L9" s="48" t="str">
        <f ca="1">_xlfn.CONCAT("        title: ","""",C9,"""",",")</f>
        <v xml:space="preserve">        title: "Huye, Amado Mío",</v>
      </c>
    </row>
    <row r="10" spans="2:32" ht="23.25" x14ac:dyDescent="0.25">
      <c r="C10" t="str">
        <f ca="1">VLOOKUP(C1,Table223[],4,FALSE)</f>
        <v>Cantar de los Cantares 8,10-14</v>
      </c>
      <c r="L10" s="48" t="str">
        <f ca="1">_xlfn.CONCAT("        ","subtitle: ","""",C10,"""",",")</f>
        <v xml:space="preserve">        subtitle: "Cantar de los Cantares 8,10-14",</v>
      </c>
    </row>
    <row r="11" spans="2:32" ht="23.25" x14ac:dyDescent="0.25">
      <c r="C11" t="str">
        <f ca="1">_xlfn.CONCAT("category: [",VLOOKUP(C1,Table223[],16,FALSE),"],")</f>
        <v>category: ["Precatecumenado","Pascua","Pentecostés","Comunión","Final","Antiguo Testamento"],</v>
      </c>
      <c r="L11" s="48" t="str">
        <f ca="1">_xlfn.CONCAT("        ",C11)</f>
        <v xml:space="preserve">        category: ["Precatecumenado","Pascua","Pentecostés","Comunión","Final","Antiguo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91</v>
      </c>
      <c r="L16" s="48" t="str">
        <f ca="1">_xlfn.CONCAT("        dbno: ","""",C16,"""",",")</f>
        <v xml:space="preserve">        dbno: "91",</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huyeamadomio</v>
      </c>
      <c r="L19" s="48" t="str">
        <f ca="1">_xlfn.CONCAT("        audioSrc: ","""/audio/",C19,".mp3""",",")</f>
        <v xml:space="preserve">        audioSrc: "/audio/huyeamadomio.mp3",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90</v>
      </c>
      <c r="C26" t="str">
        <f ca="1">VLOOKUP(B26,Table4[],13,FALSE)</f>
        <v>"/resucito/src/index.html?canto=himnodepascua"</v>
      </c>
      <c r="L26" s="48" t="str">
        <f ca="1">_xlfn.CONCAT("        ant: ",C26,",")</f>
        <v xml:space="preserve">        ant: "/resucito/src/index.html?canto=himnodepascua",</v>
      </c>
    </row>
    <row r="27" spans="1:40" ht="23.25" x14ac:dyDescent="0.25">
      <c r="B27">
        <f ca="1">+C1+1</f>
        <v>92</v>
      </c>
      <c r="C27" t="str">
        <f ca="1">VLOOKUP(B27,Table4[],13,FALSE)</f>
        <v>"/resucito/src/index.html?canto=idyanunciadamishermanos"</v>
      </c>
      <c r="L27" s="48" t="str">
        <f ca="1">_xlfn.CONCAT("        sig: ",C27,",")</f>
        <v xml:space="preserve">        sig: "/resucito/src/index.html?canto=idyanunciadamishermanos",</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113"/>
      <c r="D30" s="11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IF(N30="Do",10,IF(N30="Re",22,IF(N30="Mi",20,IF(N30="Fa",20,IF(N30="Sol",14,IF(N30="La",20,IF(N30="Si",20,IF(N30="Do#",14,IF(N30="Fa#",15,IF(N30="Sol#",20,""))))))))))</f>
        <v/>
      </c>
      <c r="S30" s="56" t="str">
        <f t="shared" ref="S30:S58" si="6">IF(N30="","",")")</f>
        <v/>
      </c>
      <c r="T30" s="62" t="str">
        <f t="shared" ref="T30:T58" si="7">IF(U30="","","(")</f>
        <v/>
      </c>
      <c r="U30" s="63" t="str">
        <f t="shared" ref="U30:U80" si="8">IF(F30="","",F30)</f>
        <v/>
      </c>
      <c r="V30" s="64" t="str">
        <f t="shared" ref="V30:V58" si="9">IF(U30="","",",")</f>
        <v/>
      </c>
      <c r="W30" s="65" t="str">
        <f t="shared" ref="W30:W80" si="10">IF(G30="","",G30)</f>
        <v/>
      </c>
      <c r="X30" s="64" t="str">
        <f t="shared" ref="X30:X58" si="11">IF(U30="","",",")</f>
        <v/>
      </c>
      <c r="Y30" s="64" t="str">
        <f t="shared" ref="Y30:Y58" si="12">IF(U30="","",250)</f>
        <v/>
      </c>
      <c r="Z30" s="56" t="str">
        <f t="shared" ref="Z30:Z58" si="13">IF(U30="","",")")</f>
        <v/>
      </c>
      <c r="AA30" s="66" t="str">
        <f t="shared" ref="AA30:AA58" si="14">IF(AB30="","","(")</f>
        <v/>
      </c>
      <c r="AB30" s="57" t="str">
        <f t="shared" ref="AB30:AB80" si="15">IF(H30="","",H30)</f>
        <v/>
      </c>
      <c r="AC30" s="67" t="str">
        <f t="shared" ref="AC30:AC58" si="16">IF(AB30="","",",")</f>
        <v/>
      </c>
      <c r="AD30" s="59" t="str">
        <f t="shared" ref="AD30:AD58" si="17">IF(I30="","",I30)</f>
        <v/>
      </c>
      <c r="AE30" s="68" t="str">
        <f t="shared" ref="AE30:AE58" si="18">IF(AB30="","",",")</f>
        <v/>
      </c>
      <c r="AF30" s="61" t="str">
        <f t="shared" ref="AF30:AF58" si="19">IF(AB30="","",350)</f>
        <v/>
      </c>
      <c r="AG30" s="61" t="str">
        <f t="shared" ref="AG30:AG58" si="20">IF(AB30="","",")")</f>
        <v/>
      </c>
      <c r="AH30" s="69" t="str">
        <f t="shared" ref="AH30:AH58" si="21">IF(AI30="","","(")</f>
        <v/>
      </c>
      <c r="AI30" s="70" t="str">
        <f t="shared" ref="AI30:AI80" si="22">IF(J30="","",J30)</f>
        <v/>
      </c>
      <c r="AJ30" s="64" t="str">
        <f t="shared" ref="AJ30:AJ58" si="23">IF(AI30="","",",")</f>
        <v/>
      </c>
      <c r="AK30" s="64" t="str">
        <f t="shared" ref="AK30:AK58" si="24">IF(K30="","",K30)</f>
        <v/>
      </c>
      <c r="AL30" s="64" t="str">
        <f t="shared" ref="AL30:AL58" si="25">IF(AI30="","",",")</f>
        <v/>
      </c>
      <c r="AM30" s="64" t="str">
        <f t="shared" ref="AM30:AM58" si="26">IF(AI30="","",450)</f>
        <v/>
      </c>
      <c r="AN30" s="64" t="str">
        <f t="shared" ref="AN30:AN58" si="27">IF(AI30="","",")")</f>
        <v/>
      </c>
    </row>
    <row r="31" spans="1:40" ht="25.5" thickTop="1" thickBot="1" x14ac:dyDescent="0.4">
      <c r="C31" s="113"/>
      <c r="D31" s="11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ref="R31:R91"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c r="D32" s="11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5.5" thickTop="1" thickBot="1" x14ac:dyDescent="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5.5" thickTop="1" thickBot="1" x14ac:dyDescent="0.4">
      <c r="C34" s="113"/>
      <c r="D34" s="11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5.5" thickTop="1" thickBot="1" x14ac:dyDescent="0.4">
      <c r="C35" s="113"/>
      <c r="D35" s="112"/>
      <c r="E35" s="52"/>
      <c r="F35" s="53"/>
      <c r="G35" s="53"/>
      <c r="H35" s="52"/>
      <c r="I35" s="52"/>
      <c r="J35" s="54"/>
      <c r="K35" s="54"/>
      <c r="L35" s="55" t="str">
        <f t="shared" si="29"/>
        <v/>
      </c>
      <c r="M35" s="56" t="str">
        <f>IF(N35="","","(")</f>
        <v/>
      </c>
      <c r="N35" s="57" t="str">
        <f>IF(D35="","",D35)</f>
        <v/>
      </c>
      <c r="O35" s="58" t="str">
        <f>IF(N35="","",",")</f>
        <v/>
      </c>
      <c r="P35" s="59" t="str">
        <f>IF(E35="","",E35)</f>
        <v/>
      </c>
      <c r="Q35" s="60" t="str">
        <f>IF(N35="","",",")</f>
        <v/>
      </c>
      <c r="R35" s="61" t="str">
        <f t="shared" si="28"/>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si="29"/>
        <v/>
      </c>
      <c r="M37" s="56" t="str">
        <f>IF(N37="","","(")</f>
        <v/>
      </c>
      <c r="N37" s="57" t="str">
        <f>IF(D37="","",D37)</f>
        <v/>
      </c>
      <c r="O37" s="58" t="str">
        <f>IF(N37="","",",")</f>
        <v/>
      </c>
      <c r="P37" s="59" t="str">
        <f>IF(E37="","",E37)</f>
        <v/>
      </c>
      <c r="Q37" s="60" t="str">
        <f>IF(N37="","",",")</f>
        <v/>
      </c>
      <c r="R37" s="61" t="str">
        <f t="shared" si="28"/>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29"/>
        <v/>
      </c>
      <c r="M38" s="56" t="str">
        <f>IF(N38="","","(")</f>
        <v/>
      </c>
      <c r="N38" s="57" t="str">
        <f>IF(D38="","",D38)</f>
        <v/>
      </c>
      <c r="O38" s="58" t="str">
        <f>IF(N38="","",",")</f>
        <v/>
      </c>
      <c r="P38" s="59" t="str">
        <f>IF(E38="","",E38)</f>
        <v/>
      </c>
      <c r="Q38" s="60" t="str">
        <f>IF(N38="","",",")</f>
        <v/>
      </c>
      <c r="R38" s="61" t="str">
        <f t="shared" si="28"/>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55" t="str">
        <f t="shared" si="29"/>
        <v/>
      </c>
      <c r="M39" s="56" t="str">
        <f>IF(N39="","","(")</f>
        <v/>
      </c>
      <c r="N39" s="57" t="str">
        <f>IF(D39="","",D39)</f>
        <v/>
      </c>
      <c r="O39" s="58" t="str">
        <f>IF(N39="","",",")</f>
        <v/>
      </c>
      <c r="P39" s="59" t="str">
        <f>IF(E39="","",E39)</f>
        <v/>
      </c>
      <c r="Q39" s="60" t="str">
        <f>IF(N39="","",",")</f>
        <v/>
      </c>
      <c r="R39" s="61" t="str">
        <f t="shared" si="28"/>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113"/>
      <c r="D40" s="11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si="28"/>
        <v/>
      </c>
      <c r="S40" s="56" t="str">
        <f t="shared" ref="S40:S44" si="35">IF(N40="","",")")</f>
        <v/>
      </c>
      <c r="T40" s="62" t="str">
        <f t="shared" ref="T40:T44" si="36">IF(U40="","","(")</f>
        <v/>
      </c>
      <c r="U40" s="63" t="str">
        <f t="shared" ref="U40:U44" si="37">IF(F40="","",F40)</f>
        <v/>
      </c>
      <c r="V40" s="64" t="str">
        <f t="shared" ref="V40:V44" si="38">IF(U40="","",",")</f>
        <v/>
      </c>
      <c r="W40" s="65" t="str">
        <f t="shared" ref="W40:W44" si="39">IF(G40="","",G40)</f>
        <v/>
      </c>
      <c r="X40" s="64" t="str">
        <f t="shared" ref="X40:X44" si="40">IF(U40="","",",")</f>
        <v/>
      </c>
      <c r="Y40" s="64" t="str">
        <f t="shared" ref="Y40:Y44" si="41">IF(U40="","",250)</f>
        <v/>
      </c>
      <c r="Z40" s="56" t="str">
        <f t="shared" ref="Z40:Z44" si="42">IF(U40="","",")")</f>
        <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3:40" ht="25.5" thickTop="1" thickBot="1" x14ac:dyDescent="0.4">
      <c r="C41" s="113"/>
      <c r="D41" s="11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28"/>
        <v/>
      </c>
      <c r="S41" s="56" t="str">
        <f t="shared" si="35"/>
        <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3:40" ht="25.5" thickTop="1" thickBot="1" x14ac:dyDescent="0.4">
      <c r="C42" s="113"/>
      <c r="D42" s="11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28"/>
        <v/>
      </c>
      <c r="S42" s="56" t="str">
        <f t="shared" si="35"/>
        <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3:40" ht="25.5" thickTop="1" thickBot="1" x14ac:dyDescent="0.4">
      <c r="C43" s="113"/>
      <c r="D43" s="11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28"/>
        <v/>
      </c>
      <c r="S43" s="56" t="str">
        <f t="shared" si="35"/>
        <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3:40" ht="25.5" thickTop="1" thickBot="1" x14ac:dyDescent="0.4">
      <c r="C44" s="113"/>
      <c r="D44" s="11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28"/>
        <v/>
      </c>
      <c r="S44" s="56" t="str">
        <f t="shared" si="35"/>
        <v/>
      </c>
      <c r="T44" s="62" t="str">
        <f t="shared" si="36"/>
        <v/>
      </c>
      <c r="U44" s="63" t="str">
        <f t="shared" si="37"/>
        <v/>
      </c>
      <c r="V44" s="64" t="str">
        <f t="shared" si="38"/>
        <v/>
      </c>
      <c r="W44" s="65" t="str">
        <f t="shared" si="39"/>
        <v/>
      </c>
      <c r="X44" s="64" t="str">
        <f t="shared" si="40"/>
        <v/>
      </c>
      <c r="Y44" s="64" t="str">
        <f t="shared" si="41"/>
        <v/>
      </c>
      <c r="Z44" s="56" t="str">
        <f t="shared" si="42"/>
        <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3:40" ht="25.5" thickTop="1" thickBot="1" x14ac:dyDescent="0.4">
      <c r="C45" s="113"/>
      <c r="D45" s="11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28"/>
        <v/>
      </c>
      <c r="S45" s="56" t="str">
        <f t="shared" si="6"/>
        <v/>
      </c>
      <c r="T45" s="62" t="str">
        <f t="shared" si="7"/>
        <v/>
      </c>
      <c r="U45" s="63" t="str">
        <f t="shared" si="8"/>
        <v/>
      </c>
      <c r="V45" s="64" t="str">
        <f t="shared" si="9"/>
        <v/>
      </c>
      <c r="W45" s="65" t="str">
        <f t="shared" si="10"/>
        <v/>
      </c>
      <c r="X45" s="64" t="str">
        <f t="shared" si="11"/>
        <v/>
      </c>
      <c r="Y45" s="64" t="str">
        <f t="shared" si="12"/>
        <v/>
      </c>
      <c r="Z45" s="56" t="str">
        <f t="shared" si="13"/>
        <v/>
      </c>
      <c r="AA45" s="66" t="str">
        <f t="shared" si="14"/>
        <v/>
      </c>
      <c r="AB45" s="57" t="str">
        <f t="shared" si="15"/>
        <v/>
      </c>
      <c r="AC45" s="67" t="str">
        <f t="shared" si="16"/>
        <v/>
      </c>
      <c r="AD45" s="59" t="str">
        <f t="shared" si="17"/>
        <v/>
      </c>
      <c r="AE45" s="68" t="str">
        <f t="shared" si="18"/>
        <v/>
      </c>
      <c r="AF45" s="61" t="str">
        <f t="shared" si="19"/>
        <v/>
      </c>
      <c r="AG45" s="61" t="str">
        <f t="shared" si="20"/>
        <v/>
      </c>
      <c r="AH45" s="69" t="str">
        <f t="shared" si="21"/>
        <v/>
      </c>
      <c r="AI45" s="70" t="str">
        <f t="shared" si="22"/>
        <v/>
      </c>
      <c r="AJ45" s="64" t="str">
        <f t="shared" si="23"/>
        <v/>
      </c>
      <c r="AK45" s="64" t="str">
        <f t="shared" si="24"/>
        <v/>
      </c>
      <c r="AL45" s="64" t="str">
        <f t="shared" si="25"/>
        <v/>
      </c>
      <c r="AM45" s="64" t="str">
        <f t="shared" si="26"/>
        <v/>
      </c>
      <c r="AN45" s="64" t="str">
        <f t="shared" si="27"/>
        <v/>
      </c>
    </row>
    <row r="46" spans="3:40" ht="25.5" thickTop="1" thickBot="1" x14ac:dyDescent="0.4">
      <c r="C46" s="113"/>
      <c r="D46" s="11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28"/>
        <v/>
      </c>
      <c r="S46" s="56" t="str">
        <f t="shared" si="6"/>
        <v/>
      </c>
      <c r="T46" s="62" t="str">
        <f t="shared" si="7"/>
        <v/>
      </c>
      <c r="U46" s="63" t="str">
        <f t="shared" si="8"/>
        <v/>
      </c>
      <c r="V46" s="64" t="str">
        <f t="shared" si="9"/>
        <v/>
      </c>
      <c r="W46" s="65" t="str">
        <f t="shared" si="10"/>
        <v/>
      </c>
      <c r="X46" s="64" t="str">
        <f t="shared" si="11"/>
        <v/>
      </c>
      <c r="Y46" s="64" t="str">
        <f t="shared" si="12"/>
        <v/>
      </c>
      <c r="Z46" s="56" t="str">
        <f t="shared" si="13"/>
        <v/>
      </c>
      <c r="AA46" s="66" t="str">
        <f t="shared" si="14"/>
        <v/>
      </c>
      <c r="AB46" s="57" t="str">
        <f t="shared" si="15"/>
        <v/>
      </c>
      <c r="AC46" s="67" t="str">
        <f t="shared" si="16"/>
        <v/>
      </c>
      <c r="AD46" s="59" t="str">
        <f t="shared" si="17"/>
        <v/>
      </c>
      <c r="AE46" s="68" t="str">
        <f t="shared" si="18"/>
        <v/>
      </c>
      <c r="AF46" s="61" t="str">
        <f t="shared" si="19"/>
        <v/>
      </c>
      <c r="AG46" s="61" t="str">
        <f t="shared" si="20"/>
        <v/>
      </c>
      <c r="AH46" s="69" t="str">
        <f t="shared" si="21"/>
        <v/>
      </c>
      <c r="AI46" s="70" t="str">
        <f t="shared" si="22"/>
        <v/>
      </c>
      <c r="AJ46" s="64" t="str">
        <f t="shared" si="23"/>
        <v/>
      </c>
      <c r="AK46" s="64" t="str">
        <f t="shared" si="24"/>
        <v/>
      </c>
      <c r="AL46" s="64" t="str">
        <f t="shared" si="25"/>
        <v/>
      </c>
      <c r="AM46" s="64" t="str">
        <f t="shared" si="26"/>
        <v/>
      </c>
      <c r="AN46" s="64" t="str">
        <f t="shared" si="27"/>
        <v/>
      </c>
    </row>
    <row r="47" spans="3:40" ht="25.5" thickTop="1" thickBot="1" x14ac:dyDescent="0.4">
      <c r="C47" s="113"/>
      <c r="D47" s="11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28"/>
        <v/>
      </c>
      <c r="S47" s="56" t="str">
        <f t="shared" si="6"/>
        <v/>
      </c>
      <c r="T47" s="62" t="str">
        <f t="shared" si="7"/>
        <v/>
      </c>
      <c r="U47" s="63" t="str">
        <f t="shared" si="8"/>
        <v/>
      </c>
      <c r="V47" s="64" t="str">
        <f t="shared" si="9"/>
        <v/>
      </c>
      <c r="W47" s="65" t="str">
        <f t="shared" si="10"/>
        <v/>
      </c>
      <c r="X47" s="64" t="str">
        <f t="shared" si="11"/>
        <v/>
      </c>
      <c r="Y47" s="64" t="str">
        <f t="shared" si="12"/>
        <v/>
      </c>
      <c r="Z47" s="56" t="str">
        <f t="shared" si="13"/>
        <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3:40" ht="25.5" thickTop="1" thickBot="1" x14ac:dyDescent="0.4">
      <c r="C48" s="113"/>
      <c r="D48" s="112"/>
      <c r="E48" s="52"/>
      <c r="F48" s="53"/>
      <c r="G48" s="53"/>
      <c r="H48" s="52"/>
      <c r="I48" s="52"/>
      <c r="J48" s="54"/>
      <c r="K48" s="54"/>
      <c r="L48" s="55" t="str">
        <f t="shared" ref="L48:L59" si="57">IF(C48="","",_xlfn.CONCAT("            { line: ","""",C48,", ",M48:AN48,""", sC: ","""",B48,"""},"))</f>
        <v/>
      </c>
      <c r="M48" s="56" t="str">
        <f t="shared" si="1"/>
        <v/>
      </c>
      <c r="N48" s="57" t="str">
        <f t="shared" si="2"/>
        <v/>
      </c>
      <c r="O48" s="58" t="str">
        <f t="shared" si="3"/>
        <v/>
      </c>
      <c r="P48" s="59" t="str">
        <f t="shared" si="4"/>
        <v/>
      </c>
      <c r="Q48" s="60" t="str">
        <f t="shared" si="5"/>
        <v/>
      </c>
      <c r="R48" s="61" t="str">
        <f t="shared" si="28"/>
        <v/>
      </c>
      <c r="S48" s="56" t="str">
        <f t="shared" si="6"/>
        <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5.5" thickTop="1" thickBot="1" x14ac:dyDescent="0.4">
      <c r="C49" s="113"/>
      <c r="D49" s="112"/>
      <c r="E49" s="52"/>
      <c r="F49" s="53"/>
      <c r="G49" s="53"/>
      <c r="H49" s="52"/>
      <c r="I49" s="52"/>
      <c r="J49" s="54"/>
      <c r="K49" s="54"/>
      <c r="L49" s="55" t="str">
        <f t="shared" si="57"/>
        <v/>
      </c>
      <c r="M49" s="56" t="str">
        <f>IF(N49="","","(")</f>
        <v/>
      </c>
      <c r="N49" s="57" t="str">
        <f>IF(D49="","",D49)</f>
        <v/>
      </c>
      <c r="O49" s="58" t="str">
        <f>IF(N49="","",",")</f>
        <v/>
      </c>
      <c r="P49" s="59" t="str">
        <f>IF(E49="","",E49)</f>
        <v/>
      </c>
      <c r="Q49" s="60" t="str">
        <f>IF(N49="","",",")</f>
        <v/>
      </c>
      <c r="R49" s="61" t="str">
        <f t="shared" si="28"/>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113"/>
      <c r="D50" s="112"/>
      <c r="E50" s="52"/>
      <c r="F50" s="53"/>
      <c r="G50" s="53"/>
      <c r="H50" s="52"/>
      <c r="I50" s="52"/>
      <c r="J50" s="54"/>
      <c r="K50" s="54"/>
      <c r="L50" s="55" t="str">
        <f t="shared" si="57"/>
        <v/>
      </c>
      <c r="M50" s="56" t="str">
        <f>IF(N50="","","(")</f>
        <v/>
      </c>
      <c r="N50" s="57" t="str">
        <f>IF(D50="","",D50)</f>
        <v/>
      </c>
      <c r="O50" s="58" t="str">
        <f>IF(N50="","",",")</f>
        <v/>
      </c>
      <c r="P50" s="59" t="str">
        <f>IF(E50="","",E50)</f>
        <v/>
      </c>
      <c r="Q50" s="60" t="str">
        <f>IF(N50="","",",")</f>
        <v/>
      </c>
      <c r="R50" s="61" t="str">
        <f t="shared" si="28"/>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113"/>
      <c r="D51" s="112"/>
      <c r="E51" s="52"/>
      <c r="F51" s="53"/>
      <c r="G51" s="53"/>
      <c r="H51" s="52"/>
      <c r="I51" s="52"/>
      <c r="J51" s="54"/>
      <c r="K51" s="54"/>
      <c r="L51" s="55" t="str">
        <f t="shared" si="57"/>
        <v/>
      </c>
      <c r="M51" s="56" t="str">
        <f>IF(N51="","","(")</f>
        <v/>
      </c>
      <c r="N51" s="57" t="str">
        <f>IF(D51="","",D51)</f>
        <v/>
      </c>
      <c r="O51" s="58" t="str">
        <f>IF(N51="","",",")</f>
        <v/>
      </c>
      <c r="P51" s="59" t="str">
        <f>IF(E51="","",E51)</f>
        <v/>
      </c>
      <c r="Q51" s="60" t="str">
        <f>IF(N51="","",",")</f>
        <v/>
      </c>
      <c r="R51" s="61" t="str">
        <f t="shared" si="28"/>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113"/>
      <c r="D52" s="112"/>
      <c r="E52" s="52"/>
      <c r="F52" s="53"/>
      <c r="G52" s="53"/>
      <c r="H52" s="52"/>
      <c r="I52" s="52"/>
      <c r="J52" s="54"/>
      <c r="K52" s="54"/>
      <c r="L52" s="55" t="str">
        <f t="shared" si="57"/>
        <v/>
      </c>
      <c r="M52" s="56" t="str">
        <f>IF(N52="","","(")</f>
        <v/>
      </c>
      <c r="N52" s="57" t="str">
        <f>IF(D52="","",D52)</f>
        <v/>
      </c>
      <c r="O52" s="58" t="str">
        <f>IF(N52="","",",")</f>
        <v/>
      </c>
      <c r="P52" s="59" t="str">
        <f>IF(E52="","",E52)</f>
        <v/>
      </c>
      <c r="Q52" s="60" t="str">
        <f>IF(N52="","",",")</f>
        <v/>
      </c>
      <c r="R52" s="61" t="str">
        <f t="shared" si="28"/>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113"/>
      <c r="D53" s="112"/>
      <c r="E53" s="52"/>
      <c r="F53" s="53"/>
      <c r="G53" s="53"/>
      <c r="H53" s="52"/>
      <c r="I53" s="52"/>
      <c r="J53" s="54"/>
      <c r="K53" s="54"/>
      <c r="L53" s="55" t="str">
        <f t="shared" si="57"/>
        <v/>
      </c>
      <c r="M53" s="56" t="str">
        <f>IF(N53="","","(")</f>
        <v/>
      </c>
      <c r="N53" s="57" t="str">
        <f>IF(D53="","",D53)</f>
        <v/>
      </c>
      <c r="O53" s="58" t="str">
        <f>IF(N53="","",",")</f>
        <v/>
      </c>
      <c r="P53" s="59" t="str">
        <f>IF(E53="","",E53)</f>
        <v/>
      </c>
      <c r="Q53" s="60" t="str">
        <f>IF(N53="","",",")</f>
        <v/>
      </c>
      <c r="R53" s="61" t="str">
        <f t="shared" si="28"/>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113"/>
      <c r="D54" s="112"/>
      <c r="E54" s="52"/>
      <c r="F54" s="53"/>
      <c r="G54" s="53"/>
      <c r="H54" s="52"/>
      <c r="I54" s="52"/>
      <c r="J54" s="54"/>
      <c r="K54" s="54"/>
      <c r="L54" s="55" t="str">
        <f t="shared" si="57"/>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1:40" ht="25.5" thickTop="1" thickBot="1" x14ac:dyDescent="0.4">
      <c r="C55" s="113"/>
      <c r="D55" s="112"/>
      <c r="E55" s="52"/>
      <c r="F55" s="53"/>
      <c r="G55" s="53"/>
      <c r="H55" s="52"/>
      <c r="I55" s="52"/>
      <c r="J55" s="54"/>
      <c r="K55" s="54"/>
      <c r="L55" s="55" t="str">
        <f t="shared" si="57"/>
        <v/>
      </c>
      <c r="M55" s="56" t="str">
        <f t="shared" si="1"/>
        <v/>
      </c>
      <c r="N55" s="57" t="str">
        <f t="shared" si="2"/>
        <v/>
      </c>
      <c r="O55" s="58" t="str">
        <f t="shared" si="3"/>
        <v/>
      </c>
      <c r="P55" s="59" t="str">
        <f t="shared" si="4"/>
        <v/>
      </c>
      <c r="Q55" s="60" t="str">
        <f t="shared" si="5"/>
        <v/>
      </c>
      <c r="R55" s="61" t="str">
        <f t="shared" si="28"/>
        <v/>
      </c>
      <c r="S55" s="56" t="str">
        <f t="shared" si="6"/>
        <v/>
      </c>
      <c r="T55" s="62" t="str">
        <f t="shared" si="7"/>
        <v/>
      </c>
      <c r="U55" s="63" t="str">
        <f t="shared" si="8"/>
        <v/>
      </c>
      <c r="V55" s="64" t="str">
        <f t="shared" si="9"/>
        <v/>
      </c>
      <c r="W55" s="65" t="str">
        <f t="shared" si="10"/>
        <v/>
      </c>
      <c r="X55" s="64" t="str">
        <f t="shared" si="11"/>
        <v/>
      </c>
      <c r="Y55" s="64" t="str">
        <f t="shared" si="12"/>
        <v/>
      </c>
      <c r="Z55" s="56" t="str">
        <f t="shared" si="13"/>
        <v/>
      </c>
      <c r="AA55" s="66" t="str">
        <f t="shared" si="14"/>
        <v/>
      </c>
      <c r="AB55" s="57" t="str">
        <f t="shared" si="15"/>
        <v/>
      </c>
      <c r="AC55" s="67" t="str">
        <f t="shared" si="16"/>
        <v/>
      </c>
      <c r="AD55" s="59" t="str">
        <f t="shared" si="17"/>
        <v/>
      </c>
      <c r="AE55" s="68" t="str">
        <f t="shared" si="18"/>
        <v/>
      </c>
      <c r="AF55" s="61" t="str">
        <f t="shared" si="19"/>
        <v/>
      </c>
      <c r="AG55" s="61" t="str">
        <f t="shared" si="20"/>
        <v/>
      </c>
      <c r="AH55" s="69" t="str">
        <f t="shared" si="21"/>
        <v/>
      </c>
      <c r="AI55" s="70" t="str">
        <f t="shared" si="22"/>
        <v/>
      </c>
      <c r="AJ55" s="64" t="str">
        <f t="shared" si="23"/>
        <v/>
      </c>
      <c r="AK55" s="64" t="str">
        <f t="shared" si="24"/>
        <v/>
      </c>
      <c r="AL55" s="64" t="str">
        <f t="shared" si="25"/>
        <v/>
      </c>
      <c r="AM55" s="64" t="str">
        <f t="shared" si="26"/>
        <v/>
      </c>
      <c r="AN55" s="64" t="str">
        <f t="shared" si="27"/>
        <v/>
      </c>
    </row>
    <row r="56" spans="1:40" ht="25.5" thickTop="1" thickBot="1" x14ac:dyDescent="0.4">
      <c r="C56" s="113"/>
      <c r="D56" s="112"/>
      <c r="E56" s="52"/>
      <c r="F56" s="53"/>
      <c r="G56" s="53"/>
      <c r="H56" s="52"/>
      <c r="I56" s="52"/>
      <c r="J56" s="54"/>
      <c r="K56" s="54"/>
      <c r="L56" s="55" t="str">
        <f t="shared" si="57"/>
        <v/>
      </c>
      <c r="M56" s="56" t="str">
        <f t="shared" si="1"/>
        <v/>
      </c>
      <c r="N56" s="57" t="str">
        <f t="shared" si="2"/>
        <v/>
      </c>
      <c r="O56" s="58" t="str">
        <f t="shared" si="3"/>
        <v/>
      </c>
      <c r="P56" s="59" t="str">
        <f t="shared" si="4"/>
        <v/>
      </c>
      <c r="Q56" s="60" t="str">
        <f t="shared" si="5"/>
        <v/>
      </c>
      <c r="R56" s="61" t="str">
        <f t="shared" si="28"/>
        <v/>
      </c>
      <c r="S56" s="56" t="str">
        <f t="shared" si="6"/>
        <v/>
      </c>
      <c r="T56" s="62" t="str">
        <f t="shared" si="7"/>
        <v/>
      </c>
      <c r="U56" s="63" t="str">
        <f t="shared" si="8"/>
        <v/>
      </c>
      <c r="V56" s="64" t="str">
        <f t="shared" si="9"/>
        <v/>
      </c>
      <c r="W56" s="65" t="str">
        <f t="shared" si="10"/>
        <v/>
      </c>
      <c r="X56" s="64" t="str">
        <f t="shared" si="11"/>
        <v/>
      </c>
      <c r="Y56" s="64" t="str">
        <f t="shared" si="12"/>
        <v/>
      </c>
      <c r="Z56" s="56" t="str">
        <f t="shared" si="13"/>
        <v/>
      </c>
      <c r="AA56" s="66" t="str">
        <f t="shared" si="14"/>
        <v/>
      </c>
      <c r="AB56" s="57" t="str">
        <f t="shared" si="15"/>
        <v/>
      </c>
      <c r="AC56" s="67" t="str">
        <f t="shared" si="16"/>
        <v/>
      </c>
      <c r="AD56" s="59" t="str">
        <f t="shared" si="17"/>
        <v/>
      </c>
      <c r="AE56" s="68" t="str">
        <f t="shared" si="18"/>
        <v/>
      </c>
      <c r="AF56" s="61" t="str">
        <f t="shared" si="19"/>
        <v/>
      </c>
      <c r="AG56" s="61" t="str">
        <f t="shared" si="20"/>
        <v/>
      </c>
      <c r="AH56" s="69" t="str">
        <f t="shared" si="21"/>
        <v/>
      </c>
      <c r="AI56" s="70" t="str">
        <f t="shared" si="22"/>
        <v/>
      </c>
      <c r="AJ56" s="64" t="str">
        <f t="shared" si="23"/>
        <v/>
      </c>
      <c r="AK56" s="64" t="str">
        <f t="shared" si="24"/>
        <v/>
      </c>
      <c r="AL56" s="64" t="str">
        <f t="shared" si="25"/>
        <v/>
      </c>
      <c r="AM56" s="64" t="str">
        <f t="shared" si="26"/>
        <v/>
      </c>
      <c r="AN56" s="64" t="str">
        <f t="shared" si="27"/>
        <v/>
      </c>
    </row>
    <row r="57" spans="1:40" ht="25.5" thickTop="1" thickBot="1" x14ac:dyDescent="0.4">
      <c r="C57" s="113"/>
      <c r="D57" s="112"/>
      <c r="E57" s="52"/>
      <c r="F57" s="53"/>
      <c r="G57" s="53"/>
      <c r="H57" s="52"/>
      <c r="I57" s="52"/>
      <c r="J57" s="54"/>
      <c r="K57" s="54"/>
      <c r="L57" s="55" t="str">
        <f t="shared" si="57"/>
        <v/>
      </c>
      <c r="M57" s="56" t="str">
        <f t="shared" si="1"/>
        <v/>
      </c>
      <c r="N57" s="57" t="str">
        <f t="shared" si="2"/>
        <v/>
      </c>
      <c r="O57" s="58" t="str">
        <f t="shared" si="3"/>
        <v/>
      </c>
      <c r="P57" s="59" t="str">
        <f t="shared" si="4"/>
        <v/>
      </c>
      <c r="Q57" s="60" t="str">
        <f t="shared" si="5"/>
        <v/>
      </c>
      <c r="R57" s="61" t="str">
        <f t="shared" si="28"/>
        <v/>
      </c>
      <c r="S57" s="56" t="str">
        <f t="shared" si="6"/>
        <v/>
      </c>
      <c r="T57" s="62" t="str">
        <f t="shared" si="7"/>
        <v/>
      </c>
      <c r="U57" s="63" t="str">
        <f t="shared" si="8"/>
        <v/>
      </c>
      <c r="V57" s="64" t="str">
        <f t="shared" si="9"/>
        <v/>
      </c>
      <c r="W57" s="65" t="str">
        <f t="shared" si="10"/>
        <v/>
      </c>
      <c r="X57" s="64" t="str">
        <f t="shared" si="11"/>
        <v/>
      </c>
      <c r="Y57" s="64" t="str">
        <f t="shared" si="12"/>
        <v/>
      </c>
      <c r="Z57" s="56" t="str">
        <f t="shared" si="13"/>
        <v/>
      </c>
      <c r="AA57" s="66" t="str">
        <f t="shared" si="14"/>
        <v/>
      </c>
      <c r="AB57" s="57" t="str">
        <f t="shared" si="15"/>
        <v/>
      </c>
      <c r="AC57" s="67" t="str">
        <f t="shared" si="16"/>
        <v/>
      </c>
      <c r="AD57" s="59" t="str">
        <f t="shared" si="17"/>
        <v/>
      </c>
      <c r="AE57" s="68" t="str">
        <f t="shared" si="18"/>
        <v/>
      </c>
      <c r="AF57" s="61" t="str">
        <f t="shared" si="19"/>
        <v/>
      </c>
      <c r="AG57" s="61" t="str">
        <f t="shared" si="20"/>
        <v/>
      </c>
      <c r="AH57" s="69" t="str">
        <f t="shared" si="21"/>
        <v/>
      </c>
      <c r="AI57" s="70" t="str">
        <f t="shared" si="22"/>
        <v/>
      </c>
      <c r="AJ57" s="64" t="str">
        <f t="shared" si="23"/>
        <v/>
      </c>
      <c r="AK57" s="64" t="str">
        <f t="shared" si="24"/>
        <v/>
      </c>
      <c r="AL57" s="64" t="str">
        <f t="shared" si="25"/>
        <v/>
      </c>
      <c r="AM57" s="64" t="str">
        <f t="shared" si="26"/>
        <v/>
      </c>
      <c r="AN57" s="64" t="str">
        <f t="shared" si="27"/>
        <v/>
      </c>
    </row>
    <row r="58" spans="1:40" ht="25.5" thickTop="1" thickBot="1" x14ac:dyDescent="0.4">
      <c r="C58" s="113"/>
      <c r="D58" s="112"/>
      <c r="E58" s="52"/>
      <c r="F58" s="53"/>
      <c r="G58" s="53"/>
      <c r="H58" s="52"/>
      <c r="I58" s="52"/>
      <c r="J58" s="54"/>
      <c r="K58" s="54"/>
      <c r="L58" s="55" t="str">
        <f t="shared" si="57"/>
        <v/>
      </c>
      <c r="M58" s="56" t="str">
        <f t="shared" si="1"/>
        <v/>
      </c>
      <c r="N58" s="57" t="str">
        <f t="shared" si="2"/>
        <v/>
      </c>
      <c r="O58" s="58" t="str">
        <f t="shared" si="3"/>
        <v/>
      </c>
      <c r="P58" s="59" t="str">
        <f t="shared" si="4"/>
        <v/>
      </c>
      <c r="Q58" s="60" t="str">
        <f t="shared" si="5"/>
        <v/>
      </c>
      <c r="R58" s="61" t="str">
        <f t="shared" si="28"/>
        <v/>
      </c>
      <c r="S58" s="56" t="str">
        <f t="shared" si="6"/>
        <v/>
      </c>
      <c r="T58" s="62" t="str">
        <f t="shared" si="7"/>
        <v/>
      </c>
      <c r="U58" s="63" t="str">
        <f t="shared" si="8"/>
        <v/>
      </c>
      <c r="V58" s="64" t="str">
        <f t="shared" si="9"/>
        <v/>
      </c>
      <c r="W58" s="65" t="str">
        <f t="shared" si="10"/>
        <v/>
      </c>
      <c r="X58" s="64" t="str">
        <f t="shared" si="11"/>
        <v/>
      </c>
      <c r="Y58" s="64" t="str">
        <f t="shared" si="12"/>
        <v/>
      </c>
      <c r="Z58" s="56" t="str">
        <f t="shared" si="13"/>
        <v/>
      </c>
      <c r="AA58" s="66" t="str">
        <f t="shared" si="14"/>
        <v/>
      </c>
      <c r="AB58" s="57" t="str">
        <f t="shared" si="15"/>
        <v/>
      </c>
      <c r="AC58" s="67" t="str">
        <f t="shared" si="16"/>
        <v/>
      </c>
      <c r="AD58" s="59" t="str">
        <f t="shared" si="17"/>
        <v/>
      </c>
      <c r="AE58" s="68" t="str">
        <f t="shared" si="18"/>
        <v/>
      </c>
      <c r="AF58" s="61" t="str">
        <f t="shared" si="19"/>
        <v/>
      </c>
      <c r="AG58" s="61" t="str">
        <f t="shared" si="20"/>
        <v/>
      </c>
      <c r="AH58" s="69" t="str">
        <f t="shared" si="21"/>
        <v/>
      </c>
      <c r="AI58" s="70" t="str">
        <f t="shared" si="22"/>
        <v/>
      </c>
      <c r="AJ58" s="64" t="str">
        <f t="shared" si="23"/>
        <v/>
      </c>
      <c r="AK58" s="64" t="str">
        <f t="shared" si="24"/>
        <v/>
      </c>
      <c r="AL58" s="64" t="str">
        <f t="shared" si="25"/>
        <v/>
      </c>
      <c r="AM58" s="64" t="str">
        <f t="shared" si="26"/>
        <v/>
      </c>
      <c r="AN58" s="64" t="str">
        <f t="shared" si="27"/>
        <v/>
      </c>
    </row>
    <row r="59" spans="1:40" ht="25.5" thickTop="1" thickBot="1" x14ac:dyDescent="0.4">
      <c r="C59" s="113"/>
      <c r="D59" s="112"/>
      <c r="E59" s="52"/>
      <c r="F59" s="71"/>
      <c r="G59" s="53"/>
      <c r="H59" s="52"/>
      <c r="I59" s="52"/>
      <c r="J59" s="72"/>
      <c r="K59" s="54"/>
      <c r="L59" s="55" t="str">
        <f t="shared" si="57"/>
        <v/>
      </c>
      <c r="M59" s="56" t="str">
        <f>IF(N59="","","(")</f>
        <v/>
      </c>
      <c r="N59" s="57" t="str">
        <f t="shared" si="2"/>
        <v/>
      </c>
      <c r="O59" s="58" t="str">
        <f>IF(N59="","",",")</f>
        <v/>
      </c>
      <c r="P59" s="59" t="str">
        <f t="shared" si="4"/>
        <v/>
      </c>
      <c r="Q59" s="60" t="str">
        <f>IF(N59="","",",")</f>
        <v/>
      </c>
      <c r="R59" s="61" t="str">
        <f t="shared" si="28"/>
        <v/>
      </c>
      <c r="S59" s="56" t="str">
        <f>IF(N59="","",")")</f>
        <v/>
      </c>
      <c r="T59" s="62" t="str">
        <f>IF(U59="","","(")</f>
        <v/>
      </c>
      <c r="U59" s="63" t="str">
        <f t="shared" si="8"/>
        <v/>
      </c>
      <c r="V59" s="64" t="str">
        <f>IF(U59="","",",")</f>
        <v/>
      </c>
      <c r="W59" s="65" t="str">
        <f t="shared" si="10"/>
        <v/>
      </c>
      <c r="X59" s="64" t="str">
        <f>IF(U59="","",",")</f>
        <v/>
      </c>
      <c r="Y59" s="64" t="str">
        <f>IF(U59="","",250)</f>
        <v/>
      </c>
      <c r="Z59" s="56" t="str">
        <f>IF(U59="","",")")</f>
        <v/>
      </c>
      <c r="AA59" s="66" t="str">
        <f>IF(AB59="","","(")</f>
        <v/>
      </c>
      <c r="AB59" s="57" t="str">
        <f t="shared" si="15"/>
        <v/>
      </c>
      <c r="AC59" s="67" t="str">
        <f>IF(AB59="","",",")</f>
        <v/>
      </c>
      <c r="AD59" s="59" t="str">
        <f>IF(I59="","",I59)</f>
        <v/>
      </c>
      <c r="AE59" s="68" t="str">
        <f>IF(AB59="","",",")</f>
        <v/>
      </c>
      <c r="AF59" s="61" t="str">
        <f>IF(AB59="","",350)</f>
        <v/>
      </c>
      <c r="AG59" s="61" t="str">
        <f>IF(AB59="","",")")</f>
        <v/>
      </c>
      <c r="AH59" s="69" t="str">
        <f>IF(AI59="","","(")</f>
        <v/>
      </c>
      <c r="AI59" s="70" t="str">
        <f t="shared" si="22"/>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t="str">
        <f t="shared" si="28"/>
        <v/>
      </c>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c r="N61" s="57"/>
      <c r="O61" s="105"/>
      <c r="P61" s="59"/>
      <c r="Q61" s="106"/>
      <c r="R61" s="61" t="str">
        <f t="shared" si="28"/>
        <v/>
      </c>
      <c r="S61" s="104"/>
      <c r="T61" s="107"/>
      <c r="U61" s="108"/>
      <c r="V61" s="109"/>
      <c r="W61" s="110"/>
      <c r="X61" s="109"/>
      <c r="Y61" s="109"/>
      <c r="Z61" s="104"/>
      <c r="AA61" s="66"/>
      <c r="AB61" s="57"/>
      <c r="AC61" s="67"/>
      <c r="AD61" s="59"/>
      <c r="AE61" s="68"/>
      <c r="AF61" s="61"/>
      <c r="AG61" s="61"/>
      <c r="AH61" s="66"/>
      <c r="AI61" s="111"/>
      <c r="AJ61" s="109"/>
      <c r="AK61" s="109"/>
      <c r="AL61" s="109"/>
      <c r="AM61" s="109"/>
      <c r="AN61" s="109"/>
    </row>
    <row r="62" spans="1:40" ht="25.5" thickTop="1" thickBot="1" x14ac:dyDescent="0.4">
      <c r="C62" s="113"/>
      <c r="D62" s="112"/>
      <c r="E62" s="52"/>
      <c r="F62" s="53"/>
      <c r="G62" s="53"/>
      <c r="H62" s="52"/>
      <c r="I62" s="52"/>
      <c r="J62" s="54"/>
      <c r="K62" s="54"/>
      <c r="L62" s="55" t="str">
        <f t="shared" ref="L62:L79" si="58">IF(C62="","",_xlfn.CONCAT("            { line: ","""",C62,", ",M62:AN62,""", sC: ","""",B62,"""},"))</f>
        <v/>
      </c>
      <c r="M62" s="56" t="str">
        <f t="shared" ref="M62:M80" si="59">IF(N62="","","(")</f>
        <v/>
      </c>
      <c r="N62" s="57" t="str">
        <f t="shared" si="2"/>
        <v/>
      </c>
      <c r="O62" s="58" t="str">
        <f t="shared" ref="O62:O80" si="60">IF(N62="","",",")</f>
        <v/>
      </c>
      <c r="P62" s="59" t="str">
        <f t="shared" si="4"/>
        <v/>
      </c>
      <c r="Q62" s="60" t="str">
        <f t="shared" ref="Q62:Q80" si="61">IF(N62="","",",")</f>
        <v/>
      </c>
      <c r="R62" s="61" t="str">
        <f t="shared" si="28"/>
        <v/>
      </c>
      <c r="S62" s="56" t="str">
        <f t="shared" ref="S62:S80" si="62">IF(N62="","",")")</f>
        <v/>
      </c>
      <c r="T62" s="62" t="str">
        <f t="shared" ref="T62:T80" si="63">IF(U62="","","(")</f>
        <v/>
      </c>
      <c r="U62" s="63" t="str">
        <f t="shared" si="8"/>
        <v/>
      </c>
      <c r="V62" s="64" t="str">
        <f t="shared" ref="V62:V80" si="64">IF(U62="","",",")</f>
        <v/>
      </c>
      <c r="W62" s="65" t="str">
        <f t="shared" si="10"/>
        <v/>
      </c>
      <c r="X62" s="64" t="str">
        <f t="shared" ref="X62:X80" si="65">IF(U62="","",",")</f>
        <v/>
      </c>
      <c r="Y62" s="64" t="str">
        <f t="shared" ref="Y62:Y80" si="66">IF(U62="","",250)</f>
        <v/>
      </c>
      <c r="Z62" s="56" t="str">
        <f t="shared" ref="Z62:Z80" si="67">IF(U62="","",")")</f>
        <v/>
      </c>
      <c r="AA62" s="66" t="str">
        <f t="shared" ref="AA62:AA80" si="68">IF(AB62="","","(")</f>
        <v/>
      </c>
      <c r="AB62" s="57" t="str">
        <f t="shared" si="15"/>
        <v/>
      </c>
      <c r="AC62" s="67" t="str">
        <f t="shared" ref="AC62:AC80" si="69">IF(AB62="","",",")</f>
        <v/>
      </c>
      <c r="AD62" s="59" t="str">
        <f t="shared" ref="AD62:AD81" si="70">IF(I62="","",I62)</f>
        <v/>
      </c>
      <c r="AE62" s="68" t="str">
        <f t="shared" ref="AE62:AE80" si="71">IF(AB62="","",",")</f>
        <v/>
      </c>
      <c r="AF62" s="61" t="str">
        <f t="shared" ref="AF62:AF80" si="72">IF(AB62="","",350)</f>
        <v/>
      </c>
      <c r="AG62" s="61" t="str">
        <f t="shared" ref="AG62:AG80" si="73">IF(AB62="","",")")</f>
        <v/>
      </c>
      <c r="AH62" s="69" t="str">
        <f t="shared" ref="AH62:AH80" si="74">IF(AI62="","","(")</f>
        <v/>
      </c>
      <c r="AI62" s="70" t="str">
        <f t="shared" si="22"/>
        <v/>
      </c>
      <c r="AJ62" s="64" t="str">
        <f t="shared" ref="AJ62:AJ80" si="75">IF(AI62="","",",")</f>
        <v/>
      </c>
      <c r="AK62" s="64" t="str">
        <f t="shared" ref="AK62:AK81" si="76">IF(K62="","",K62)</f>
        <v/>
      </c>
      <c r="AL62" s="64" t="str">
        <f t="shared" ref="AL62:AL80" si="77">IF(AI62="","",",")</f>
        <v/>
      </c>
      <c r="AM62" s="64" t="str">
        <f t="shared" ref="AM62:AM80" si="78">IF(AI62="","",450)</f>
        <v/>
      </c>
      <c r="AN62" s="64" t="str">
        <f t="shared" ref="AN62:AN80" si="79">IF(AI62="","",")")</f>
        <v/>
      </c>
    </row>
    <row r="63" spans="1:40" ht="25.5" thickTop="1" thickBot="1" x14ac:dyDescent="0.4">
      <c r="C63" s="113"/>
      <c r="D63" s="112"/>
      <c r="E63" s="52"/>
      <c r="F63" s="53"/>
      <c r="G63" s="53"/>
      <c r="H63" s="52"/>
      <c r="I63" s="52"/>
      <c r="J63" s="54"/>
      <c r="K63" s="54"/>
      <c r="L63" s="55" t="str">
        <f t="shared" si="58"/>
        <v/>
      </c>
      <c r="M63" s="56" t="str">
        <f t="shared" si="59"/>
        <v/>
      </c>
      <c r="N63" s="57" t="str">
        <f t="shared" si="2"/>
        <v/>
      </c>
      <c r="O63" s="58" t="str">
        <f t="shared" si="60"/>
        <v/>
      </c>
      <c r="P63" s="59" t="str">
        <f t="shared" si="4"/>
        <v/>
      </c>
      <c r="Q63" s="60" t="str">
        <f t="shared" si="61"/>
        <v/>
      </c>
      <c r="R63" s="61" t="str">
        <f t="shared" si="28"/>
        <v/>
      </c>
      <c r="S63" s="56" t="str">
        <f t="shared" si="62"/>
        <v/>
      </c>
      <c r="T63" s="62" t="str">
        <f t="shared" si="63"/>
        <v/>
      </c>
      <c r="U63" s="63" t="str">
        <f t="shared" si="8"/>
        <v/>
      </c>
      <c r="V63" s="64" t="str">
        <f t="shared" si="64"/>
        <v/>
      </c>
      <c r="W63" s="65" t="str">
        <f t="shared" si="10"/>
        <v/>
      </c>
      <c r="X63" s="64" t="str">
        <f t="shared" si="65"/>
        <v/>
      </c>
      <c r="Y63" s="64" t="str">
        <f t="shared" si="66"/>
        <v/>
      </c>
      <c r="Z63" s="56" t="str">
        <f t="shared" si="67"/>
        <v/>
      </c>
      <c r="AA63" s="66" t="str">
        <f t="shared" si="68"/>
        <v/>
      </c>
      <c r="AB63" s="57" t="str">
        <f t="shared" si="15"/>
        <v/>
      </c>
      <c r="AC63" s="67" t="str">
        <f t="shared" si="69"/>
        <v/>
      </c>
      <c r="AD63" s="59" t="str">
        <f t="shared" si="70"/>
        <v/>
      </c>
      <c r="AE63" s="68" t="str">
        <f t="shared" si="71"/>
        <v/>
      </c>
      <c r="AF63" s="61" t="str">
        <f t="shared" si="72"/>
        <v/>
      </c>
      <c r="AG63" s="61" t="str">
        <f t="shared" si="73"/>
        <v/>
      </c>
      <c r="AH63" s="69" t="str">
        <f t="shared" si="74"/>
        <v/>
      </c>
      <c r="AI63" s="70" t="str">
        <f t="shared" si="22"/>
        <v/>
      </c>
      <c r="AJ63" s="64" t="str">
        <f t="shared" si="75"/>
        <v/>
      </c>
      <c r="AK63" s="64" t="str">
        <f t="shared" si="76"/>
        <v/>
      </c>
      <c r="AL63" s="64" t="str">
        <f t="shared" si="77"/>
        <v/>
      </c>
      <c r="AM63" s="64" t="str">
        <f t="shared" si="78"/>
        <v/>
      </c>
      <c r="AN63" s="64" t="str">
        <f t="shared" si="79"/>
        <v/>
      </c>
    </row>
    <row r="64" spans="1:40" ht="25.5" thickTop="1" thickBot="1" x14ac:dyDescent="0.4">
      <c r="C64" s="113"/>
      <c r="D64" s="112"/>
      <c r="E64" s="52"/>
      <c r="F64" s="53"/>
      <c r="G64" s="53"/>
      <c r="H64" s="52"/>
      <c r="I64" s="52"/>
      <c r="J64" s="54"/>
      <c r="K64" s="54"/>
      <c r="L64" s="55" t="str">
        <f t="shared" si="58"/>
        <v/>
      </c>
      <c r="M64" s="56" t="str">
        <f t="shared" si="59"/>
        <v/>
      </c>
      <c r="N64" s="57" t="str">
        <f t="shared" si="2"/>
        <v/>
      </c>
      <c r="O64" s="58" t="str">
        <f t="shared" si="60"/>
        <v/>
      </c>
      <c r="P64" s="59" t="str">
        <f t="shared" si="4"/>
        <v/>
      </c>
      <c r="Q64" s="60" t="str">
        <f t="shared" si="61"/>
        <v/>
      </c>
      <c r="R64" s="61" t="str">
        <f t="shared" si="28"/>
        <v/>
      </c>
      <c r="S64" s="56" t="str">
        <f t="shared" si="62"/>
        <v/>
      </c>
      <c r="T64" s="62" t="str">
        <f t="shared" si="63"/>
        <v/>
      </c>
      <c r="U64" s="63" t="str">
        <f t="shared" si="8"/>
        <v/>
      </c>
      <c r="V64" s="64" t="str">
        <f t="shared" si="64"/>
        <v/>
      </c>
      <c r="W64" s="65" t="str">
        <f t="shared" si="10"/>
        <v/>
      </c>
      <c r="X64" s="64" t="str">
        <f t="shared" si="65"/>
        <v/>
      </c>
      <c r="Y64" s="64" t="str">
        <f t="shared" si="66"/>
        <v/>
      </c>
      <c r="Z64" s="56" t="str">
        <f t="shared" si="67"/>
        <v/>
      </c>
      <c r="AA64" s="66" t="str">
        <f t="shared" si="68"/>
        <v/>
      </c>
      <c r="AB64" s="57" t="str">
        <f t="shared" si="15"/>
        <v/>
      </c>
      <c r="AC64" s="67" t="str">
        <f t="shared" si="69"/>
        <v/>
      </c>
      <c r="AD64" s="59" t="str">
        <f t="shared" si="70"/>
        <v/>
      </c>
      <c r="AE64" s="68" t="str">
        <f t="shared" si="71"/>
        <v/>
      </c>
      <c r="AF64" s="61" t="str">
        <f t="shared" si="72"/>
        <v/>
      </c>
      <c r="AG64" s="61" t="str">
        <f t="shared" si="73"/>
        <v/>
      </c>
      <c r="AH64" s="69" t="str">
        <f t="shared" si="74"/>
        <v/>
      </c>
      <c r="AI64" s="70" t="str">
        <f t="shared" si="22"/>
        <v/>
      </c>
      <c r="AJ64" s="64" t="str">
        <f t="shared" si="75"/>
        <v/>
      </c>
      <c r="AK64" s="64" t="str">
        <f t="shared" si="76"/>
        <v/>
      </c>
      <c r="AL64" s="64" t="str">
        <f t="shared" si="77"/>
        <v/>
      </c>
      <c r="AM64" s="64" t="str">
        <f t="shared" si="78"/>
        <v/>
      </c>
      <c r="AN64" s="64" t="str">
        <f t="shared" si="79"/>
        <v/>
      </c>
    </row>
    <row r="65" spans="3:40" ht="25.5" thickTop="1" thickBot="1" x14ac:dyDescent="0.4">
      <c r="C65" s="113"/>
      <c r="D65" s="112"/>
      <c r="E65" s="52"/>
      <c r="F65" s="53"/>
      <c r="G65" s="53"/>
      <c r="H65" s="52"/>
      <c r="I65" s="52"/>
      <c r="J65" s="54"/>
      <c r="K65" s="54"/>
      <c r="L65" s="55" t="str">
        <f t="shared" si="58"/>
        <v/>
      </c>
      <c r="M65" s="56" t="str">
        <f t="shared" si="59"/>
        <v/>
      </c>
      <c r="N65" s="57" t="str">
        <f t="shared" si="2"/>
        <v/>
      </c>
      <c r="O65" s="58" t="str">
        <f t="shared" si="60"/>
        <v/>
      </c>
      <c r="P65" s="59" t="str">
        <f t="shared" si="4"/>
        <v/>
      </c>
      <c r="Q65" s="60" t="str">
        <f t="shared" si="61"/>
        <v/>
      </c>
      <c r="R65" s="61" t="str">
        <f t="shared" si="28"/>
        <v/>
      </c>
      <c r="S65" s="56" t="str">
        <f t="shared" si="62"/>
        <v/>
      </c>
      <c r="T65" s="62" t="str">
        <f t="shared" si="63"/>
        <v/>
      </c>
      <c r="U65" s="63" t="str">
        <f t="shared" si="8"/>
        <v/>
      </c>
      <c r="V65" s="64" t="str">
        <f t="shared" si="64"/>
        <v/>
      </c>
      <c r="W65" s="65" t="str">
        <f t="shared" si="10"/>
        <v/>
      </c>
      <c r="X65" s="64" t="str">
        <f t="shared" si="65"/>
        <v/>
      </c>
      <c r="Y65" s="64" t="str">
        <f t="shared" si="66"/>
        <v/>
      </c>
      <c r="Z65" s="56" t="str">
        <f t="shared" si="67"/>
        <v/>
      </c>
      <c r="AA65" s="66" t="str">
        <f t="shared" si="68"/>
        <v/>
      </c>
      <c r="AB65" s="57" t="str">
        <f t="shared" si="15"/>
        <v/>
      </c>
      <c r="AC65" s="67" t="str">
        <f t="shared" si="69"/>
        <v/>
      </c>
      <c r="AD65" s="59" t="str">
        <f t="shared" si="70"/>
        <v/>
      </c>
      <c r="AE65" s="68" t="str">
        <f t="shared" si="71"/>
        <v/>
      </c>
      <c r="AF65" s="61" t="str">
        <f t="shared" si="72"/>
        <v/>
      </c>
      <c r="AG65" s="61" t="str">
        <f t="shared" si="73"/>
        <v/>
      </c>
      <c r="AH65" s="69" t="str">
        <f t="shared" si="74"/>
        <v/>
      </c>
      <c r="AI65" s="70" t="str">
        <f t="shared" si="22"/>
        <v/>
      </c>
      <c r="AJ65" s="64" t="str">
        <f t="shared" si="75"/>
        <v/>
      </c>
      <c r="AK65" s="64" t="str">
        <f t="shared" si="76"/>
        <v/>
      </c>
      <c r="AL65" s="64" t="str">
        <f t="shared" si="77"/>
        <v/>
      </c>
      <c r="AM65" s="64" t="str">
        <f t="shared" si="78"/>
        <v/>
      </c>
      <c r="AN65" s="64" t="str">
        <f t="shared" si="79"/>
        <v/>
      </c>
    </row>
    <row r="66" spans="3:40" ht="25.5" thickTop="1" thickBot="1" x14ac:dyDescent="0.4">
      <c r="C66" s="113"/>
      <c r="D66" s="112"/>
      <c r="E66" s="52"/>
      <c r="F66" s="53"/>
      <c r="G66" s="53"/>
      <c r="H66" s="52"/>
      <c r="I66" s="52"/>
      <c r="J66" s="54"/>
      <c r="K66" s="54"/>
      <c r="L66" s="55" t="str">
        <f t="shared" si="58"/>
        <v/>
      </c>
      <c r="M66" s="56" t="str">
        <f t="shared" si="59"/>
        <v/>
      </c>
      <c r="N66" s="57" t="str">
        <f t="shared" si="2"/>
        <v/>
      </c>
      <c r="O66" s="58" t="str">
        <f t="shared" si="60"/>
        <v/>
      </c>
      <c r="P66" s="59" t="str">
        <f t="shared" si="4"/>
        <v/>
      </c>
      <c r="Q66" s="60" t="str">
        <f t="shared" si="61"/>
        <v/>
      </c>
      <c r="R66" s="61" t="str">
        <f t="shared" si="28"/>
        <v/>
      </c>
      <c r="S66" s="56" t="str">
        <f t="shared" si="62"/>
        <v/>
      </c>
      <c r="T66" s="62" t="str">
        <f t="shared" si="63"/>
        <v/>
      </c>
      <c r="U66" s="63" t="str">
        <f t="shared" si="8"/>
        <v/>
      </c>
      <c r="V66" s="64" t="str">
        <f t="shared" si="64"/>
        <v/>
      </c>
      <c r="W66" s="65" t="str">
        <f t="shared" si="10"/>
        <v/>
      </c>
      <c r="X66" s="64" t="str">
        <f t="shared" si="65"/>
        <v/>
      </c>
      <c r="Y66" s="64" t="str">
        <f t="shared" si="66"/>
        <v/>
      </c>
      <c r="Z66" s="56" t="str">
        <f t="shared" si="67"/>
        <v/>
      </c>
      <c r="AA66" s="66" t="str">
        <f t="shared" si="68"/>
        <v/>
      </c>
      <c r="AB66" s="57" t="str">
        <f t="shared" si="15"/>
        <v/>
      </c>
      <c r="AC66" s="67" t="str">
        <f t="shared" si="69"/>
        <v/>
      </c>
      <c r="AD66" s="59" t="str">
        <f t="shared" si="70"/>
        <v/>
      </c>
      <c r="AE66" s="68" t="str">
        <f t="shared" si="71"/>
        <v/>
      </c>
      <c r="AF66" s="61" t="str">
        <f t="shared" si="72"/>
        <v/>
      </c>
      <c r="AG66" s="61" t="str">
        <f t="shared" si="73"/>
        <v/>
      </c>
      <c r="AH66" s="69" t="str">
        <f t="shared" si="74"/>
        <v/>
      </c>
      <c r="AI66" s="70" t="str">
        <f t="shared" si="22"/>
        <v/>
      </c>
      <c r="AJ66" s="64" t="str">
        <f t="shared" si="75"/>
        <v/>
      </c>
      <c r="AK66" s="64" t="str">
        <f t="shared" si="76"/>
        <v/>
      </c>
      <c r="AL66" s="64" t="str">
        <f t="shared" si="77"/>
        <v/>
      </c>
      <c r="AM66" s="64" t="str">
        <f t="shared" si="78"/>
        <v/>
      </c>
      <c r="AN66" s="64" t="str">
        <f t="shared" si="79"/>
        <v/>
      </c>
    </row>
    <row r="67" spans="3:40" ht="25.5" thickTop="1" thickBot="1" x14ac:dyDescent="0.4">
      <c r="C67" s="113"/>
      <c r="D67" s="112"/>
      <c r="E67" s="52"/>
      <c r="F67" s="53"/>
      <c r="G67" s="53"/>
      <c r="H67" s="52"/>
      <c r="I67" s="52"/>
      <c r="J67" s="54"/>
      <c r="K67" s="54"/>
      <c r="L67" s="78" t="str">
        <f t="shared" si="58"/>
        <v/>
      </c>
      <c r="M67" s="56" t="str">
        <f t="shared" si="59"/>
        <v/>
      </c>
      <c r="N67" s="57" t="str">
        <f t="shared" si="2"/>
        <v/>
      </c>
      <c r="O67" s="58" t="str">
        <f t="shared" si="60"/>
        <v/>
      </c>
      <c r="P67" s="59" t="str">
        <f t="shared" si="4"/>
        <v/>
      </c>
      <c r="Q67" s="60" t="str">
        <f t="shared" si="61"/>
        <v/>
      </c>
      <c r="R67" s="61" t="str">
        <f t="shared" si="28"/>
        <v/>
      </c>
      <c r="S67" s="56" t="str">
        <f t="shared" si="62"/>
        <v/>
      </c>
      <c r="T67" s="62" t="str">
        <f t="shared" si="63"/>
        <v/>
      </c>
      <c r="U67" s="63" t="str">
        <f t="shared" si="8"/>
        <v/>
      </c>
      <c r="V67" s="64" t="str">
        <f t="shared" si="64"/>
        <v/>
      </c>
      <c r="W67" s="65" t="str">
        <f t="shared" si="10"/>
        <v/>
      </c>
      <c r="X67" s="64" t="str">
        <f t="shared" si="65"/>
        <v/>
      </c>
      <c r="Y67" s="64" t="str">
        <f t="shared" si="66"/>
        <v/>
      </c>
      <c r="Z67" s="56" t="str">
        <f t="shared" si="67"/>
        <v/>
      </c>
      <c r="AA67" s="66" t="str">
        <f t="shared" si="68"/>
        <v/>
      </c>
      <c r="AB67" s="57" t="str">
        <f t="shared" si="15"/>
        <v/>
      </c>
      <c r="AC67" s="67" t="str">
        <f t="shared" si="69"/>
        <v/>
      </c>
      <c r="AD67" s="59" t="str">
        <f t="shared" si="70"/>
        <v/>
      </c>
      <c r="AE67" s="68" t="str">
        <f t="shared" si="71"/>
        <v/>
      </c>
      <c r="AF67" s="61" t="str">
        <f t="shared" si="72"/>
        <v/>
      </c>
      <c r="AG67" s="61" t="str">
        <f t="shared" si="73"/>
        <v/>
      </c>
      <c r="AH67" s="69" t="str">
        <f t="shared" si="74"/>
        <v/>
      </c>
      <c r="AI67" s="70" t="str">
        <f t="shared" si="22"/>
        <v/>
      </c>
      <c r="AJ67" s="64" t="str">
        <f t="shared" si="75"/>
        <v/>
      </c>
      <c r="AK67" s="64" t="str">
        <f t="shared" si="76"/>
        <v/>
      </c>
      <c r="AL67" s="64" t="str">
        <f t="shared" si="77"/>
        <v/>
      </c>
      <c r="AM67" s="64" t="str">
        <f t="shared" si="78"/>
        <v/>
      </c>
      <c r="AN67" s="64" t="str">
        <f t="shared" si="79"/>
        <v/>
      </c>
    </row>
    <row r="68" spans="3:40" ht="25.5" thickTop="1" thickBot="1" x14ac:dyDescent="0.4">
      <c r="C68" s="113"/>
      <c r="D68" s="112"/>
      <c r="E68" s="52"/>
      <c r="F68" s="53"/>
      <c r="G68" s="53"/>
      <c r="H68" s="52"/>
      <c r="I68" s="52"/>
      <c r="J68" s="54"/>
      <c r="K68" s="54"/>
      <c r="L68" s="78" t="str">
        <f t="shared" si="58"/>
        <v/>
      </c>
      <c r="M68" s="56" t="str">
        <f t="shared" si="59"/>
        <v/>
      </c>
      <c r="N68" s="57" t="str">
        <f t="shared" si="2"/>
        <v/>
      </c>
      <c r="O68" s="58" t="str">
        <f t="shared" si="60"/>
        <v/>
      </c>
      <c r="P68" s="59" t="str">
        <f t="shared" si="4"/>
        <v/>
      </c>
      <c r="Q68" s="60" t="str">
        <f t="shared" si="61"/>
        <v/>
      </c>
      <c r="R68" s="61" t="str">
        <f t="shared" si="28"/>
        <v/>
      </c>
      <c r="S68" s="56" t="str">
        <f t="shared" si="62"/>
        <v/>
      </c>
      <c r="T68" s="62" t="str">
        <f t="shared" si="63"/>
        <v/>
      </c>
      <c r="U68" s="63" t="str">
        <f t="shared" si="8"/>
        <v/>
      </c>
      <c r="V68" s="64" t="str">
        <f t="shared" si="64"/>
        <v/>
      </c>
      <c r="W68" s="65" t="str">
        <f t="shared" si="10"/>
        <v/>
      </c>
      <c r="X68" s="64" t="str">
        <f t="shared" si="65"/>
        <v/>
      </c>
      <c r="Y68" s="64" t="str">
        <f t="shared" si="66"/>
        <v/>
      </c>
      <c r="Z68" s="56" t="str">
        <f t="shared" si="67"/>
        <v/>
      </c>
      <c r="AA68" s="66" t="str">
        <f t="shared" si="68"/>
        <v/>
      </c>
      <c r="AB68" s="57" t="str">
        <f t="shared" si="15"/>
        <v/>
      </c>
      <c r="AC68" s="67" t="str">
        <f t="shared" si="69"/>
        <v/>
      </c>
      <c r="AD68" s="59" t="str">
        <f t="shared" si="70"/>
        <v/>
      </c>
      <c r="AE68" s="68" t="str">
        <f t="shared" si="71"/>
        <v/>
      </c>
      <c r="AF68" s="61" t="str">
        <f t="shared" si="72"/>
        <v/>
      </c>
      <c r="AG68" s="61" t="str">
        <f t="shared" si="73"/>
        <v/>
      </c>
      <c r="AH68" s="69" t="str">
        <f t="shared" si="74"/>
        <v/>
      </c>
      <c r="AI68" s="70" t="str">
        <f t="shared" si="22"/>
        <v/>
      </c>
      <c r="AJ68" s="64" t="str">
        <f t="shared" si="75"/>
        <v/>
      </c>
      <c r="AK68" s="64" t="str">
        <f t="shared" si="76"/>
        <v/>
      </c>
      <c r="AL68" s="64" t="str">
        <f t="shared" si="77"/>
        <v/>
      </c>
      <c r="AM68" s="64" t="str">
        <f t="shared" si="78"/>
        <v/>
      </c>
      <c r="AN68" s="64" t="str">
        <f t="shared" si="79"/>
        <v/>
      </c>
    </row>
    <row r="69" spans="3:40" ht="25.5" thickTop="1" thickBot="1" x14ac:dyDescent="0.4">
      <c r="C69" s="113"/>
      <c r="D69" s="112"/>
      <c r="E69" s="52"/>
      <c r="F69" s="53"/>
      <c r="G69" s="53"/>
      <c r="H69" s="52"/>
      <c r="I69" s="52"/>
      <c r="J69" s="54"/>
      <c r="K69" s="54"/>
      <c r="L69" s="78" t="str">
        <f t="shared" si="58"/>
        <v/>
      </c>
      <c r="M69" s="56" t="str">
        <f t="shared" si="59"/>
        <v/>
      </c>
      <c r="N69" s="57" t="str">
        <f t="shared" si="2"/>
        <v/>
      </c>
      <c r="O69" s="58" t="str">
        <f t="shared" si="60"/>
        <v/>
      </c>
      <c r="P69" s="59" t="str">
        <f t="shared" si="4"/>
        <v/>
      </c>
      <c r="Q69" s="60" t="str">
        <f t="shared" si="61"/>
        <v/>
      </c>
      <c r="R69" s="61" t="str">
        <f t="shared" si="28"/>
        <v/>
      </c>
      <c r="S69" s="56" t="str">
        <f t="shared" si="62"/>
        <v/>
      </c>
      <c r="T69" s="62" t="str">
        <f t="shared" si="63"/>
        <v/>
      </c>
      <c r="U69" s="63" t="str">
        <f t="shared" si="8"/>
        <v/>
      </c>
      <c r="V69" s="64" t="str">
        <f t="shared" si="64"/>
        <v/>
      </c>
      <c r="W69" s="65" t="str">
        <f t="shared" si="10"/>
        <v/>
      </c>
      <c r="X69" s="64" t="str">
        <f t="shared" si="65"/>
        <v/>
      </c>
      <c r="Y69" s="64" t="str">
        <f t="shared" si="66"/>
        <v/>
      </c>
      <c r="Z69" s="56" t="str">
        <f t="shared" si="67"/>
        <v/>
      </c>
      <c r="AA69" s="66" t="str">
        <f t="shared" si="68"/>
        <v/>
      </c>
      <c r="AB69" s="57" t="str">
        <f t="shared" si="15"/>
        <v/>
      </c>
      <c r="AC69" s="67" t="str">
        <f t="shared" si="69"/>
        <v/>
      </c>
      <c r="AD69" s="59" t="str">
        <f t="shared" si="70"/>
        <v/>
      </c>
      <c r="AE69" s="68" t="str">
        <f t="shared" si="71"/>
        <v/>
      </c>
      <c r="AF69" s="61" t="str">
        <f t="shared" si="72"/>
        <v/>
      </c>
      <c r="AG69" s="61" t="str">
        <f t="shared" si="73"/>
        <v/>
      </c>
      <c r="AH69" s="69" t="str">
        <f t="shared" si="74"/>
        <v/>
      </c>
      <c r="AI69" s="70" t="str">
        <f t="shared" si="22"/>
        <v/>
      </c>
      <c r="AJ69" s="64" t="str">
        <f t="shared" si="75"/>
        <v/>
      </c>
      <c r="AK69" s="64" t="str">
        <f t="shared" si="76"/>
        <v/>
      </c>
      <c r="AL69" s="64" t="str">
        <f t="shared" si="77"/>
        <v/>
      </c>
      <c r="AM69" s="64" t="str">
        <f t="shared" si="78"/>
        <v/>
      </c>
      <c r="AN69" s="64" t="str">
        <f t="shared" si="79"/>
        <v/>
      </c>
    </row>
    <row r="70" spans="3:40" ht="25.5" thickTop="1" thickBot="1" x14ac:dyDescent="0.4">
      <c r="C70" s="113"/>
      <c r="D70" s="112"/>
      <c r="E70" s="52"/>
      <c r="F70" s="53"/>
      <c r="G70" s="53"/>
      <c r="H70" s="52"/>
      <c r="I70" s="52"/>
      <c r="J70" s="54"/>
      <c r="K70" s="54"/>
      <c r="L70" s="55" t="str">
        <f t="shared" si="58"/>
        <v/>
      </c>
      <c r="M70" s="56" t="str">
        <f t="shared" si="59"/>
        <v/>
      </c>
      <c r="N70" s="57" t="str">
        <f t="shared" si="2"/>
        <v/>
      </c>
      <c r="O70" s="58" t="str">
        <f t="shared" si="60"/>
        <v/>
      </c>
      <c r="P70" s="59" t="str">
        <f t="shared" si="4"/>
        <v/>
      </c>
      <c r="Q70" s="60" t="str">
        <f t="shared" si="61"/>
        <v/>
      </c>
      <c r="R70" s="61" t="str">
        <f t="shared" si="28"/>
        <v/>
      </c>
      <c r="S70" s="56" t="str">
        <f t="shared" si="62"/>
        <v/>
      </c>
      <c r="T70" s="62" t="str">
        <f t="shared" si="63"/>
        <v/>
      </c>
      <c r="U70" s="63" t="str">
        <f t="shared" si="8"/>
        <v/>
      </c>
      <c r="V70" s="64" t="str">
        <f t="shared" si="64"/>
        <v/>
      </c>
      <c r="W70" s="65" t="str">
        <f t="shared" si="10"/>
        <v/>
      </c>
      <c r="X70" s="64" t="str">
        <f t="shared" si="65"/>
        <v/>
      </c>
      <c r="Y70" s="64" t="str">
        <f t="shared" si="66"/>
        <v/>
      </c>
      <c r="Z70" s="56" t="str">
        <f t="shared" si="67"/>
        <v/>
      </c>
      <c r="AA70" s="66" t="str">
        <f t="shared" si="68"/>
        <v/>
      </c>
      <c r="AB70" s="57" t="str">
        <f t="shared" si="15"/>
        <v/>
      </c>
      <c r="AC70" s="67" t="str">
        <f t="shared" si="69"/>
        <v/>
      </c>
      <c r="AD70" s="59" t="str">
        <f t="shared" si="70"/>
        <v/>
      </c>
      <c r="AE70" s="68" t="str">
        <f t="shared" si="71"/>
        <v/>
      </c>
      <c r="AF70" s="61" t="str">
        <f t="shared" si="72"/>
        <v/>
      </c>
      <c r="AG70" s="61" t="str">
        <f t="shared" si="73"/>
        <v/>
      </c>
      <c r="AH70" s="69" t="str">
        <f t="shared" si="74"/>
        <v/>
      </c>
      <c r="AI70" s="70" t="str">
        <f t="shared" si="22"/>
        <v/>
      </c>
      <c r="AJ70" s="64" t="str">
        <f t="shared" si="75"/>
        <v/>
      </c>
      <c r="AK70" s="64" t="str">
        <f t="shared" si="76"/>
        <v/>
      </c>
      <c r="AL70" s="64" t="str">
        <f t="shared" si="77"/>
        <v/>
      </c>
      <c r="AM70" s="64" t="str">
        <f t="shared" si="78"/>
        <v/>
      </c>
      <c r="AN70" s="64" t="str">
        <f t="shared" si="79"/>
        <v/>
      </c>
    </row>
    <row r="71" spans="3:40" ht="25.5" thickTop="1" thickBot="1" x14ac:dyDescent="0.4">
      <c r="C71" s="113"/>
      <c r="D71" s="112"/>
      <c r="E71" s="52"/>
      <c r="F71" s="53"/>
      <c r="G71" s="53"/>
      <c r="H71" s="52"/>
      <c r="I71" s="52"/>
      <c r="J71" s="54"/>
      <c r="K71" s="54"/>
      <c r="L71" s="55" t="str">
        <f t="shared" si="58"/>
        <v/>
      </c>
      <c r="M71" s="56" t="str">
        <f t="shared" si="59"/>
        <v/>
      </c>
      <c r="N71" s="57" t="str">
        <f t="shared" si="2"/>
        <v/>
      </c>
      <c r="O71" s="58" t="str">
        <f t="shared" si="60"/>
        <v/>
      </c>
      <c r="P71" s="59" t="str">
        <f t="shared" si="4"/>
        <v/>
      </c>
      <c r="Q71" s="60" t="str">
        <f t="shared" si="61"/>
        <v/>
      </c>
      <c r="R71" s="61" t="str">
        <f t="shared" si="28"/>
        <v/>
      </c>
      <c r="S71" s="56" t="str">
        <f t="shared" si="62"/>
        <v/>
      </c>
      <c r="T71" s="62" t="str">
        <f t="shared" si="63"/>
        <v/>
      </c>
      <c r="U71" s="63" t="str">
        <f t="shared" si="8"/>
        <v/>
      </c>
      <c r="V71" s="64" t="str">
        <f t="shared" si="64"/>
        <v/>
      </c>
      <c r="W71" s="65" t="str">
        <f t="shared" si="10"/>
        <v/>
      </c>
      <c r="X71" s="64" t="str">
        <f t="shared" si="65"/>
        <v/>
      </c>
      <c r="Y71" s="64" t="str">
        <f t="shared" si="66"/>
        <v/>
      </c>
      <c r="Z71" s="56" t="str">
        <f t="shared" si="67"/>
        <v/>
      </c>
      <c r="AA71" s="66" t="str">
        <f t="shared" si="68"/>
        <v/>
      </c>
      <c r="AB71" s="57" t="str">
        <f t="shared" si="15"/>
        <v/>
      </c>
      <c r="AC71" s="67" t="str">
        <f t="shared" si="69"/>
        <v/>
      </c>
      <c r="AD71" s="59" t="str">
        <f t="shared" si="70"/>
        <v/>
      </c>
      <c r="AE71" s="68" t="str">
        <f t="shared" si="71"/>
        <v/>
      </c>
      <c r="AF71" s="61" t="str">
        <f t="shared" si="72"/>
        <v/>
      </c>
      <c r="AG71" s="61" t="str">
        <f t="shared" si="73"/>
        <v/>
      </c>
      <c r="AH71" s="69" t="str">
        <f t="shared" si="74"/>
        <v/>
      </c>
      <c r="AI71" s="70" t="str">
        <f t="shared" si="22"/>
        <v/>
      </c>
      <c r="AJ71" s="64" t="str">
        <f t="shared" si="75"/>
        <v/>
      </c>
      <c r="AK71" s="64" t="str">
        <f t="shared" si="76"/>
        <v/>
      </c>
      <c r="AL71" s="64" t="str">
        <f t="shared" si="77"/>
        <v/>
      </c>
      <c r="AM71" s="64" t="str">
        <f t="shared" si="78"/>
        <v/>
      </c>
      <c r="AN71" s="64" t="str">
        <f t="shared" si="79"/>
        <v/>
      </c>
    </row>
    <row r="72" spans="3:40" ht="25.5" thickTop="1" thickBot="1" x14ac:dyDescent="0.4">
      <c r="C72" s="113"/>
      <c r="D72" s="112"/>
      <c r="E72" s="52"/>
      <c r="F72" s="53"/>
      <c r="G72" s="53"/>
      <c r="H72" s="52"/>
      <c r="I72" s="52"/>
      <c r="J72" s="54"/>
      <c r="K72" s="54"/>
      <c r="L72" s="55" t="str">
        <f t="shared" si="58"/>
        <v/>
      </c>
      <c r="M72" s="56" t="str">
        <f t="shared" si="59"/>
        <v/>
      </c>
      <c r="N72" s="57" t="str">
        <f t="shared" si="2"/>
        <v/>
      </c>
      <c r="O72" s="58" t="str">
        <f t="shared" si="60"/>
        <v/>
      </c>
      <c r="P72" s="59" t="str">
        <f t="shared" si="4"/>
        <v/>
      </c>
      <c r="Q72" s="60" t="str">
        <f t="shared" si="61"/>
        <v/>
      </c>
      <c r="R72" s="61" t="str">
        <f t="shared" si="28"/>
        <v/>
      </c>
      <c r="S72" s="56" t="str">
        <f t="shared" si="62"/>
        <v/>
      </c>
      <c r="T72" s="62" t="str">
        <f t="shared" si="63"/>
        <v/>
      </c>
      <c r="U72" s="63" t="str">
        <f t="shared" si="8"/>
        <v/>
      </c>
      <c r="V72" s="64" t="str">
        <f t="shared" si="64"/>
        <v/>
      </c>
      <c r="W72" s="65" t="str">
        <f t="shared" si="10"/>
        <v/>
      </c>
      <c r="X72" s="64" t="str">
        <f t="shared" si="65"/>
        <v/>
      </c>
      <c r="Y72" s="64" t="str">
        <f t="shared" si="66"/>
        <v/>
      </c>
      <c r="Z72" s="56" t="str">
        <f t="shared" si="67"/>
        <v/>
      </c>
      <c r="AA72" s="66" t="str">
        <f t="shared" si="68"/>
        <v/>
      </c>
      <c r="AB72" s="57" t="str">
        <f t="shared" si="15"/>
        <v/>
      </c>
      <c r="AC72" s="67" t="str">
        <f t="shared" si="69"/>
        <v/>
      </c>
      <c r="AD72" s="59" t="str">
        <f t="shared" si="70"/>
        <v/>
      </c>
      <c r="AE72" s="68" t="str">
        <f t="shared" si="71"/>
        <v/>
      </c>
      <c r="AF72" s="61" t="str">
        <f t="shared" si="72"/>
        <v/>
      </c>
      <c r="AG72" s="61" t="str">
        <f t="shared" si="73"/>
        <v/>
      </c>
      <c r="AH72" s="69" t="str">
        <f t="shared" si="74"/>
        <v/>
      </c>
      <c r="AI72" s="70" t="str">
        <f t="shared" si="22"/>
        <v/>
      </c>
      <c r="AJ72" s="64" t="str">
        <f t="shared" si="75"/>
        <v/>
      </c>
      <c r="AK72" s="64" t="str">
        <f t="shared" si="76"/>
        <v/>
      </c>
      <c r="AL72" s="64" t="str">
        <f t="shared" si="77"/>
        <v/>
      </c>
      <c r="AM72" s="64" t="str">
        <f t="shared" si="78"/>
        <v/>
      </c>
      <c r="AN72" s="64" t="str">
        <f t="shared" si="79"/>
        <v/>
      </c>
    </row>
    <row r="73" spans="3:40" ht="25.5" thickTop="1" thickBot="1" x14ac:dyDescent="0.4">
      <c r="C73" s="113"/>
      <c r="D73" s="112"/>
      <c r="E73" s="52"/>
      <c r="F73" s="53"/>
      <c r="G73" s="53"/>
      <c r="H73" s="52"/>
      <c r="I73" s="52"/>
      <c r="J73" s="54"/>
      <c r="K73" s="54"/>
      <c r="L73" s="55" t="str">
        <f t="shared" si="58"/>
        <v/>
      </c>
      <c r="M73" s="56" t="str">
        <f t="shared" si="59"/>
        <v/>
      </c>
      <c r="N73" s="57" t="str">
        <f t="shared" si="2"/>
        <v/>
      </c>
      <c r="O73" s="58" t="str">
        <f t="shared" si="60"/>
        <v/>
      </c>
      <c r="P73" s="59" t="str">
        <f t="shared" si="4"/>
        <v/>
      </c>
      <c r="Q73" s="60" t="str">
        <f t="shared" si="61"/>
        <v/>
      </c>
      <c r="R73" s="61" t="str">
        <f t="shared" si="28"/>
        <v/>
      </c>
      <c r="S73" s="56" t="str">
        <f t="shared" si="62"/>
        <v/>
      </c>
      <c r="T73" s="62" t="str">
        <f t="shared" si="63"/>
        <v/>
      </c>
      <c r="U73" s="63" t="str">
        <f t="shared" si="8"/>
        <v/>
      </c>
      <c r="V73" s="64" t="str">
        <f t="shared" si="64"/>
        <v/>
      </c>
      <c r="W73" s="65" t="str">
        <f t="shared" si="10"/>
        <v/>
      </c>
      <c r="X73" s="64" t="str">
        <f t="shared" si="65"/>
        <v/>
      </c>
      <c r="Y73" s="64" t="str">
        <f t="shared" si="66"/>
        <v/>
      </c>
      <c r="Z73" s="56" t="str">
        <f t="shared" si="67"/>
        <v/>
      </c>
      <c r="AA73" s="66" t="str">
        <f t="shared" si="68"/>
        <v/>
      </c>
      <c r="AB73" s="57" t="str">
        <f t="shared" si="15"/>
        <v/>
      </c>
      <c r="AC73" s="67" t="str">
        <f t="shared" si="69"/>
        <v/>
      </c>
      <c r="AD73" s="59" t="str">
        <f t="shared" si="70"/>
        <v/>
      </c>
      <c r="AE73" s="68" t="str">
        <f t="shared" si="71"/>
        <v/>
      </c>
      <c r="AF73" s="61" t="str">
        <f t="shared" si="72"/>
        <v/>
      </c>
      <c r="AG73" s="61" t="str">
        <f t="shared" si="73"/>
        <v/>
      </c>
      <c r="AH73" s="69" t="str">
        <f t="shared" si="74"/>
        <v/>
      </c>
      <c r="AI73" s="70" t="str">
        <f t="shared" si="22"/>
        <v/>
      </c>
      <c r="AJ73" s="64" t="str">
        <f t="shared" si="75"/>
        <v/>
      </c>
      <c r="AK73" s="64" t="str">
        <f t="shared" si="76"/>
        <v/>
      </c>
      <c r="AL73" s="64" t="str">
        <f t="shared" si="77"/>
        <v/>
      </c>
      <c r="AM73" s="64" t="str">
        <f t="shared" si="78"/>
        <v/>
      </c>
      <c r="AN73" s="64" t="str">
        <f t="shared" si="79"/>
        <v/>
      </c>
    </row>
    <row r="74" spans="3:40" ht="25.5" thickTop="1" thickBot="1" x14ac:dyDescent="0.4">
      <c r="C74" s="113"/>
      <c r="D74" s="112"/>
      <c r="E74" s="52"/>
      <c r="F74" s="53"/>
      <c r="G74" s="53"/>
      <c r="H74" s="52"/>
      <c r="I74" s="52"/>
      <c r="J74" s="54"/>
      <c r="K74" s="54"/>
      <c r="L74" s="55" t="str">
        <f t="shared" si="58"/>
        <v/>
      </c>
      <c r="M74" s="56" t="str">
        <f t="shared" si="59"/>
        <v/>
      </c>
      <c r="N74" s="57" t="str">
        <f t="shared" si="2"/>
        <v/>
      </c>
      <c r="O74" s="58" t="str">
        <f t="shared" si="60"/>
        <v/>
      </c>
      <c r="P74" s="59" t="str">
        <f t="shared" si="4"/>
        <v/>
      </c>
      <c r="Q74" s="60" t="str">
        <f t="shared" si="61"/>
        <v/>
      </c>
      <c r="R74" s="61" t="str">
        <f t="shared" si="28"/>
        <v/>
      </c>
      <c r="S74" s="56" t="str">
        <f t="shared" si="62"/>
        <v/>
      </c>
      <c r="T74" s="62" t="str">
        <f t="shared" si="63"/>
        <v/>
      </c>
      <c r="U74" s="63" t="str">
        <f t="shared" si="8"/>
        <v/>
      </c>
      <c r="V74" s="64" t="str">
        <f t="shared" si="64"/>
        <v/>
      </c>
      <c r="W74" s="65" t="str">
        <f t="shared" si="10"/>
        <v/>
      </c>
      <c r="X74" s="64" t="str">
        <f t="shared" si="65"/>
        <v/>
      </c>
      <c r="Y74" s="64" t="str">
        <f t="shared" si="66"/>
        <v/>
      </c>
      <c r="Z74" s="56" t="str">
        <f t="shared" si="67"/>
        <v/>
      </c>
      <c r="AA74" s="66" t="str">
        <f t="shared" si="68"/>
        <v/>
      </c>
      <c r="AB74" s="57" t="str">
        <f t="shared" si="15"/>
        <v/>
      </c>
      <c r="AC74" s="67" t="str">
        <f t="shared" si="69"/>
        <v/>
      </c>
      <c r="AD74" s="59" t="str">
        <f t="shared" si="70"/>
        <v/>
      </c>
      <c r="AE74" s="68" t="str">
        <f t="shared" si="71"/>
        <v/>
      </c>
      <c r="AF74" s="61" t="str">
        <f t="shared" si="72"/>
        <v/>
      </c>
      <c r="AG74" s="61" t="str">
        <f t="shared" si="73"/>
        <v/>
      </c>
      <c r="AH74" s="69" t="str">
        <f t="shared" si="74"/>
        <v/>
      </c>
      <c r="AI74" s="70" t="str">
        <f t="shared" si="22"/>
        <v/>
      </c>
      <c r="AJ74" s="64" t="str">
        <f t="shared" si="75"/>
        <v/>
      </c>
      <c r="AK74" s="64" t="str">
        <f t="shared" si="76"/>
        <v/>
      </c>
      <c r="AL74" s="64" t="str">
        <f t="shared" si="77"/>
        <v/>
      </c>
      <c r="AM74" s="64" t="str">
        <f t="shared" si="78"/>
        <v/>
      </c>
      <c r="AN74" s="64" t="str">
        <f t="shared" si="79"/>
        <v/>
      </c>
    </row>
    <row r="75" spans="3:40" ht="25.5" thickTop="1" thickBot="1" x14ac:dyDescent="0.4">
      <c r="C75" s="113"/>
      <c r="D75" s="112"/>
      <c r="E75" s="52"/>
      <c r="F75" s="53"/>
      <c r="G75" s="53"/>
      <c r="H75" s="52"/>
      <c r="I75" s="52"/>
      <c r="J75" s="54"/>
      <c r="K75" s="54"/>
      <c r="L75" s="78" t="str">
        <f t="shared" si="58"/>
        <v/>
      </c>
      <c r="M75" s="56" t="str">
        <f t="shared" si="59"/>
        <v/>
      </c>
      <c r="N75" s="57" t="str">
        <f t="shared" si="2"/>
        <v/>
      </c>
      <c r="O75" s="58" t="str">
        <f t="shared" si="60"/>
        <v/>
      </c>
      <c r="P75" s="59" t="str">
        <f t="shared" si="4"/>
        <v/>
      </c>
      <c r="Q75" s="60" t="str">
        <f t="shared" si="61"/>
        <v/>
      </c>
      <c r="R75" s="61" t="str">
        <f t="shared" si="28"/>
        <v/>
      </c>
      <c r="S75" s="56" t="str">
        <f t="shared" si="62"/>
        <v/>
      </c>
      <c r="T75" s="62" t="str">
        <f t="shared" si="63"/>
        <v/>
      </c>
      <c r="U75" s="63" t="str">
        <f t="shared" si="8"/>
        <v/>
      </c>
      <c r="V75" s="64" t="str">
        <f t="shared" si="64"/>
        <v/>
      </c>
      <c r="W75" s="65" t="str">
        <f t="shared" si="10"/>
        <v/>
      </c>
      <c r="X75" s="64" t="str">
        <f t="shared" si="65"/>
        <v/>
      </c>
      <c r="Y75" s="64" t="str">
        <f t="shared" si="66"/>
        <v/>
      </c>
      <c r="Z75" s="56" t="str">
        <f t="shared" si="67"/>
        <v/>
      </c>
      <c r="AA75" s="66" t="str">
        <f t="shared" si="68"/>
        <v/>
      </c>
      <c r="AB75" s="57" t="str">
        <f t="shared" si="15"/>
        <v/>
      </c>
      <c r="AC75" s="67" t="str">
        <f t="shared" si="69"/>
        <v/>
      </c>
      <c r="AD75" s="59" t="str">
        <f t="shared" si="70"/>
        <v/>
      </c>
      <c r="AE75" s="68" t="str">
        <f t="shared" si="71"/>
        <v/>
      </c>
      <c r="AF75" s="61" t="str">
        <f t="shared" si="72"/>
        <v/>
      </c>
      <c r="AG75" s="61" t="str">
        <f t="shared" si="73"/>
        <v/>
      </c>
      <c r="AH75" s="69" t="str">
        <f t="shared" si="74"/>
        <v/>
      </c>
      <c r="AI75" s="70" t="str">
        <f t="shared" si="22"/>
        <v/>
      </c>
      <c r="AJ75" s="64" t="str">
        <f t="shared" si="75"/>
        <v/>
      </c>
      <c r="AK75" s="64" t="str">
        <f t="shared" si="76"/>
        <v/>
      </c>
      <c r="AL75" s="64" t="str">
        <f t="shared" si="77"/>
        <v/>
      </c>
      <c r="AM75" s="64" t="str">
        <f t="shared" si="78"/>
        <v/>
      </c>
      <c r="AN75" s="64" t="str">
        <f t="shared" si="79"/>
        <v/>
      </c>
    </row>
    <row r="76" spans="3:40" ht="25.5" thickTop="1" thickBot="1" x14ac:dyDescent="0.4">
      <c r="C76" s="113"/>
      <c r="D76" s="112"/>
      <c r="E76" s="52"/>
      <c r="F76" s="53"/>
      <c r="G76" s="53"/>
      <c r="H76" s="52"/>
      <c r="I76" s="52"/>
      <c r="J76" s="54"/>
      <c r="K76" s="54"/>
      <c r="L76" s="78" t="str">
        <f t="shared" si="58"/>
        <v/>
      </c>
      <c r="M76" s="56" t="str">
        <f t="shared" si="59"/>
        <v/>
      </c>
      <c r="N76" s="57" t="str">
        <f t="shared" si="2"/>
        <v/>
      </c>
      <c r="O76" s="58" t="str">
        <f t="shared" si="60"/>
        <v/>
      </c>
      <c r="P76" s="59" t="str">
        <f t="shared" si="4"/>
        <v/>
      </c>
      <c r="Q76" s="60" t="str">
        <f t="shared" si="61"/>
        <v/>
      </c>
      <c r="R76" s="61" t="str">
        <f t="shared" si="28"/>
        <v/>
      </c>
      <c r="S76" s="56" t="str">
        <f t="shared" si="62"/>
        <v/>
      </c>
      <c r="T76" s="62" t="str">
        <f t="shared" si="63"/>
        <v/>
      </c>
      <c r="U76" s="63" t="str">
        <f t="shared" si="8"/>
        <v/>
      </c>
      <c r="V76" s="64" t="str">
        <f t="shared" si="64"/>
        <v/>
      </c>
      <c r="W76" s="65" t="str">
        <f t="shared" si="10"/>
        <v/>
      </c>
      <c r="X76" s="64" t="str">
        <f t="shared" si="65"/>
        <v/>
      </c>
      <c r="Y76" s="64" t="str">
        <f t="shared" si="66"/>
        <v/>
      </c>
      <c r="Z76" s="56" t="str">
        <f t="shared" si="67"/>
        <v/>
      </c>
      <c r="AA76" s="66" t="str">
        <f t="shared" si="68"/>
        <v/>
      </c>
      <c r="AB76" s="57" t="str">
        <f t="shared" si="15"/>
        <v/>
      </c>
      <c r="AC76" s="67" t="str">
        <f t="shared" si="69"/>
        <v/>
      </c>
      <c r="AD76" s="59" t="str">
        <f t="shared" si="70"/>
        <v/>
      </c>
      <c r="AE76" s="68" t="str">
        <f t="shared" si="71"/>
        <v/>
      </c>
      <c r="AF76" s="61" t="str">
        <f t="shared" si="72"/>
        <v/>
      </c>
      <c r="AG76" s="61" t="str">
        <f t="shared" si="73"/>
        <v/>
      </c>
      <c r="AH76" s="69" t="str">
        <f t="shared" si="74"/>
        <v/>
      </c>
      <c r="AI76" s="70" t="str">
        <f t="shared" si="22"/>
        <v/>
      </c>
      <c r="AJ76" s="64" t="str">
        <f t="shared" si="75"/>
        <v/>
      </c>
      <c r="AK76" s="64" t="str">
        <f t="shared" si="76"/>
        <v/>
      </c>
      <c r="AL76" s="64" t="str">
        <f t="shared" si="77"/>
        <v/>
      </c>
      <c r="AM76" s="64" t="str">
        <f t="shared" si="78"/>
        <v/>
      </c>
      <c r="AN76" s="64" t="str">
        <f t="shared" si="79"/>
        <v/>
      </c>
    </row>
    <row r="77" spans="3:40" ht="25.5" thickTop="1" thickBot="1" x14ac:dyDescent="0.4">
      <c r="C77" s="113"/>
      <c r="D77" s="112"/>
      <c r="E77" s="52"/>
      <c r="F77" s="53"/>
      <c r="G77" s="53"/>
      <c r="H77" s="52"/>
      <c r="I77" s="52"/>
      <c r="J77" s="54"/>
      <c r="K77" s="54"/>
      <c r="L77" s="78" t="str">
        <f t="shared" si="58"/>
        <v/>
      </c>
      <c r="M77" s="56" t="str">
        <f t="shared" si="59"/>
        <v/>
      </c>
      <c r="N77" s="57" t="str">
        <f t="shared" si="2"/>
        <v/>
      </c>
      <c r="O77" s="58" t="str">
        <f t="shared" si="60"/>
        <v/>
      </c>
      <c r="P77" s="59" t="str">
        <f t="shared" si="4"/>
        <v/>
      </c>
      <c r="Q77" s="60" t="str">
        <f t="shared" si="61"/>
        <v/>
      </c>
      <c r="R77" s="61" t="str">
        <f t="shared" si="28"/>
        <v/>
      </c>
      <c r="S77" s="56" t="str">
        <f t="shared" si="62"/>
        <v/>
      </c>
      <c r="T77" s="62" t="str">
        <f t="shared" si="63"/>
        <v/>
      </c>
      <c r="U77" s="63" t="str">
        <f t="shared" si="8"/>
        <v/>
      </c>
      <c r="V77" s="64" t="str">
        <f t="shared" si="64"/>
        <v/>
      </c>
      <c r="W77" s="65" t="str">
        <f t="shared" si="10"/>
        <v/>
      </c>
      <c r="X77" s="64" t="str">
        <f t="shared" si="65"/>
        <v/>
      </c>
      <c r="Y77" s="64" t="str">
        <f t="shared" si="66"/>
        <v/>
      </c>
      <c r="Z77" s="56" t="str">
        <f t="shared" si="67"/>
        <v/>
      </c>
      <c r="AA77" s="66" t="str">
        <f t="shared" si="68"/>
        <v/>
      </c>
      <c r="AB77" s="57" t="str">
        <f t="shared" si="15"/>
        <v/>
      </c>
      <c r="AC77" s="67" t="str">
        <f t="shared" si="69"/>
        <v/>
      </c>
      <c r="AD77" s="59" t="str">
        <f t="shared" si="70"/>
        <v/>
      </c>
      <c r="AE77" s="68" t="str">
        <f t="shared" si="71"/>
        <v/>
      </c>
      <c r="AF77" s="61" t="str">
        <f t="shared" si="72"/>
        <v/>
      </c>
      <c r="AG77" s="61" t="str">
        <f t="shared" si="73"/>
        <v/>
      </c>
      <c r="AH77" s="69" t="str">
        <f t="shared" si="74"/>
        <v/>
      </c>
      <c r="AI77" s="70" t="str">
        <f t="shared" si="22"/>
        <v/>
      </c>
      <c r="AJ77" s="64" t="str">
        <f t="shared" si="75"/>
        <v/>
      </c>
      <c r="AK77" s="64" t="str">
        <f t="shared" si="76"/>
        <v/>
      </c>
      <c r="AL77" s="64" t="str">
        <f t="shared" si="77"/>
        <v/>
      </c>
      <c r="AM77" s="64" t="str">
        <f t="shared" si="78"/>
        <v/>
      </c>
      <c r="AN77" s="64" t="str">
        <f t="shared" si="79"/>
        <v/>
      </c>
    </row>
    <row r="78" spans="3:40" ht="25.5" thickTop="1" thickBot="1" x14ac:dyDescent="0.4">
      <c r="C78" s="113"/>
      <c r="D78" s="112"/>
      <c r="E78" s="52"/>
      <c r="F78" s="53"/>
      <c r="G78" s="53"/>
      <c r="H78" s="52"/>
      <c r="I78" s="52"/>
      <c r="J78" s="54"/>
      <c r="K78" s="54"/>
      <c r="L78" s="78" t="str">
        <f t="shared" si="58"/>
        <v/>
      </c>
      <c r="M78" s="56" t="str">
        <f t="shared" si="59"/>
        <v/>
      </c>
      <c r="N78" s="57" t="str">
        <f t="shared" si="2"/>
        <v/>
      </c>
      <c r="O78" s="58" t="str">
        <f t="shared" si="60"/>
        <v/>
      </c>
      <c r="P78" s="59" t="str">
        <f t="shared" si="4"/>
        <v/>
      </c>
      <c r="Q78" s="60" t="str">
        <f t="shared" si="61"/>
        <v/>
      </c>
      <c r="R78" s="61" t="str">
        <f t="shared" si="28"/>
        <v/>
      </c>
      <c r="S78" s="56" t="str">
        <f t="shared" si="62"/>
        <v/>
      </c>
      <c r="T78" s="62" t="str">
        <f t="shared" si="63"/>
        <v/>
      </c>
      <c r="U78" s="63" t="str">
        <f t="shared" si="8"/>
        <v/>
      </c>
      <c r="V78" s="64" t="str">
        <f t="shared" si="64"/>
        <v/>
      </c>
      <c r="W78" s="65" t="str">
        <f t="shared" si="10"/>
        <v/>
      </c>
      <c r="X78" s="64" t="str">
        <f t="shared" si="65"/>
        <v/>
      </c>
      <c r="Y78" s="64" t="str">
        <f t="shared" si="66"/>
        <v/>
      </c>
      <c r="Z78" s="56" t="str">
        <f t="shared" si="67"/>
        <v/>
      </c>
      <c r="AA78" s="66" t="str">
        <f t="shared" si="68"/>
        <v/>
      </c>
      <c r="AB78" s="57" t="str">
        <f t="shared" si="15"/>
        <v/>
      </c>
      <c r="AC78" s="67" t="str">
        <f t="shared" si="69"/>
        <v/>
      </c>
      <c r="AD78" s="59" t="str">
        <f t="shared" si="70"/>
        <v/>
      </c>
      <c r="AE78" s="68" t="str">
        <f t="shared" si="71"/>
        <v/>
      </c>
      <c r="AF78" s="61" t="str">
        <f t="shared" si="72"/>
        <v/>
      </c>
      <c r="AG78" s="61" t="str">
        <f t="shared" si="73"/>
        <v/>
      </c>
      <c r="AH78" s="69" t="str">
        <f t="shared" si="74"/>
        <v/>
      </c>
      <c r="AI78" s="70" t="str">
        <f t="shared" si="22"/>
        <v/>
      </c>
      <c r="AJ78" s="64" t="str">
        <f t="shared" si="75"/>
        <v/>
      </c>
      <c r="AK78" s="64" t="str">
        <f t="shared" si="76"/>
        <v/>
      </c>
      <c r="AL78" s="64" t="str">
        <f t="shared" si="77"/>
        <v/>
      </c>
      <c r="AM78" s="64" t="str">
        <f t="shared" si="78"/>
        <v/>
      </c>
      <c r="AN78" s="64" t="str">
        <f t="shared" si="79"/>
        <v/>
      </c>
    </row>
    <row r="79" spans="3:40" ht="25.5" thickTop="1" thickBot="1" x14ac:dyDescent="0.4">
      <c r="C79" s="113"/>
      <c r="D79" s="112"/>
      <c r="E79" s="52"/>
      <c r="F79" s="53"/>
      <c r="G79" s="53"/>
      <c r="H79" s="52"/>
      <c r="I79" s="52"/>
      <c r="J79" s="54"/>
      <c r="K79" s="54"/>
      <c r="L79" s="78" t="str">
        <f t="shared" si="58"/>
        <v/>
      </c>
      <c r="M79" s="56" t="str">
        <f t="shared" si="59"/>
        <v/>
      </c>
      <c r="N79" s="57" t="str">
        <f t="shared" si="2"/>
        <v/>
      </c>
      <c r="O79" s="58" t="str">
        <f t="shared" si="60"/>
        <v/>
      </c>
      <c r="P79" s="59" t="str">
        <f t="shared" si="4"/>
        <v/>
      </c>
      <c r="Q79" s="60" t="str">
        <f t="shared" si="61"/>
        <v/>
      </c>
      <c r="R79" s="61" t="str">
        <f t="shared" si="28"/>
        <v/>
      </c>
      <c r="S79" s="56" t="str">
        <f t="shared" si="62"/>
        <v/>
      </c>
      <c r="T79" s="62" t="str">
        <f t="shared" si="63"/>
        <v/>
      </c>
      <c r="U79" s="63" t="str">
        <f t="shared" si="8"/>
        <v/>
      </c>
      <c r="V79" s="64" t="str">
        <f t="shared" si="64"/>
        <v/>
      </c>
      <c r="W79" s="65" t="str">
        <f t="shared" si="10"/>
        <v/>
      </c>
      <c r="X79" s="64" t="str">
        <f t="shared" si="65"/>
        <v/>
      </c>
      <c r="Y79" s="64" t="str">
        <f t="shared" si="66"/>
        <v/>
      </c>
      <c r="Z79" s="56" t="str">
        <f t="shared" si="67"/>
        <v/>
      </c>
      <c r="AA79" s="66" t="str">
        <f t="shared" si="68"/>
        <v/>
      </c>
      <c r="AB79" s="57" t="str">
        <f t="shared" si="15"/>
        <v/>
      </c>
      <c r="AC79" s="67" t="str">
        <f t="shared" si="69"/>
        <v/>
      </c>
      <c r="AD79" s="59" t="str">
        <f t="shared" si="70"/>
        <v/>
      </c>
      <c r="AE79" s="68" t="str">
        <f t="shared" si="71"/>
        <v/>
      </c>
      <c r="AF79" s="61" t="str">
        <f t="shared" si="72"/>
        <v/>
      </c>
      <c r="AG79" s="61" t="str">
        <f t="shared" si="73"/>
        <v/>
      </c>
      <c r="AH79" s="69" t="str">
        <f t="shared" si="74"/>
        <v/>
      </c>
      <c r="AI79" s="70" t="str">
        <f t="shared" si="22"/>
        <v/>
      </c>
      <c r="AJ79" s="64" t="str">
        <f t="shared" si="75"/>
        <v/>
      </c>
      <c r="AK79" s="64" t="str">
        <f t="shared" si="76"/>
        <v/>
      </c>
      <c r="AL79" s="64" t="str">
        <f t="shared" si="77"/>
        <v/>
      </c>
      <c r="AM79" s="64" t="str">
        <f t="shared" si="78"/>
        <v/>
      </c>
      <c r="AN79" s="64" t="str">
        <f t="shared" si="79"/>
        <v/>
      </c>
    </row>
    <row r="80" spans="3:40" ht="25.5" thickTop="1" thickBot="1" x14ac:dyDescent="0.4">
      <c r="C80" s="113"/>
      <c r="D80" s="11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28"/>
        <v/>
      </c>
      <c r="S80" s="56" t="str">
        <f t="shared" si="62"/>
        <v/>
      </c>
      <c r="T80" s="62" t="str">
        <f t="shared" si="63"/>
        <v/>
      </c>
      <c r="U80" s="63" t="str">
        <f t="shared" si="8"/>
        <v/>
      </c>
      <c r="V80" s="64" t="str">
        <f t="shared" si="64"/>
        <v/>
      </c>
      <c r="W80" s="65" t="str">
        <f t="shared" si="10"/>
        <v/>
      </c>
      <c r="X80" s="64" t="str">
        <f t="shared" si="65"/>
        <v/>
      </c>
      <c r="Y80" s="64" t="str">
        <f t="shared" si="66"/>
        <v/>
      </c>
      <c r="Z80" s="56" t="str">
        <f t="shared" si="67"/>
        <v/>
      </c>
      <c r="AA80" s="66" t="str">
        <f t="shared" si="68"/>
        <v/>
      </c>
      <c r="AB80" s="57" t="str">
        <f t="shared" si="15"/>
        <v/>
      </c>
      <c r="AC80" s="67" t="str">
        <f t="shared" si="69"/>
        <v/>
      </c>
      <c r="AD80" s="59" t="str">
        <f t="shared" si="70"/>
        <v/>
      </c>
      <c r="AE80" s="68" t="str">
        <f t="shared" si="71"/>
        <v/>
      </c>
      <c r="AF80" s="61" t="str">
        <f t="shared" si="72"/>
        <v/>
      </c>
      <c r="AG80" s="61" t="str">
        <f t="shared" si="73"/>
        <v/>
      </c>
      <c r="AH80" s="69" t="str">
        <f t="shared" si="74"/>
        <v/>
      </c>
      <c r="AI80" s="70" t="str">
        <f t="shared" si="22"/>
        <v/>
      </c>
      <c r="AJ80" s="64" t="str">
        <f t="shared" si="75"/>
        <v/>
      </c>
      <c r="AK80" s="64" t="str">
        <f t="shared" si="76"/>
        <v/>
      </c>
      <c r="AL80" s="64" t="str">
        <f t="shared" si="77"/>
        <v/>
      </c>
      <c r="AM80" s="64" t="str">
        <f t="shared" si="78"/>
        <v/>
      </c>
      <c r="AN80" s="64" t="str">
        <f t="shared" si="79"/>
        <v/>
      </c>
    </row>
    <row r="81" spans="1:40" ht="25.5" thickTop="1" thickBot="1" x14ac:dyDescent="0.4">
      <c r="C81" s="113"/>
      <c r="D81" s="112"/>
      <c r="E81" s="52"/>
      <c r="F81" s="53"/>
      <c r="G81" s="53"/>
      <c r="H81" s="52"/>
      <c r="I81" s="52"/>
      <c r="J81" s="54"/>
      <c r="K81" s="54"/>
      <c r="L81" s="55" t="str">
        <f t="shared" ref="L81" si="80">IF(C81="","",_xlfn.CONCAT("            { line: ","""",C81,", ",M81:AN81,""", sC: ","""",B81,"""},"))</f>
        <v/>
      </c>
      <c r="M81" s="56" t="str">
        <f t="shared" ref="M81" si="81">IF(N81="","","(")</f>
        <v/>
      </c>
      <c r="N81" s="57" t="str">
        <f t="shared" ref="N81" si="82">IF(D81="","",D81)</f>
        <v/>
      </c>
      <c r="O81" s="58" t="str">
        <f t="shared" ref="O81" si="83">IF(N81="","",",")</f>
        <v/>
      </c>
      <c r="P81" s="59" t="str">
        <f t="shared" ref="P81" si="84">IF(E81="","",E81)</f>
        <v/>
      </c>
      <c r="Q81" s="60" t="str">
        <f t="shared" ref="Q81" si="85">IF(N81="","",",")</f>
        <v/>
      </c>
      <c r="R81" s="61" t="str">
        <f t="shared" si="28"/>
        <v/>
      </c>
      <c r="S81" s="56" t="str">
        <f t="shared" ref="S81" si="86">IF(N81="","",")")</f>
        <v/>
      </c>
      <c r="T81" s="62" t="str">
        <f t="shared" ref="T81" si="87">IF(U81="","","(")</f>
        <v/>
      </c>
      <c r="U81" s="63" t="str">
        <f t="shared" ref="U81" si="88">IF(F81="","",F81)</f>
        <v/>
      </c>
      <c r="V81" s="64" t="str">
        <f t="shared" ref="V81" si="89">IF(U81="","",",")</f>
        <v/>
      </c>
      <c r="W81" s="65" t="str">
        <f t="shared" ref="W81" si="90">IF(G81="","",G81)</f>
        <v/>
      </c>
      <c r="X81" s="64" t="str">
        <f t="shared" ref="X81" si="91">IF(U81="","",",")</f>
        <v/>
      </c>
      <c r="Y81" s="64" t="str">
        <f t="shared" ref="Y81" si="92">IF(U81="","",250)</f>
        <v/>
      </c>
      <c r="Z81" s="56" t="str">
        <f t="shared" ref="Z81" si="93">IF(U81="","",")")</f>
        <v/>
      </c>
      <c r="AA81" s="66" t="str">
        <f t="shared" ref="AA81" si="94">IF(AB81="","","(")</f>
        <v/>
      </c>
      <c r="AB81" s="57" t="str">
        <f t="shared" ref="AB81" si="95">IF(H81="","",H81)</f>
        <v/>
      </c>
      <c r="AC81" s="67" t="str">
        <f t="shared" ref="AC81" si="96">IF(AB81="","",",")</f>
        <v/>
      </c>
      <c r="AD81" s="59" t="str">
        <f t="shared" si="70"/>
        <v/>
      </c>
      <c r="AE81" s="68" t="str">
        <f t="shared" ref="AE81" si="97">IF(AB81="","",",")</f>
        <v/>
      </c>
      <c r="AF81" s="61" t="str">
        <f t="shared" ref="AF81" si="98">IF(AB81="","",350)</f>
        <v/>
      </c>
      <c r="AG81" s="61" t="str">
        <f t="shared" ref="AG81" si="99">IF(AB81="","",")")</f>
        <v/>
      </c>
      <c r="AH81" s="69" t="str">
        <f t="shared" ref="AH81" si="100">IF(AI81="","","(")</f>
        <v/>
      </c>
      <c r="AI81" s="70" t="str">
        <f t="shared" ref="AI81" si="101">IF(J81="","",J81)</f>
        <v/>
      </c>
      <c r="AJ81" s="64" t="str">
        <f t="shared" ref="AJ81" si="102">IF(AI81="","",",")</f>
        <v/>
      </c>
      <c r="AK81" s="64" t="str">
        <f t="shared" si="76"/>
        <v/>
      </c>
      <c r="AL81" s="64" t="str">
        <f t="shared" ref="AL81" si="103">IF(AI81="","",",")</f>
        <v/>
      </c>
      <c r="AM81" s="64" t="str">
        <f t="shared" ref="AM81" si="104">IF(AI81="","",450)</f>
        <v/>
      </c>
      <c r="AN81" s="64" t="str">
        <f t="shared" ref="AN81" si="105">IF(AI81="","",")")</f>
        <v/>
      </c>
    </row>
    <row r="82" spans="1:40" ht="27.75" thickTop="1" thickBot="1" x14ac:dyDescent="0.4">
      <c r="A82" s="73"/>
      <c r="B82" s="73"/>
      <c r="C82" s="73"/>
      <c r="D82" s="74"/>
      <c r="E82" s="74"/>
      <c r="F82" s="74"/>
      <c r="G82" s="74"/>
      <c r="H82" s="74"/>
      <c r="I82" s="74"/>
      <c r="J82" s="74"/>
      <c r="K82" s="74"/>
      <c r="L82" s="75" t="s">
        <v>993</v>
      </c>
      <c r="M82" s="56"/>
      <c r="N82" s="57"/>
      <c r="O82" s="58"/>
      <c r="P82" s="59"/>
      <c r="Q82" s="60"/>
      <c r="R82" s="61" t="str">
        <f t="shared" si="28"/>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5.5" thickTop="1" thickBot="1" x14ac:dyDescent="0.4">
      <c r="C83" s="79" t="s">
        <v>995</v>
      </c>
      <c r="D83" s="80"/>
      <c r="E83" s="80"/>
      <c r="F83" s="80"/>
      <c r="G83" s="80"/>
      <c r="H83" s="80"/>
      <c r="I83" s="80"/>
      <c r="J83" s="80"/>
      <c r="K83" s="80"/>
      <c r="L83" s="81" t="s">
        <v>996</v>
      </c>
      <c r="M83" s="56" t="str">
        <f t="shared" ref="M83:M90" si="106">IF(N83="","","(")</f>
        <v/>
      </c>
      <c r="N83" s="57" t="str">
        <f t="shared" ref="N83:N90" si="107">IF(D83="","",D83)</f>
        <v/>
      </c>
      <c r="O83" s="58" t="str">
        <f t="shared" ref="O83:O90" si="108">IF(N83="","",",")</f>
        <v/>
      </c>
      <c r="P83" s="59" t="str">
        <f t="shared" ref="P83:P90" si="109">IF(E83="","",E83)</f>
        <v/>
      </c>
      <c r="Q83" s="60" t="str">
        <f t="shared" ref="Q83:Q90" si="110">IF(N83="","",",")</f>
        <v/>
      </c>
      <c r="R83" s="61" t="str">
        <f t="shared" si="28"/>
        <v/>
      </c>
      <c r="S83" s="56" t="str">
        <f t="shared" ref="S83:S90" si="111">IF(N83="","",")")</f>
        <v/>
      </c>
      <c r="T83" s="62" t="str">
        <f t="shared" ref="T83:T90" si="112">IF(U83="","","(")</f>
        <v/>
      </c>
      <c r="U83" s="63" t="str">
        <f t="shared" ref="U83:U90" si="113">IF(F83="","",F83)</f>
        <v/>
      </c>
      <c r="V83" s="64" t="str">
        <f t="shared" ref="V83:V90" si="114">IF(U83="","",",")</f>
        <v/>
      </c>
      <c r="W83" s="65" t="str">
        <f t="shared" ref="W83:W90" si="115">IF(G83="","",G83)</f>
        <v/>
      </c>
      <c r="X83" s="64" t="str">
        <f t="shared" ref="X83:X90" si="116">IF(U83="","",",")</f>
        <v/>
      </c>
      <c r="Y83" s="64" t="str">
        <f t="shared" ref="Y83:Y90" si="117">IF(U83="","",250)</f>
        <v/>
      </c>
      <c r="Z83" s="56" t="str">
        <f t="shared" ref="Z83:Z90" si="118">IF(U83="","",")")</f>
        <v/>
      </c>
      <c r="AA83" s="66" t="str">
        <f t="shared" ref="AA83:AA90" si="119">IF(AB83="","","(")</f>
        <v/>
      </c>
      <c r="AB83" s="57" t="str">
        <f t="shared" ref="AB83:AB90" si="120">IF(H83="","",H83)</f>
        <v/>
      </c>
      <c r="AC83" s="67" t="str">
        <f t="shared" ref="AC83:AC90" si="121">IF(AB83="","",",")</f>
        <v/>
      </c>
      <c r="AD83" s="59" t="str">
        <f t="shared" ref="AD83:AD90" si="122">IF(I83="","",I83)</f>
        <v/>
      </c>
      <c r="AE83" s="68" t="str">
        <f t="shared" ref="AE83:AE90" si="123">IF(AB83="","",",")</f>
        <v/>
      </c>
      <c r="AF83" s="61" t="str">
        <f t="shared" ref="AF83:AF90" si="124">IF(AB83="","",350)</f>
        <v/>
      </c>
      <c r="AG83" s="61" t="str">
        <f t="shared" ref="AG83:AG90" si="125">IF(AB83="","",")")</f>
        <v/>
      </c>
      <c r="AH83" s="69" t="str">
        <f t="shared" ref="AH83:AH90" si="126">IF(AI83="","","(")</f>
        <v/>
      </c>
      <c r="AI83" s="70" t="str">
        <f t="shared" ref="AI83:AI90" si="127">IF(J83="","",J83)</f>
        <v/>
      </c>
      <c r="AJ83" s="64" t="str">
        <f t="shared" ref="AJ83:AJ90" si="128">IF(AI83="","",",")</f>
        <v/>
      </c>
      <c r="AK83" s="64" t="str">
        <f t="shared" ref="AK83:AK90" si="129">IF(K83="","",K83)</f>
        <v/>
      </c>
      <c r="AL83" s="64" t="str">
        <f t="shared" ref="AL83:AL90" si="130">IF(AI83="","",",")</f>
        <v/>
      </c>
      <c r="AM83" s="64" t="str">
        <f t="shared" ref="AM83:AM90" si="131">IF(AI83="","",450)</f>
        <v/>
      </c>
      <c r="AN83" s="64" t="str">
        <f t="shared" ref="AN83:AN90" si="132">IF(AI83="","",")")</f>
        <v/>
      </c>
    </row>
    <row r="84" spans="1:40" ht="25.5" thickTop="1" thickBot="1" x14ac:dyDescent="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106"/>
        <v/>
      </c>
      <c r="N84" s="57" t="str">
        <f t="shared" si="107"/>
        <v/>
      </c>
      <c r="O84" s="58" t="str">
        <f t="shared" si="108"/>
        <v/>
      </c>
      <c r="P84" s="59" t="str">
        <f t="shared" si="109"/>
        <v/>
      </c>
      <c r="Q84" s="60" t="str">
        <f t="shared" si="110"/>
        <v/>
      </c>
      <c r="R84" s="61" t="str">
        <f t="shared" si="28"/>
        <v/>
      </c>
      <c r="S84" s="56" t="str">
        <f t="shared" si="111"/>
        <v/>
      </c>
      <c r="T84" s="62" t="str">
        <f t="shared" si="112"/>
        <v/>
      </c>
      <c r="U84" s="63" t="str">
        <f t="shared" si="113"/>
        <v/>
      </c>
      <c r="V84" s="64" t="str">
        <f t="shared" si="114"/>
        <v/>
      </c>
      <c r="W84" s="65" t="str">
        <f t="shared" si="115"/>
        <v/>
      </c>
      <c r="X84" s="64" t="str">
        <f t="shared" si="116"/>
        <v/>
      </c>
      <c r="Y84" s="64" t="str">
        <f t="shared" si="117"/>
        <v/>
      </c>
      <c r="Z84" s="56" t="str">
        <f t="shared" si="118"/>
        <v/>
      </c>
      <c r="AA84" s="66" t="str">
        <f t="shared" si="119"/>
        <v/>
      </c>
      <c r="AB84" s="57" t="str">
        <f t="shared" si="120"/>
        <v/>
      </c>
      <c r="AC84" s="67" t="str">
        <f t="shared" si="121"/>
        <v/>
      </c>
      <c r="AD84" s="59" t="str">
        <f t="shared" si="122"/>
        <v/>
      </c>
      <c r="AE84" s="68" t="str">
        <f t="shared" si="123"/>
        <v/>
      </c>
      <c r="AF84" s="61" t="str">
        <f t="shared" si="124"/>
        <v/>
      </c>
      <c r="AG84" s="61" t="str">
        <f t="shared" si="125"/>
        <v/>
      </c>
      <c r="AH84" s="69" t="str">
        <f t="shared" si="126"/>
        <v/>
      </c>
      <c r="AI84" s="70" t="str">
        <f t="shared" si="127"/>
        <v/>
      </c>
      <c r="AJ84" s="64" t="str">
        <f t="shared" si="128"/>
        <v/>
      </c>
      <c r="AK84" s="64" t="str">
        <f t="shared" si="129"/>
        <v/>
      </c>
      <c r="AL84" s="64" t="str">
        <f t="shared" si="130"/>
        <v/>
      </c>
      <c r="AM84" s="64" t="str">
        <f t="shared" si="131"/>
        <v/>
      </c>
      <c r="AN84" s="64" t="str">
        <f t="shared" si="132"/>
        <v/>
      </c>
    </row>
    <row r="85" spans="1:40" ht="25.5" thickTop="1" thickBot="1" x14ac:dyDescent="0.4">
      <c r="B85" t="s">
        <v>999</v>
      </c>
      <c r="C85" s="85" t="s">
        <v>1000</v>
      </c>
      <c r="D85" s="86"/>
      <c r="E85" s="86"/>
      <c r="F85" s="86"/>
      <c r="G85" s="86"/>
      <c r="H85" s="87"/>
      <c r="I85" s="87"/>
      <c r="J85" s="87"/>
      <c r="K85" s="87"/>
      <c r="L85" s="88" t="str">
        <f>IF(C85="","",_xlfn.CONCAT("            { line: ","""",C85,", ",M85:AN85,""", sC: ","""",B85,"""},"))</f>
        <v xml:space="preserve">            { line: "ASAMBLEA DOS, ", sC: "as"},</v>
      </c>
      <c r="M85" s="56" t="str">
        <f t="shared" si="106"/>
        <v/>
      </c>
      <c r="N85" s="57" t="str">
        <f t="shared" si="107"/>
        <v/>
      </c>
      <c r="O85" s="58" t="str">
        <f t="shared" si="108"/>
        <v/>
      </c>
      <c r="P85" s="59" t="str">
        <f t="shared" si="109"/>
        <v/>
      </c>
      <c r="Q85" s="60" t="str">
        <f t="shared" si="110"/>
        <v/>
      </c>
      <c r="R85" s="61" t="str">
        <f t="shared" si="28"/>
        <v/>
      </c>
      <c r="S85" s="56" t="str">
        <f t="shared" si="111"/>
        <v/>
      </c>
      <c r="T85" s="62" t="str">
        <f t="shared" si="112"/>
        <v/>
      </c>
      <c r="U85" s="63" t="str">
        <f t="shared" si="113"/>
        <v/>
      </c>
      <c r="V85" s="64" t="str">
        <f t="shared" si="114"/>
        <v/>
      </c>
      <c r="W85" s="65" t="str">
        <f t="shared" si="115"/>
        <v/>
      </c>
      <c r="X85" s="64" t="str">
        <f t="shared" si="116"/>
        <v/>
      </c>
      <c r="Y85" s="64" t="str">
        <f t="shared" si="117"/>
        <v/>
      </c>
      <c r="Z85" s="56" t="str">
        <f t="shared" si="118"/>
        <v/>
      </c>
      <c r="AA85" s="66" t="str">
        <f t="shared" si="119"/>
        <v/>
      </c>
      <c r="AB85" s="57" t="str">
        <f t="shared" si="120"/>
        <v/>
      </c>
      <c r="AC85" s="67" t="str">
        <f t="shared" si="121"/>
        <v/>
      </c>
      <c r="AD85" s="59" t="str">
        <f t="shared" si="122"/>
        <v/>
      </c>
      <c r="AE85" s="68" t="str">
        <f t="shared" si="123"/>
        <v/>
      </c>
      <c r="AF85" s="61" t="str">
        <f t="shared" si="124"/>
        <v/>
      </c>
      <c r="AG85" s="61" t="str">
        <f t="shared" si="125"/>
        <v/>
      </c>
      <c r="AH85" s="69" t="str">
        <f t="shared" si="126"/>
        <v/>
      </c>
      <c r="AI85" s="70" t="str">
        <f t="shared" si="127"/>
        <v/>
      </c>
      <c r="AJ85" s="64" t="str">
        <f t="shared" si="128"/>
        <v/>
      </c>
      <c r="AK85" s="64" t="str">
        <f t="shared" si="129"/>
        <v/>
      </c>
      <c r="AL85" s="64" t="str">
        <f t="shared" si="130"/>
        <v/>
      </c>
      <c r="AM85" s="64" t="str">
        <f t="shared" si="131"/>
        <v/>
      </c>
      <c r="AN85" s="64" t="str">
        <f t="shared" si="132"/>
        <v/>
      </c>
    </row>
    <row r="86" spans="1:40" ht="25.5" thickTop="1" thickBot="1" x14ac:dyDescent="0.4">
      <c r="B86" t="s">
        <v>999</v>
      </c>
      <c r="C86" s="85" t="s">
        <v>1001</v>
      </c>
      <c r="D86" s="89"/>
      <c r="E86" s="89"/>
      <c r="F86" s="89"/>
      <c r="G86" s="89"/>
      <c r="H86" s="90"/>
      <c r="I86" s="90"/>
      <c r="J86" s="90"/>
      <c r="K86" s="90"/>
      <c r="L86" s="88" t="str">
        <f>IF(C86="","",_xlfn.CONCAT("            { line: ","""",C86,", ",M86:AN86,""", sC: ","""",B86,"""},"))</f>
        <v xml:space="preserve">            { line: "ASAMBLEA TRES, ", sC: "as"},</v>
      </c>
      <c r="M86" s="56" t="str">
        <f t="shared" si="106"/>
        <v/>
      </c>
      <c r="N86" s="57" t="str">
        <f t="shared" si="107"/>
        <v/>
      </c>
      <c r="O86" s="58" t="str">
        <f t="shared" si="108"/>
        <v/>
      </c>
      <c r="P86" s="59" t="str">
        <f t="shared" si="109"/>
        <v/>
      </c>
      <c r="Q86" s="60" t="str">
        <f t="shared" si="110"/>
        <v/>
      </c>
      <c r="R86" s="61" t="str">
        <f t="shared" si="28"/>
        <v/>
      </c>
      <c r="S86" s="56" t="str">
        <f t="shared" si="111"/>
        <v/>
      </c>
      <c r="T86" s="62" t="str">
        <f t="shared" si="112"/>
        <v/>
      </c>
      <c r="U86" s="63" t="str">
        <f t="shared" si="113"/>
        <v/>
      </c>
      <c r="V86" s="64" t="str">
        <f t="shared" si="114"/>
        <v/>
      </c>
      <c r="W86" s="65" t="str">
        <f t="shared" si="115"/>
        <v/>
      </c>
      <c r="X86" s="64" t="str">
        <f t="shared" si="116"/>
        <v/>
      </c>
      <c r="Y86" s="64" t="str">
        <f t="shared" si="117"/>
        <v/>
      </c>
      <c r="Z86" s="56" t="str">
        <f t="shared" si="118"/>
        <v/>
      </c>
      <c r="AA86" s="66" t="str">
        <f t="shared" si="119"/>
        <v/>
      </c>
      <c r="AB86" s="57" t="str">
        <f t="shared" si="120"/>
        <v/>
      </c>
      <c r="AC86" s="67" t="str">
        <f t="shared" si="121"/>
        <v/>
      </c>
      <c r="AD86" s="59" t="str">
        <f t="shared" si="122"/>
        <v/>
      </c>
      <c r="AE86" s="68" t="str">
        <f t="shared" si="123"/>
        <v/>
      </c>
      <c r="AF86" s="61" t="str">
        <f t="shared" si="124"/>
        <v/>
      </c>
      <c r="AG86" s="61" t="str">
        <f t="shared" si="125"/>
        <v/>
      </c>
      <c r="AH86" s="69" t="str">
        <f t="shared" si="126"/>
        <v/>
      </c>
      <c r="AI86" s="70" t="str">
        <f t="shared" si="127"/>
        <v/>
      </c>
      <c r="AJ86" s="64" t="str">
        <f t="shared" si="128"/>
        <v/>
      </c>
      <c r="AK86" s="64" t="str">
        <f t="shared" si="129"/>
        <v/>
      </c>
      <c r="AL86" s="64" t="str">
        <f t="shared" si="130"/>
        <v/>
      </c>
      <c r="AM86" s="64" t="str">
        <f t="shared" si="131"/>
        <v/>
      </c>
      <c r="AN86" s="64" t="str">
        <f t="shared" si="132"/>
        <v/>
      </c>
    </row>
    <row r="87" spans="1:40" ht="25.5" thickTop="1" thickBot="1" x14ac:dyDescent="0.4">
      <c r="B87" t="s">
        <v>999</v>
      </c>
      <c r="C87" s="85" t="s">
        <v>1002</v>
      </c>
      <c r="D87" s="86"/>
      <c r="E87" s="86"/>
      <c r="F87" s="86"/>
      <c r="G87" s="86"/>
      <c r="H87" s="87"/>
      <c r="I87" s="87"/>
      <c r="J87" s="87"/>
      <c r="K87" s="87"/>
      <c r="L87" s="88" t="str">
        <f>IF(C87="","",_xlfn.CONCAT("            { line: ","""",C87,", ",M87:AN87,""", sC: ","""",B87,"""},"))</f>
        <v xml:space="preserve">            { line: "ASAMBLEA CUATRO, ", sC: "as"},</v>
      </c>
      <c r="M87" s="56" t="str">
        <f t="shared" si="106"/>
        <v/>
      </c>
      <c r="N87" s="57" t="str">
        <f t="shared" si="107"/>
        <v/>
      </c>
      <c r="O87" s="58" t="str">
        <f t="shared" si="108"/>
        <v/>
      </c>
      <c r="P87" s="59" t="str">
        <f t="shared" si="109"/>
        <v/>
      </c>
      <c r="Q87" s="60" t="str">
        <f t="shared" si="110"/>
        <v/>
      </c>
      <c r="R87" s="61" t="str">
        <f t="shared" si="28"/>
        <v/>
      </c>
      <c r="S87" s="56" t="str">
        <f t="shared" si="111"/>
        <v/>
      </c>
      <c r="T87" s="62" t="str">
        <f t="shared" si="112"/>
        <v/>
      </c>
      <c r="U87" s="63" t="str">
        <f t="shared" si="113"/>
        <v/>
      </c>
      <c r="V87" s="64" t="str">
        <f t="shared" si="114"/>
        <v/>
      </c>
      <c r="W87" s="65" t="str">
        <f t="shared" si="115"/>
        <v/>
      </c>
      <c r="X87" s="64" t="str">
        <f t="shared" si="116"/>
        <v/>
      </c>
      <c r="Y87" s="64" t="str">
        <f t="shared" si="117"/>
        <v/>
      </c>
      <c r="Z87" s="56" t="str">
        <f t="shared" si="118"/>
        <v/>
      </c>
      <c r="AA87" s="66" t="str">
        <f t="shared" si="119"/>
        <v/>
      </c>
      <c r="AB87" s="57" t="str">
        <f t="shared" si="120"/>
        <v/>
      </c>
      <c r="AC87" s="67" t="str">
        <f t="shared" si="121"/>
        <v/>
      </c>
      <c r="AD87" s="59" t="str">
        <f t="shared" si="122"/>
        <v/>
      </c>
      <c r="AE87" s="68" t="str">
        <f t="shared" si="123"/>
        <v/>
      </c>
      <c r="AF87" s="61" t="str">
        <f t="shared" si="124"/>
        <v/>
      </c>
      <c r="AG87" s="61" t="str">
        <f t="shared" si="125"/>
        <v/>
      </c>
      <c r="AH87" s="69" t="str">
        <f t="shared" si="126"/>
        <v/>
      </c>
      <c r="AI87" s="70" t="str">
        <f t="shared" si="127"/>
        <v/>
      </c>
      <c r="AJ87" s="64" t="str">
        <f t="shared" si="128"/>
        <v/>
      </c>
      <c r="AK87" s="64" t="str">
        <f t="shared" si="129"/>
        <v/>
      </c>
      <c r="AL87" s="64" t="str">
        <f t="shared" si="130"/>
        <v/>
      </c>
      <c r="AM87" s="64" t="str">
        <f t="shared" si="131"/>
        <v/>
      </c>
      <c r="AN87" s="64" t="str">
        <f t="shared" si="132"/>
        <v/>
      </c>
    </row>
    <row r="88" spans="1:40" ht="25.5" thickTop="1" thickBot="1" x14ac:dyDescent="0.4">
      <c r="B88" t="s">
        <v>999</v>
      </c>
      <c r="C88" s="85" t="s">
        <v>1003</v>
      </c>
      <c r="D88" s="89"/>
      <c r="E88" s="89"/>
      <c r="F88" s="89"/>
      <c r="G88" s="89"/>
      <c r="H88" s="90"/>
      <c r="I88" s="90"/>
      <c r="J88" s="90"/>
      <c r="K88" s="90"/>
      <c r="L88" s="88" t="str">
        <f>IF(C88="","",_xlfn.CONCAT("            { line: ","""",C88,", ",M88:AN88,""", sC: ","""",B88,"""},"))</f>
        <v xml:space="preserve">            { line: "ASAMBLEA CISCO, ", sC: "as"},</v>
      </c>
      <c r="M88" s="56" t="str">
        <f t="shared" si="106"/>
        <v/>
      </c>
      <c r="N88" s="57" t="str">
        <f t="shared" si="107"/>
        <v/>
      </c>
      <c r="O88" s="58" t="str">
        <f t="shared" si="108"/>
        <v/>
      </c>
      <c r="P88" s="59" t="str">
        <f t="shared" si="109"/>
        <v/>
      </c>
      <c r="Q88" s="60" t="str">
        <f t="shared" si="110"/>
        <v/>
      </c>
      <c r="R88" s="61" t="str">
        <f t="shared" si="28"/>
        <v/>
      </c>
      <c r="S88" s="56" t="str">
        <f t="shared" si="111"/>
        <v/>
      </c>
      <c r="T88" s="62" t="str">
        <f t="shared" si="112"/>
        <v/>
      </c>
      <c r="U88" s="63" t="str">
        <f t="shared" si="113"/>
        <v/>
      </c>
      <c r="V88" s="64" t="str">
        <f t="shared" si="114"/>
        <v/>
      </c>
      <c r="W88" s="65" t="str">
        <f t="shared" si="115"/>
        <v/>
      </c>
      <c r="X88" s="64" t="str">
        <f t="shared" si="116"/>
        <v/>
      </c>
      <c r="Y88" s="64" t="str">
        <f t="shared" si="117"/>
        <v/>
      </c>
      <c r="Z88" s="56" t="str">
        <f t="shared" si="118"/>
        <v/>
      </c>
      <c r="AA88" s="66" t="str">
        <f t="shared" si="119"/>
        <v/>
      </c>
      <c r="AB88" s="57" t="str">
        <f t="shared" si="120"/>
        <v/>
      </c>
      <c r="AC88" s="67" t="str">
        <f t="shared" si="121"/>
        <v/>
      </c>
      <c r="AD88" s="59" t="str">
        <f t="shared" si="122"/>
        <v/>
      </c>
      <c r="AE88" s="68" t="str">
        <f t="shared" si="123"/>
        <v/>
      </c>
      <c r="AF88" s="61" t="str">
        <f t="shared" si="124"/>
        <v/>
      </c>
      <c r="AG88" s="61" t="str">
        <f t="shared" si="125"/>
        <v/>
      </c>
      <c r="AH88" s="69" t="str">
        <f t="shared" si="126"/>
        <v/>
      </c>
      <c r="AI88" s="70" t="str">
        <f t="shared" si="127"/>
        <v/>
      </c>
      <c r="AJ88" s="64" t="str">
        <f t="shared" si="128"/>
        <v/>
      </c>
      <c r="AK88" s="64" t="str">
        <f t="shared" si="129"/>
        <v/>
      </c>
      <c r="AL88" s="64" t="str">
        <f t="shared" si="130"/>
        <v/>
      </c>
      <c r="AM88" s="64" t="str">
        <f t="shared" si="131"/>
        <v/>
      </c>
      <c r="AN88" s="64" t="str">
        <f t="shared" si="132"/>
        <v/>
      </c>
    </row>
    <row r="89" spans="1:40" ht="25.5" thickTop="1" thickBot="1" x14ac:dyDescent="0.4">
      <c r="B89" t="s">
        <v>999</v>
      </c>
      <c r="C89" s="85" t="s">
        <v>1004</v>
      </c>
      <c r="D89" s="91"/>
      <c r="E89" s="91"/>
      <c r="F89" s="91"/>
      <c r="G89" s="91"/>
      <c r="H89" s="92"/>
      <c r="I89" s="92"/>
      <c r="J89" s="92"/>
      <c r="K89" s="92"/>
      <c r="L89" s="88" t="str">
        <f>IF(C89="","",_xlfn.CONCAT("            { line: ","""",C89,", ",M89:AN89,""", sC: ","""",B89,"""},"))</f>
        <v xml:space="preserve">            { line: "ASAMBLEA SEIS, ", sC: "as"},</v>
      </c>
      <c r="M89" s="56" t="str">
        <f t="shared" si="106"/>
        <v/>
      </c>
      <c r="N89" s="57" t="str">
        <f t="shared" si="107"/>
        <v/>
      </c>
      <c r="O89" s="58" t="str">
        <f t="shared" si="108"/>
        <v/>
      </c>
      <c r="P89" s="59" t="str">
        <f t="shared" si="109"/>
        <v/>
      </c>
      <c r="Q89" s="60" t="str">
        <f t="shared" si="110"/>
        <v/>
      </c>
      <c r="R89" s="61" t="str">
        <f t="shared" si="28"/>
        <v/>
      </c>
      <c r="S89" s="56" t="str">
        <f t="shared" si="111"/>
        <v/>
      </c>
      <c r="T89" s="62" t="str">
        <f t="shared" si="112"/>
        <v/>
      </c>
      <c r="U89" s="63" t="str">
        <f t="shared" si="113"/>
        <v/>
      </c>
      <c r="V89" s="64" t="str">
        <f t="shared" si="114"/>
        <v/>
      </c>
      <c r="W89" s="65" t="str">
        <f t="shared" si="115"/>
        <v/>
      </c>
      <c r="X89" s="64" t="str">
        <f t="shared" si="116"/>
        <v/>
      </c>
      <c r="Y89" s="64" t="str">
        <f t="shared" si="117"/>
        <v/>
      </c>
      <c r="Z89" s="56" t="str">
        <f t="shared" si="118"/>
        <v/>
      </c>
      <c r="AA89" s="66" t="str">
        <f t="shared" si="119"/>
        <v/>
      </c>
      <c r="AB89" s="57" t="str">
        <f t="shared" si="120"/>
        <v/>
      </c>
      <c r="AC89" s="67" t="str">
        <f t="shared" si="121"/>
        <v/>
      </c>
      <c r="AD89" s="59" t="str">
        <f t="shared" si="122"/>
        <v/>
      </c>
      <c r="AE89" s="68" t="str">
        <f t="shared" si="123"/>
        <v/>
      </c>
      <c r="AF89" s="61" t="str">
        <f t="shared" si="124"/>
        <v/>
      </c>
      <c r="AG89" s="61" t="str">
        <f t="shared" si="125"/>
        <v/>
      </c>
      <c r="AH89" s="69" t="str">
        <f t="shared" si="126"/>
        <v/>
      </c>
      <c r="AI89" s="70" t="str">
        <f t="shared" si="127"/>
        <v/>
      </c>
      <c r="AJ89" s="64" t="str">
        <f t="shared" si="128"/>
        <v/>
      </c>
      <c r="AK89" s="64" t="str">
        <f t="shared" si="129"/>
        <v/>
      </c>
      <c r="AL89" s="64" t="str">
        <f t="shared" si="130"/>
        <v/>
      </c>
      <c r="AM89" s="64" t="str">
        <f t="shared" si="131"/>
        <v/>
      </c>
      <c r="AN89" s="64" t="str">
        <f t="shared" si="132"/>
        <v/>
      </c>
    </row>
    <row r="90" spans="1:40" ht="25.5" thickTop="1" thickBot="1" x14ac:dyDescent="0.4">
      <c r="B90" t="s">
        <v>999</v>
      </c>
      <c r="C90" s="93" t="s">
        <v>1005</v>
      </c>
      <c r="D90" s="83"/>
      <c r="E90" s="83"/>
      <c r="F90" s="83"/>
      <c r="G90" s="83"/>
      <c r="H90" s="83"/>
      <c r="I90" s="83"/>
      <c r="J90" s="83"/>
      <c r="K90" s="83"/>
      <c r="L90" s="94" t="str">
        <f>IF(C90="","",_xlfn.CONCAT("            { line: ","""",C90,", ",M90:AN90,""", sC: ","""",B90,"""},  ]},"))</f>
        <v xml:space="preserve">            { line: "ASAMBLEA CIERRE, ", sC: "as"},  ]},</v>
      </c>
      <c r="M90" s="56" t="str">
        <f t="shared" si="106"/>
        <v/>
      </c>
      <c r="N90" s="57" t="str">
        <f t="shared" si="107"/>
        <v/>
      </c>
      <c r="O90" s="58" t="str">
        <f t="shared" si="108"/>
        <v/>
      </c>
      <c r="P90" s="59" t="str">
        <f t="shared" si="109"/>
        <v/>
      </c>
      <c r="Q90" s="60" t="str">
        <f t="shared" si="110"/>
        <v/>
      </c>
      <c r="R90" s="61" t="str">
        <f t="shared" si="28"/>
        <v/>
      </c>
      <c r="S90" s="56" t="str">
        <f t="shared" si="111"/>
        <v/>
      </c>
      <c r="T90" s="62" t="str">
        <f t="shared" si="112"/>
        <v/>
      </c>
      <c r="U90" s="63" t="str">
        <f t="shared" si="113"/>
        <v/>
      </c>
      <c r="V90" s="64" t="str">
        <f t="shared" si="114"/>
        <v/>
      </c>
      <c r="W90" s="65" t="str">
        <f t="shared" si="115"/>
        <v/>
      </c>
      <c r="X90" s="64" t="str">
        <f t="shared" si="116"/>
        <v/>
      </c>
      <c r="Y90" s="64" t="str">
        <f t="shared" si="117"/>
        <v/>
      </c>
      <c r="Z90" s="56" t="str">
        <f t="shared" si="118"/>
        <v/>
      </c>
      <c r="AA90" s="66" t="str">
        <f t="shared" si="119"/>
        <v/>
      </c>
      <c r="AB90" s="57" t="str">
        <f t="shared" si="120"/>
        <v/>
      </c>
      <c r="AC90" s="67" t="str">
        <f t="shared" si="121"/>
        <v/>
      </c>
      <c r="AD90" s="59" t="str">
        <f t="shared" si="122"/>
        <v/>
      </c>
      <c r="AE90" s="68" t="str">
        <f t="shared" si="123"/>
        <v/>
      </c>
      <c r="AF90" s="61" t="str">
        <f t="shared" si="124"/>
        <v/>
      </c>
      <c r="AG90" s="61" t="str">
        <f t="shared" si="125"/>
        <v/>
      </c>
      <c r="AH90" s="69" t="str">
        <f t="shared" si="126"/>
        <v/>
      </c>
      <c r="AI90" s="70" t="str">
        <f t="shared" si="127"/>
        <v/>
      </c>
      <c r="AJ90" s="64" t="str">
        <f t="shared" si="128"/>
        <v/>
      </c>
      <c r="AK90" s="64" t="str">
        <f t="shared" si="129"/>
        <v/>
      </c>
      <c r="AL90" s="64" t="str">
        <f t="shared" si="130"/>
        <v/>
      </c>
      <c r="AM90" s="64" t="str">
        <f t="shared" si="131"/>
        <v/>
      </c>
      <c r="AN90" s="64" t="str">
        <f t="shared" si="132"/>
        <v/>
      </c>
    </row>
    <row r="91" spans="1:40" ht="27.75" thickTop="1" thickBot="1" x14ac:dyDescent="0.4">
      <c r="A91" s="73"/>
      <c r="B91" s="73"/>
      <c r="C91" s="73"/>
      <c r="D91" s="74"/>
      <c r="E91" s="74"/>
      <c r="F91" s="74"/>
      <c r="G91" s="74"/>
      <c r="H91" s="74"/>
      <c r="I91" s="74"/>
      <c r="J91" s="74"/>
      <c r="K91" s="74"/>
      <c r="L91" s="75" t="s">
        <v>993</v>
      </c>
      <c r="M91" s="56"/>
      <c r="N91" s="57"/>
      <c r="O91" s="58"/>
      <c r="P91" s="59"/>
      <c r="Q91" s="60"/>
      <c r="R91" s="61" t="str">
        <f t="shared" si="28"/>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4" customHeight="1" thickTop="1" x14ac:dyDescent="0.4">
      <c r="A92" s="95"/>
      <c r="B92" s="95"/>
      <c r="C92" s="95"/>
      <c r="D92" s="95"/>
      <c r="E92" s="95"/>
      <c r="F92" s="95"/>
      <c r="G92" s="95"/>
      <c r="H92" s="95"/>
      <c r="I92" s="95"/>
      <c r="J92" s="95"/>
      <c r="K92" s="95"/>
      <c r="L92" s="99" t="str">
        <f ca="1">_xlfn.CONCAT("]}, // ULTIMA LINEA DEL CANTO: ",L1)</f>
        <v>]}, // ULTIMA LINEA DEL CANTO: HUYE, AMADO MÍO</v>
      </c>
      <c r="M92" s="95"/>
    </row>
    <row r="93" spans="1:40" ht="20.25" x14ac:dyDescent="0.25">
      <c r="L93" s="100" t="s">
        <v>1008</v>
      </c>
      <c r="M93" s="101"/>
    </row>
    <row r="94" spans="1:40" x14ac:dyDescent="0.2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314325</xdr:colOff>
                    <xdr:row>0</xdr:row>
                    <xdr:rowOff>66675</xdr:rowOff>
                  </from>
                  <to>
                    <xdr:col>8</xdr:col>
                    <xdr:colOff>361950</xdr:colOff>
                    <xdr:row>0</xdr:row>
                    <xdr:rowOff>781050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92</v>
      </c>
      <c r="E1" s="40"/>
      <c r="F1" s="40"/>
      <c r="G1" s="40"/>
      <c r="H1" s="40"/>
      <c r="I1" s="40"/>
      <c r="J1" s="40"/>
      <c r="K1" s="40"/>
      <c r="L1" s="41" t="str">
        <f ca="1">UPPER(VLOOKUP(C1,Table223[],3,FALSE))</f>
        <v>ID Y ANUNCIAD A MIS HERMANOS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ID Y ANUNCIAD A MIS HERMANOS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idyanunciadamishermanos</v>
      </c>
      <c r="L7" s="48" t="str">
        <f ca="1">_xlfn.CONCAT("        id: ","""",C7,"""",",")</f>
        <v xml:space="preserve">        id: "idyanunciadamishermanos",</v>
      </c>
    </row>
    <row r="8" spans="2:32" ht="23.25" x14ac:dyDescent="0.25">
      <c r="C8" t="str">
        <f ca="1">PROPER(L1)</f>
        <v>Id Y Anunciad A Mis Hermanos</v>
      </c>
      <c r="L8" s="48" t="str">
        <f ca="1">_xlfn.CONCAT("        tt: ","""",C8,"""",",")</f>
        <v xml:space="preserve">        tt: "Id Y Anunciad A Mis Hermanos",</v>
      </c>
    </row>
    <row r="9" spans="2:32" ht="23.25" x14ac:dyDescent="0.25">
      <c r="C9" t="str">
        <f ca="1">PROPER(L1)</f>
        <v>Id Y Anunciad A Mis Hermanos</v>
      </c>
      <c r="L9" s="48" t="str">
        <f ca="1">_xlfn.CONCAT("        title: ","""",C9,"""",",")</f>
        <v xml:space="preserve">        title: "Id Y Anunciad A Mis Hermanos",</v>
      </c>
    </row>
    <row r="10" spans="2:32" ht="23.25" x14ac:dyDescent="0.25">
      <c r="C10" t="str">
        <f ca="1">VLOOKUP(C1,Table223[],4,FALSE)</f>
        <v>Mateo 28,10.16-20</v>
      </c>
      <c r="L10" s="48" t="str">
        <f ca="1">_xlfn.CONCAT("        ","subtitle: ","""",C10,"""",",")</f>
        <v xml:space="preserve">        subtitle: "Mateo 28,10.16-20",</v>
      </c>
    </row>
    <row r="11" spans="2:32" ht="23.25" x14ac:dyDescent="0.25">
      <c r="C11" t="str">
        <f ca="1">_xlfn.CONCAT("category: [",VLOOKUP(C1,Table223[],16,FALSE),"],")</f>
        <v>category: ["Precatecumenado","Pascua","Pentecostés","Final","Nuevo Testamento"],</v>
      </c>
      <c r="L11" s="48" t="str">
        <f ca="1">_xlfn.CONCAT("        ",C11)</f>
        <v xml:space="preserve">        category: ["Precatecumenado","Pascua","Pentecostés","Final","Nuevo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92</v>
      </c>
      <c r="L16" s="48" t="str">
        <f ca="1">_xlfn.CONCAT("        dbno: ","""",C16,"""",",")</f>
        <v xml:space="preserve">        dbno: "92",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idyanunciadamishermanos</v>
      </c>
      <c r="L19" s="48" t="str">
        <f ca="1">_xlfn.CONCAT("        audioSrc: ","""/audio/",C19,".mp3""",",")</f>
        <v xml:space="preserve">        audioSrc: "/audio/idyanunciadamishermanos.mp3",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91</v>
      </c>
      <c r="C26" t="str">
        <f ca="1">VLOOKUP(B26,Table4[],13,FALSE)</f>
        <v>"/resucito/src/index.html?canto=huyeamadomio"</v>
      </c>
      <c r="L26" s="48" t="str">
        <f ca="1">_xlfn.CONCAT("        ant: ",C26,",")</f>
        <v xml:space="preserve">        ant: "/resucito/src/index.html?canto=huyeamadomio",</v>
      </c>
    </row>
    <row r="27" spans="1:40" ht="23.25" x14ac:dyDescent="0.25">
      <c r="B27">
        <f ca="1">+C1+1</f>
        <v>93</v>
      </c>
      <c r="C27" t="str">
        <f ca="1">VLOOKUP(B27,Table4[],13,FALSE)</f>
        <v>"/resucito/src/index.html?canto=improperios"</v>
      </c>
      <c r="L27" s="48" t="str">
        <f ca="1">_xlfn.CONCAT("        sig: ",C27,",")</f>
        <v xml:space="preserve">        sig: "/resucito/src/index.html?canto=improperios",</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 ULTIMA LINEA DEL CANTO: ID Y ANUNCIAD A MIS HERMANOS</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vt:i4>
      </vt:variant>
    </vt:vector>
  </HeadingPairs>
  <TitlesOfParts>
    <vt:vector size="22" baseType="lpstr">
      <vt:lpstr>code</vt:lpstr>
      <vt:lpstr>Indice</vt:lpstr>
      <vt:lpstr>Index</vt:lpstr>
      <vt:lpstr>Index Web</vt:lpstr>
      <vt:lpstr>cantosJS</vt:lpstr>
      <vt:lpstr>Find</vt:lpstr>
      <vt:lpstr>html</vt:lpstr>
      <vt:lpstr>HACIA TI, MORADA SANTA</vt:lpstr>
      <vt:lpstr>HASTA CUÁNDO</vt:lpstr>
      <vt:lpstr>HE AQUÍ MI SIERVO</vt:lpstr>
      <vt:lpstr>HE AQUÍ QUE VENGO PRESTO</vt:lpstr>
      <vt:lpstr>HE ESPERADO EN EL SEÑOR</vt:lpstr>
      <vt:lpstr>HIJAS DE JERUSALEN</vt:lpstr>
      <vt:lpstr>HIMNO A CRISTO LUZ</vt:lpstr>
      <vt:lpstr>HIMNO A LA CARIDAD</vt:lpstr>
      <vt:lpstr>HIMNO A LA KENOSIS</vt:lpstr>
      <vt:lpstr>HIMNO DE ADVIENTO</vt:lpstr>
      <vt:lpstr>HIMNO DE LA ASCENSIÓN</vt:lpstr>
      <vt:lpstr>HIMNO DE PASCUA</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2025-08-26T19:27:43Z</dcterms:modified>
</cp:coreProperties>
</file>