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tradestation\"/>
    </mc:Choice>
  </mc:AlternateContent>
  <xr:revisionPtr revIDLastSave="0" documentId="8_{99EFF356-9989-4813-9866-38EAB7CD9E29}" xr6:coauthVersionLast="47" xr6:coauthVersionMax="47" xr10:uidLastSave="{00000000-0000-0000-0000-000000000000}"/>
  <bookViews>
    <workbookView xWindow="-120" yWindow="-120" windowWidth="38640" windowHeight="21120" xr2:uid="{7D634C61-34B1-424E-9B18-D5AD0C3820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G16" i="1"/>
  <c r="I16" i="1"/>
  <c r="I7" i="1"/>
  <c r="I6" i="1"/>
  <c r="I5" i="1"/>
  <c r="M7" i="1"/>
  <c r="N7" i="1"/>
  <c r="H16" i="1"/>
  <c r="C6" i="1"/>
  <c r="C4" i="1" s="1"/>
</calcChain>
</file>

<file path=xl/sharedStrings.xml><?xml version="1.0" encoding="utf-8"?>
<sst xmlns="http://schemas.openxmlformats.org/spreadsheetml/2006/main" count="49" uniqueCount="40">
  <si>
    <t>Total Revenue</t>
  </si>
  <si>
    <t>Cost of Revenue</t>
  </si>
  <si>
    <t>Gross Profit</t>
  </si>
  <si>
    <t>Operating Expenses</t>
  </si>
  <si>
    <t>Deprec. &amp; Amort</t>
  </si>
  <si>
    <t>Operating Income</t>
  </si>
  <si>
    <t>Operating Expense</t>
  </si>
  <si>
    <t>Selling General and Administrative</t>
  </si>
  <si>
    <t>Research &amp; Development</t>
  </si>
  <si>
    <t>Net Non Operating Interest Income Expense</t>
  </si>
  <si>
    <t>--</t>
  </si>
  <si>
    <t>Interest Income Non Operating</t>
  </si>
  <si>
    <t>Interest Expense Non Operating</t>
  </si>
  <si>
    <t>Other Income Expense</t>
  </si>
  <si>
    <t>Other Non Operating Income Expenses</t>
  </si>
  <si>
    <t>Pretax Income</t>
  </si>
  <si>
    <t>Tax Provision</t>
  </si>
  <si>
    <t>Net Income Common Stockholders</t>
  </si>
  <si>
    <t>Net Income</t>
  </si>
  <si>
    <t>Net Income Including Non-Controlling Interests</t>
  </si>
  <si>
    <t>Net Income Continuous Operations</t>
  </si>
  <si>
    <t>Diluted NI Available to Com Stockholders</t>
  </si>
  <si>
    <t>Basic EPS</t>
  </si>
  <si>
    <t>Diluted EPS</t>
  </si>
  <si>
    <t>Basic Average Shares</t>
  </si>
  <si>
    <t>Diluted Average Shares</t>
  </si>
  <si>
    <t>Total Operating Income as Reported</t>
  </si>
  <si>
    <t>Total Expenses</t>
  </si>
  <si>
    <t>Net Income from Continuing &amp; Discontinued Operation</t>
  </si>
  <si>
    <t>Normalized Income</t>
  </si>
  <si>
    <t>Interest Income</t>
  </si>
  <si>
    <t>Interest Expense</t>
  </si>
  <si>
    <t>Net Interest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</si>
  <si>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</si>
  <si>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</si>
  <si>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</si>
  <si>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</si>
  <si>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</si>
  <si>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Normalized EBITDA</t>
  </si>
  <si>
    <t>Tax Rate for Calcs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</si>
</sst>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2" fillId="2" borderId="0" xfId="2"/>
    <xf numFmtId="0" fontId="1" fillId="3" borderId="0" xfId="3"/>
    <xf numFmtId="43" fontId="0" fillId="0" borderId="0" xfId="1" applyFont="1"/>
    <xf numFmtId="43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4">
    <cellStyle name="20% - Accent1" xfId="3" builtinId="30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1209-E752-408C-8E56-1E04C08C31D2}">
  <dimension ref="B4:N17"/>
  <sheetViews>
    <sheetView tabSelected="1" zoomScale="160" zoomScaleNormal="160" workbookViewId="0">
      <selection activeCell="G17" sqref="G17"/>
    </sheetView>
  </sheetViews>
  <sheetFormatPr defaultRowHeight="15" x14ac:dyDescent="0.25"/>
  <cols>
    <col min="2" max="2" width="18.5703125" bestFit="1" customWidth="1"/>
    <col min="7" max="7" width="10.7109375" bestFit="1" customWidth="1"/>
    <col min="8" max="9" width="11.28515625" bestFit="1" customWidth="1"/>
  </cols>
  <sheetData>
    <row r="4" spans="2:14" x14ac:dyDescent="0.25">
      <c r="B4" s="1" t="s">
        <v>0</v>
      </c>
      <c r="C4">
        <f>+C5+C6</f>
        <v>69.400000000000006</v>
      </c>
      <c r="H4" s="3">
        <v>60269.81</v>
      </c>
      <c r="I4" s="3"/>
    </row>
    <row r="5" spans="2:14" x14ac:dyDescent="0.25">
      <c r="B5" t="s">
        <v>1</v>
      </c>
      <c r="C5" s="1">
        <v>41.7</v>
      </c>
      <c r="H5" s="3">
        <v>-23000</v>
      </c>
      <c r="I5" s="3">
        <f>+H5</f>
        <v>-23000</v>
      </c>
    </row>
    <row r="6" spans="2:14" x14ac:dyDescent="0.25">
      <c r="B6" s="2" t="s">
        <v>2</v>
      </c>
      <c r="C6" s="1">
        <f>+C7+C8+C9</f>
        <v>27.700000000000003</v>
      </c>
      <c r="H6" s="3">
        <v>-10000</v>
      </c>
      <c r="I6" s="3">
        <f>+H6+I5</f>
        <v>-33000</v>
      </c>
      <c r="L6">
        <v>1228</v>
      </c>
      <c r="M6">
        <v>4014</v>
      </c>
      <c r="N6">
        <v>492</v>
      </c>
    </row>
    <row r="7" spans="2:14" x14ac:dyDescent="0.25">
      <c r="B7" t="s">
        <v>3</v>
      </c>
      <c r="C7" s="2">
        <v>6.1</v>
      </c>
      <c r="H7" s="3">
        <v>-10000</v>
      </c>
      <c r="I7" s="3">
        <f>+H7+I6</f>
        <v>-43000</v>
      </c>
      <c r="M7">
        <f>50000-M6</f>
        <v>45986</v>
      </c>
      <c r="N7">
        <f>+N6-500</f>
        <v>-8</v>
      </c>
    </row>
    <row r="8" spans="2:14" x14ac:dyDescent="0.25">
      <c r="B8" t="s">
        <v>4</v>
      </c>
      <c r="C8" s="2">
        <v>0.5</v>
      </c>
    </row>
    <row r="9" spans="2:14" x14ac:dyDescent="0.25">
      <c r="B9" t="s">
        <v>5</v>
      </c>
      <c r="C9" s="2">
        <v>21.1</v>
      </c>
    </row>
    <row r="16" spans="2:14" x14ac:dyDescent="0.25">
      <c r="G16" s="4">
        <f>+H4</f>
        <v>60269.81</v>
      </c>
      <c r="H16" s="3">
        <f>SUM(H4:H15)</f>
        <v>17269.809999999998</v>
      </c>
      <c r="I16" s="4">
        <f>+I7</f>
        <v>-43000</v>
      </c>
      <c r="L16">
        <v>10000</v>
      </c>
    </row>
    <row r="17" spans="8:12" x14ac:dyDescent="0.25">
      <c r="H17" s="4"/>
      <c r="L17">
        <f>+L16/59</f>
        <v>169.4915254237288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09C1-461C-425C-A92B-AF36BD88558A}">
  <dimension ref="A1:F37"/>
  <sheetViews>
    <sheetView workbookViewId="0"/>
  </sheetViews>
  <sheetFormatPr defaultRowHeight="15" x14ac:dyDescent="0.25"/>
  <cols>
    <col min="1" max="1" width="54.28515625" bestFit="1" customWidth="1"/>
    <col min="2" max="2" width="12.7109375" bestFit="1" customWidth="1"/>
    <col min="3" max="7" width="11.140625" bestFit="1" customWidth="1"/>
    <col min="8" max="8" width="1.7109375" bestFit="1" customWidth="1"/>
    <col min="9" max="9" width="7.28515625" bestFit="1" customWidth="1"/>
  </cols>
  <sheetData>
    <row r="1" spans="1:6" x14ac:dyDescent="0.25">
      <c r="A1" t="s">
        <v>0</v>
      </c>
      <c r="B1" s="5">
        <v>385603000</v>
      </c>
      <c r="C1" s="5">
        <v>383285000</v>
      </c>
      <c r="D1" s="5">
        <v>394328000</v>
      </c>
      <c r="E1" s="5">
        <v>365817000</v>
      </c>
      <c r="F1" s="5">
        <v>274515000</v>
      </c>
    </row>
    <row r="2" spans="1:6" x14ac:dyDescent="0.25">
      <c r="A2" t="s">
        <v>1</v>
      </c>
      <c r="B2" s="5">
        <v>208372000</v>
      </c>
      <c r="C2" s="5">
        <v>214137000</v>
      </c>
      <c r="D2" s="5">
        <v>223546000</v>
      </c>
      <c r="E2" s="5">
        <v>212981000</v>
      </c>
      <c r="F2" s="5">
        <v>169559000</v>
      </c>
    </row>
    <row r="3" spans="1:6" x14ac:dyDescent="0.25">
      <c r="A3" t="s">
        <v>2</v>
      </c>
      <c r="B3" s="5">
        <v>177231000</v>
      </c>
      <c r="C3" s="5">
        <v>169148000</v>
      </c>
      <c r="D3" s="5">
        <v>170782000</v>
      </c>
      <c r="E3" s="5">
        <v>152836000</v>
      </c>
      <c r="F3" s="5">
        <v>104956000</v>
      </c>
    </row>
    <row r="4" spans="1:6" x14ac:dyDescent="0.25">
      <c r="A4" t="s">
        <v>6</v>
      </c>
      <c r="B4" s="5">
        <v>56637000</v>
      </c>
      <c r="C4" s="5">
        <v>54847000</v>
      </c>
      <c r="D4" s="5">
        <v>51345000</v>
      </c>
      <c r="E4" s="5">
        <v>43887000</v>
      </c>
      <c r="F4" s="5">
        <v>38668000</v>
      </c>
    </row>
    <row r="5" spans="1:6" x14ac:dyDescent="0.25">
      <c r="A5" t="s">
        <v>7</v>
      </c>
      <c r="B5" s="5">
        <v>25725000</v>
      </c>
      <c r="C5" s="5">
        <v>24932000</v>
      </c>
      <c r="D5" s="5">
        <v>25094000</v>
      </c>
      <c r="E5" s="5">
        <v>21973000</v>
      </c>
      <c r="F5" s="5">
        <v>19916000</v>
      </c>
    </row>
    <row r="6" spans="1:6" x14ac:dyDescent="0.25">
      <c r="A6" t="s">
        <v>8</v>
      </c>
      <c r="B6" s="5">
        <v>30912000</v>
      </c>
      <c r="C6" s="5">
        <v>29915000</v>
      </c>
      <c r="D6" s="5">
        <v>26251000</v>
      </c>
      <c r="E6" s="5">
        <v>21914000</v>
      </c>
      <c r="F6" s="5">
        <v>18752000</v>
      </c>
    </row>
    <row r="7" spans="1:6" x14ac:dyDescent="0.25">
      <c r="A7" t="s">
        <v>5</v>
      </c>
      <c r="B7" s="5">
        <v>120594000</v>
      </c>
      <c r="C7" s="5">
        <v>114301000</v>
      </c>
      <c r="D7" s="5">
        <v>119437000</v>
      </c>
      <c r="E7" s="5">
        <v>108949000</v>
      </c>
      <c r="F7" s="5">
        <v>66288000</v>
      </c>
    </row>
    <row r="8" spans="1:6" x14ac:dyDescent="0.25">
      <c r="A8" t="s">
        <v>9</v>
      </c>
      <c r="B8" t="s">
        <v>10</v>
      </c>
      <c r="C8" s="5">
        <v>-183000</v>
      </c>
      <c r="D8" s="5">
        <v>-106000</v>
      </c>
      <c r="E8" s="5">
        <v>198000</v>
      </c>
      <c r="F8" s="5">
        <v>890000</v>
      </c>
    </row>
    <row r="9" spans="1:6" x14ac:dyDescent="0.25">
      <c r="A9" t="s">
        <v>11</v>
      </c>
      <c r="B9" t="s">
        <v>10</v>
      </c>
      <c r="C9" s="5">
        <v>3750000</v>
      </c>
      <c r="D9" s="5">
        <v>2825000</v>
      </c>
      <c r="E9" s="5">
        <v>2843000</v>
      </c>
      <c r="F9" s="5">
        <v>3763000</v>
      </c>
    </row>
    <row r="10" spans="1:6" x14ac:dyDescent="0.25">
      <c r="A10" t="s">
        <v>12</v>
      </c>
      <c r="B10" t="s">
        <v>10</v>
      </c>
      <c r="C10" s="5">
        <v>3933000</v>
      </c>
      <c r="D10" s="5">
        <v>2931000</v>
      </c>
      <c r="E10" s="5">
        <v>2645000</v>
      </c>
      <c r="F10" s="5">
        <v>2873000</v>
      </c>
    </row>
    <row r="11" spans="1:6" x14ac:dyDescent="0.25">
      <c r="A11" t="s">
        <v>13</v>
      </c>
      <c r="B11" s="5">
        <v>462000</v>
      </c>
      <c r="C11" s="5">
        <v>-382000</v>
      </c>
      <c r="D11" s="5">
        <v>-228000</v>
      </c>
      <c r="E11" s="5">
        <v>60000</v>
      </c>
      <c r="F11" s="5">
        <v>-87000</v>
      </c>
    </row>
    <row r="12" spans="1:6" x14ac:dyDescent="0.25">
      <c r="A12" t="s">
        <v>14</v>
      </c>
      <c r="B12" s="5">
        <v>462000</v>
      </c>
      <c r="C12" s="5">
        <v>-382000</v>
      </c>
      <c r="D12" s="5">
        <v>-228000</v>
      </c>
      <c r="E12" s="5">
        <v>60000</v>
      </c>
      <c r="F12" s="5">
        <v>-87000</v>
      </c>
    </row>
    <row r="13" spans="1:6" x14ac:dyDescent="0.25">
      <c r="A13" t="s">
        <v>15</v>
      </c>
      <c r="B13" s="5">
        <v>120873000</v>
      </c>
      <c r="C13" s="5">
        <v>113736000</v>
      </c>
      <c r="D13" s="5">
        <v>119103000</v>
      </c>
      <c r="E13" s="5">
        <v>109207000</v>
      </c>
      <c r="F13" s="5">
        <v>67091000</v>
      </c>
    </row>
    <row r="14" spans="1:6" x14ac:dyDescent="0.25">
      <c r="A14" t="s">
        <v>16</v>
      </c>
      <c r="B14" s="5">
        <v>18917000</v>
      </c>
      <c r="C14" s="5">
        <v>16741000</v>
      </c>
      <c r="D14" s="5">
        <v>19300000</v>
      </c>
      <c r="E14" s="5">
        <v>14527000</v>
      </c>
      <c r="F14" s="5">
        <v>9680000</v>
      </c>
    </row>
    <row r="15" spans="1:6" x14ac:dyDescent="0.25">
      <c r="A15" t="s">
        <v>17</v>
      </c>
      <c r="B15" s="5">
        <v>101956000</v>
      </c>
      <c r="C15" s="5">
        <v>96995000</v>
      </c>
      <c r="D15" s="5">
        <v>99803000</v>
      </c>
      <c r="E15" s="5">
        <v>94680000</v>
      </c>
      <c r="F15" s="5">
        <v>57411000</v>
      </c>
    </row>
    <row r="16" spans="1:6" x14ac:dyDescent="0.25">
      <c r="A16" t="s">
        <v>18</v>
      </c>
      <c r="B16" s="5">
        <v>101956000</v>
      </c>
      <c r="C16" s="5">
        <v>96995000</v>
      </c>
      <c r="D16" s="5">
        <v>99803000</v>
      </c>
      <c r="E16" s="5">
        <v>94680000</v>
      </c>
      <c r="F16" s="5">
        <v>57411000</v>
      </c>
    </row>
    <row r="17" spans="1:6" x14ac:dyDescent="0.25">
      <c r="A17" t="s">
        <v>19</v>
      </c>
      <c r="B17" s="5">
        <v>101956000</v>
      </c>
      <c r="C17" s="5">
        <v>96995000</v>
      </c>
      <c r="D17" s="5">
        <v>99803000</v>
      </c>
      <c r="E17" s="5">
        <v>94680000</v>
      </c>
      <c r="F17" s="5">
        <v>57411000</v>
      </c>
    </row>
    <row r="18" spans="1:6" x14ac:dyDescent="0.25">
      <c r="A18" t="s">
        <v>20</v>
      </c>
      <c r="B18" s="5">
        <v>101956000</v>
      </c>
      <c r="C18" s="5">
        <v>96995000</v>
      </c>
      <c r="D18" s="5">
        <v>99803000</v>
      </c>
      <c r="E18" s="5">
        <v>94680000</v>
      </c>
      <c r="F18" s="5">
        <v>57411000</v>
      </c>
    </row>
    <row r="19" spans="1:6" x14ac:dyDescent="0.25">
      <c r="A19" t="s">
        <v>21</v>
      </c>
      <c r="B19" s="5">
        <v>101956000</v>
      </c>
      <c r="C19" s="5">
        <v>96995000</v>
      </c>
      <c r="D19" s="5">
        <v>99803000</v>
      </c>
      <c r="E19" s="5">
        <v>94680000</v>
      </c>
      <c r="F19" s="5">
        <v>57411000</v>
      </c>
    </row>
    <row r="20" spans="1:6" x14ac:dyDescent="0.25">
      <c r="A20" t="s">
        <v>22</v>
      </c>
      <c r="B20">
        <v>6.6</v>
      </c>
      <c r="C20">
        <v>6.16</v>
      </c>
      <c r="D20">
        <v>6.15</v>
      </c>
      <c r="E20">
        <v>5.67</v>
      </c>
      <c r="F20">
        <v>3.31</v>
      </c>
    </row>
    <row r="21" spans="1:6" x14ac:dyDescent="0.25">
      <c r="A21" t="s">
        <v>23</v>
      </c>
      <c r="B21">
        <v>6.57</v>
      </c>
      <c r="C21">
        <v>6.13</v>
      </c>
      <c r="D21">
        <v>6.11</v>
      </c>
      <c r="E21">
        <v>5.61</v>
      </c>
      <c r="F21">
        <v>3.28</v>
      </c>
    </row>
    <row r="22" spans="1:6" x14ac:dyDescent="0.25">
      <c r="A22" t="s">
        <v>24</v>
      </c>
      <c r="B22" s="6">
        <v>15450643.5</v>
      </c>
      <c r="C22" s="5">
        <v>15744231</v>
      </c>
      <c r="D22" s="5">
        <v>16215963</v>
      </c>
      <c r="E22" s="5">
        <v>16701272</v>
      </c>
      <c r="F22" s="5">
        <v>17352119</v>
      </c>
    </row>
    <row r="23" spans="1:6" x14ac:dyDescent="0.25">
      <c r="A23" t="s">
        <v>25</v>
      </c>
      <c r="B23" s="5">
        <v>15515481</v>
      </c>
      <c r="C23" s="5">
        <v>15812547</v>
      </c>
      <c r="D23" s="5">
        <v>16325819</v>
      </c>
      <c r="E23" s="5">
        <v>16864919</v>
      </c>
      <c r="F23" s="5">
        <v>17528214</v>
      </c>
    </row>
    <row r="24" spans="1:6" x14ac:dyDescent="0.25">
      <c r="A24" t="s">
        <v>26</v>
      </c>
      <c r="B24" s="5">
        <v>120594000</v>
      </c>
      <c r="C24" s="5">
        <v>114301000</v>
      </c>
      <c r="D24" s="5">
        <v>119437000</v>
      </c>
      <c r="E24" s="5">
        <v>108949000</v>
      </c>
      <c r="F24" s="5">
        <v>66288000</v>
      </c>
    </row>
    <row r="25" spans="1:6" x14ac:dyDescent="0.25">
      <c r="A25" t="s">
        <v>27</v>
      </c>
      <c r="B25" s="5">
        <v>265009000</v>
      </c>
      <c r="C25" s="5">
        <v>268984000</v>
      </c>
      <c r="D25" s="5">
        <v>274891000</v>
      </c>
      <c r="E25" s="5">
        <v>256868000</v>
      </c>
      <c r="F25" s="5">
        <v>208227000</v>
      </c>
    </row>
    <row r="26" spans="1:6" x14ac:dyDescent="0.25">
      <c r="A26" t="s">
        <v>28</v>
      </c>
      <c r="B26" s="5">
        <v>101956000</v>
      </c>
      <c r="C26" s="5">
        <v>96995000</v>
      </c>
      <c r="D26" s="5">
        <v>99803000</v>
      </c>
      <c r="E26" s="5">
        <v>94680000</v>
      </c>
      <c r="F26" s="5">
        <v>57411000</v>
      </c>
    </row>
    <row r="27" spans="1:6" x14ac:dyDescent="0.25">
      <c r="A27" t="s">
        <v>29</v>
      </c>
      <c r="B27" s="5">
        <v>101956000</v>
      </c>
      <c r="C27" s="5">
        <v>96995000</v>
      </c>
      <c r="D27" s="5">
        <v>99803000</v>
      </c>
      <c r="E27" s="5">
        <v>94680000</v>
      </c>
      <c r="F27" s="5">
        <v>57411000</v>
      </c>
    </row>
    <row r="28" spans="1:6" x14ac:dyDescent="0.25">
      <c r="A28" t="s">
        <v>30</v>
      </c>
      <c r="B28" t="s">
        <v>10</v>
      </c>
      <c r="C28" s="5">
        <v>3750000</v>
      </c>
      <c r="D28" s="5">
        <v>2825000</v>
      </c>
      <c r="E28" s="5">
        <v>2843000</v>
      </c>
      <c r="F28" s="5">
        <v>3763000</v>
      </c>
    </row>
    <row r="29" spans="1:6" x14ac:dyDescent="0.25">
      <c r="A29" t="s">
        <v>31</v>
      </c>
      <c r="B29" t="s">
        <v>10</v>
      </c>
      <c r="C29" s="5">
        <v>3933000</v>
      </c>
      <c r="D29" s="5">
        <v>2931000</v>
      </c>
      <c r="E29" s="5">
        <v>2645000</v>
      </c>
      <c r="F29" s="5">
        <v>2873000</v>
      </c>
    </row>
    <row r="30" spans="1:6" x14ac:dyDescent="0.25">
      <c r="A30" t="s">
        <v>32</v>
      </c>
      <c r="B30" t="s">
        <v>10</v>
      </c>
      <c r="C30" s="5">
        <v>-183000</v>
      </c>
      <c r="D30" s="5">
        <v>-106000</v>
      </c>
      <c r="E30" s="5">
        <v>198000</v>
      </c>
      <c r="F30" s="5">
        <v>890000</v>
      </c>
    </row>
    <row r="31" spans="1:6" x14ac:dyDescent="0.25">
      <c r="A31" t="s">
        <v>33</v>
      </c>
      <c r="B31" s="5">
        <v>123962000</v>
      </c>
      <c r="C31" s="5">
        <v>117669000</v>
      </c>
      <c r="D31" s="5">
        <v>122034000</v>
      </c>
      <c r="E31" s="5">
        <v>111852000</v>
      </c>
      <c r="F31" s="5">
        <v>69964000</v>
      </c>
    </row>
    <row r="32" spans="1:6" x14ac:dyDescent="0.25">
      <c r="A32" t="s">
        <v>34</v>
      </c>
      <c r="B32" s="5">
        <v>135149000</v>
      </c>
      <c r="C32" s="5">
        <v>129188000</v>
      </c>
      <c r="D32" s="5">
        <v>133138000</v>
      </c>
      <c r="E32" s="5">
        <v>123136000</v>
      </c>
      <c r="F32" s="5">
        <v>81020000</v>
      </c>
    </row>
    <row r="33" spans="1:6" x14ac:dyDescent="0.25">
      <c r="A33" t="s">
        <v>35</v>
      </c>
      <c r="B33" s="5">
        <v>208372000</v>
      </c>
      <c r="C33" s="5">
        <v>214137000</v>
      </c>
      <c r="D33" s="5">
        <v>223546000</v>
      </c>
      <c r="E33" s="5">
        <v>212981000</v>
      </c>
      <c r="F33" s="5">
        <v>169559000</v>
      </c>
    </row>
    <row r="34" spans="1:6" x14ac:dyDescent="0.25">
      <c r="A34" t="s">
        <v>36</v>
      </c>
      <c r="B34" s="5">
        <v>11187000</v>
      </c>
      <c r="C34" s="5">
        <v>11519000</v>
      </c>
      <c r="D34" s="5">
        <v>11104000</v>
      </c>
      <c r="E34" s="5">
        <v>11284000</v>
      </c>
      <c r="F34" s="5">
        <v>11056000</v>
      </c>
    </row>
    <row r="35" spans="1:6" x14ac:dyDescent="0.25">
      <c r="A35" t="s">
        <v>37</v>
      </c>
      <c r="B35" s="5">
        <v>101956000</v>
      </c>
      <c r="C35" s="5">
        <v>96995000</v>
      </c>
      <c r="D35" s="5">
        <v>99803000</v>
      </c>
      <c r="E35" s="5">
        <v>94680000</v>
      </c>
      <c r="F35" s="5">
        <v>57411000</v>
      </c>
    </row>
    <row r="36" spans="1:6" x14ac:dyDescent="0.25">
      <c r="A36" t="s">
        <v>38</v>
      </c>
      <c r="B36" s="5">
        <v>135149000</v>
      </c>
      <c r="C36" s="5">
        <v>129188000</v>
      </c>
      <c r="D36" s="5">
        <v>133138000</v>
      </c>
      <c r="E36" s="5">
        <v>123136000</v>
      </c>
      <c r="F36" s="5">
        <v>81020000</v>
      </c>
    </row>
    <row r="37" spans="1:6" x14ac:dyDescent="0.25">
      <c r="A37" t="s">
        <v>39</v>
      </c>
      <c r="B37">
        <v>0</v>
      </c>
      <c r="C37">
        <v>0</v>
      </c>
      <c r="D37">
        <v>0</v>
      </c>
      <c r="E37">
        <v>0</v>
      </c>
      <c r="F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2024-09-30T14:26:19Z</dcterms:created>
  <dcterms:modified xsi:type="dcterms:W3CDTF">2024-10-01T18:54:33Z</dcterms:modified>
</cp:coreProperties>
</file>