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0" yWindow="0" windowWidth="25230" windowHeight="12435"/>
  </bookViews>
  <sheets>
    <sheet name="CONTRATO_EXTENSAO_TT" sheetId="1" r:id="rId1"/>
    <sheet name="CONTRATO_TT" sheetId="3" r:id="rId2"/>
    <sheet name="CTB_GRADE_EVENTO_TT" sheetId="5" r:id="rId3"/>
    <sheet name="CTB_LANC_HIST_TT" sheetId="6" r:id="rId4"/>
    <sheet name="CTB_PLANO_CTB_PRODUTO_TT" sheetId="8" r:id="rId5"/>
    <sheet name="DESCONTADOSREFIN_TT" sheetId="9" r:id="rId6"/>
    <sheet name="PARCELA_REAB_TT" sheetId="10" r:id="rId7"/>
    <sheet name="PARCELA_TT" sheetId="11" r:id="rId8"/>
    <sheet name="SALDO_CONTRATOS_TT" sheetId="12" r:id="rId9"/>
    <sheet name="CONTRATO_APROPRIACAO_LANC_TT" sheetId="13" r:id="rId10"/>
    <sheet name="SCC_CONTRATO_APROPRIACAO_TT" sheetId="14" r:id="rId11"/>
    <sheet name="SCC_CONTRATO_AVB_TT" sheetId="15" r:id="rId12"/>
    <sheet name="SCC_CONTRATO_CET_NTC_TT" sheetId="17" r:id="rId13"/>
    <sheet name="TB_DATAPREV_DESCONTADOS" sheetId="18" r:id="rId14"/>
    <sheet name="TB_DATAPREV_PARTICULARIDADE_TT" sheetId="19" r:id="rId15"/>
    <sheet name="PAGAMENTO_PARCELA_TT" sheetId="20" r:id="rId16"/>
    <sheet name="SCC_COMIS_DIFER_PARALELO_TT" sheetId="21" r:id="rId17"/>
    <sheet name="TOO_FLUXO_PGTO_COMISSAO_TT" sheetId="22" r:id="rId18"/>
    <sheet name="SALDO_PARCELA_TT" sheetId="16" r:id="rId19"/>
    <sheet name="TEMPLATE" sheetId="7" r:id="rId20"/>
  </sheets>
  <definedNames>
    <definedName name="_xlnm._FilterDatabase" localSheetId="9" hidden="1">CONTRATO_APROPRIACAO_LANC_TT!$D$11:$D$350</definedName>
    <definedName name="_xlnm._FilterDatabase" localSheetId="0" hidden="1">CONTRATO_EXTENSAO_TT!$D$11:$D$226</definedName>
    <definedName name="_xlnm._FilterDatabase" localSheetId="1" hidden="1">CONTRATO_TT!$D$10:$D$374</definedName>
    <definedName name="_xlnm._FilterDatabase" localSheetId="2" hidden="1">CTB_GRADE_EVENTO_TT!$D$10:$D$348</definedName>
    <definedName name="_xlnm._FilterDatabase" localSheetId="3" hidden="1">CTB_LANC_HIST_TT!$D$10:$D$40</definedName>
    <definedName name="_xlnm._FilterDatabase" localSheetId="4" hidden="1">CTB_PLANO_CTB_PRODUTO_TT!$D$10:$D$20</definedName>
    <definedName name="_xlnm._FilterDatabase" localSheetId="5" hidden="1">DESCONTADOSREFIN_TT!$D$10:$D$71</definedName>
    <definedName name="_xlnm._FilterDatabase" localSheetId="15" hidden="1">PAGAMENTO_PARCELA_TT!$D$11:$D$34</definedName>
    <definedName name="_xlnm._FilterDatabase" localSheetId="6" hidden="1">PARCELA_REAB_TT!$D$10:$D$90</definedName>
    <definedName name="_xlnm._FilterDatabase" localSheetId="7" hidden="1">PARCELA_TT!$D$10:$D$147</definedName>
    <definedName name="_xlnm._FilterDatabase" localSheetId="8" hidden="1">SALDO_CONTRATOS_TT!$D$11:$D$125</definedName>
    <definedName name="_xlnm._FilterDatabase" localSheetId="18" hidden="1">SALDO_PARCELA_TT!$D$11:$D$21</definedName>
    <definedName name="_xlnm._FilterDatabase" localSheetId="16" hidden="1">SCC_COMIS_DIFER_PARALELO_TT!$D$11:$D$53</definedName>
    <definedName name="_xlnm._FilterDatabase" localSheetId="10" hidden="1">SCC_CONTRATO_APROPRIACAO_TT!$D$11:$D$55</definedName>
    <definedName name="_xlnm._FilterDatabase" localSheetId="11" hidden="1">SCC_CONTRATO_AVB_TT!$D$11:$D$63</definedName>
    <definedName name="_xlnm._FilterDatabase" localSheetId="12" hidden="1">SCC_CONTRATO_CET_NTC_TT!$D$11:$D$350</definedName>
    <definedName name="_xlnm._FilterDatabase" localSheetId="13" hidden="1">TB_DATAPREV_DESCONTADOS!$D$11:$D$350</definedName>
    <definedName name="_xlnm._FilterDatabase" localSheetId="14" hidden="1">TB_DATAPREV_PARTICULARIDADE_TT!$D$11:$D$24</definedName>
    <definedName name="_xlnm._FilterDatabase" localSheetId="19" hidden="1">TEMPLATE!$D$11:$D$350</definedName>
    <definedName name="_xlnm._FilterDatabase" localSheetId="17" hidden="1">TOO_FLUXO_PGTO_COMISSAO_TT!$D$11:$D$350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6"/>
  <c r="D28"/>
  <c r="D27"/>
  <c r="D26"/>
  <c r="D25"/>
  <c r="D24"/>
  <c r="D23"/>
  <c r="D22"/>
  <c r="D26" i="22"/>
  <c r="D25"/>
  <c r="D24"/>
  <c r="D23"/>
  <c r="D22"/>
  <c r="D21"/>
  <c r="D20"/>
  <c r="D19"/>
  <c r="D18"/>
  <c r="D17"/>
  <c r="D16"/>
  <c r="D15"/>
  <c r="D14"/>
  <c r="D12"/>
  <c r="P30"/>
  <c r="P29"/>
  <c r="M13"/>
  <c r="L14" s="1"/>
  <c r="L13"/>
  <c r="D13"/>
  <c r="P12"/>
  <c r="P8"/>
  <c r="P6"/>
  <c r="P5"/>
  <c r="P4"/>
  <c r="P2"/>
  <c r="D35" i="21"/>
  <c r="D37"/>
  <c r="D43"/>
  <c r="D45"/>
  <c r="D47"/>
  <c r="D53"/>
  <c r="P56"/>
  <c r="P57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6"/>
  <c r="D38"/>
  <c r="D39"/>
  <c r="D52"/>
  <c r="D51"/>
  <c r="D50"/>
  <c r="D49"/>
  <c r="D48"/>
  <c r="D46"/>
  <c r="D44"/>
  <c r="D42"/>
  <c r="D41"/>
  <c r="D40"/>
  <c r="L13"/>
  <c r="M13" s="1"/>
  <c r="L14" s="1"/>
  <c r="P12"/>
  <c r="P8"/>
  <c r="P6"/>
  <c r="P5"/>
  <c r="P4"/>
  <c r="P2"/>
  <c r="D34" i="20"/>
  <c r="D33"/>
  <c r="D32"/>
  <c r="D31"/>
  <c r="D30"/>
  <c r="D29"/>
  <c r="D28"/>
  <c r="D27"/>
  <c r="D26"/>
  <c r="D25"/>
  <c r="D24"/>
  <c r="D23"/>
  <c r="D22"/>
  <c r="P38"/>
  <c r="P37"/>
  <c r="D21"/>
  <c r="D20"/>
  <c r="D19"/>
  <c r="D18"/>
  <c r="D17"/>
  <c r="D16"/>
  <c r="D15"/>
  <c r="D14"/>
  <c r="L13"/>
  <c r="M13" s="1"/>
  <c r="L14" s="1"/>
  <c r="D13"/>
  <c r="P12"/>
  <c r="D12"/>
  <c r="P8"/>
  <c r="P6"/>
  <c r="P5"/>
  <c r="P4"/>
  <c r="P2"/>
  <c r="D24" i="19"/>
  <c r="D23"/>
  <c r="D22"/>
  <c r="P28"/>
  <c r="P27"/>
  <c r="D21"/>
  <c r="D20"/>
  <c r="D19"/>
  <c r="D18"/>
  <c r="D17"/>
  <c r="D16"/>
  <c r="D15"/>
  <c r="D14"/>
  <c r="L13"/>
  <c r="M13" s="1"/>
  <c r="L14" s="1"/>
  <c r="D13"/>
  <c r="P12"/>
  <c r="D12"/>
  <c r="P8"/>
  <c r="P6"/>
  <c r="P5"/>
  <c r="P4"/>
  <c r="P2"/>
  <c r="D42" i="18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P46"/>
  <c r="P45"/>
  <c r="D21"/>
  <c r="D20"/>
  <c r="D19"/>
  <c r="D18"/>
  <c r="D17"/>
  <c r="D16"/>
  <c r="D15"/>
  <c r="D14"/>
  <c r="M13"/>
  <c r="L14" s="1"/>
  <c r="L13"/>
  <c r="D13"/>
  <c r="P12"/>
  <c r="D12"/>
  <c r="P8"/>
  <c r="P6"/>
  <c r="P5"/>
  <c r="P4"/>
  <c r="P2"/>
  <c r="D16" i="17"/>
  <c r="D15"/>
  <c r="D14"/>
  <c r="D13"/>
  <c r="P20"/>
  <c r="P19"/>
  <c r="M13"/>
  <c r="L14" s="1"/>
  <c r="L13"/>
  <c r="P12"/>
  <c r="D12"/>
  <c r="P8"/>
  <c r="P6"/>
  <c r="P5"/>
  <c r="P4"/>
  <c r="P2"/>
  <c r="P33" i="16"/>
  <c r="P32"/>
  <c r="D21"/>
  <c r="D20"/>
  <c r="D19"/>
  <c r="D18"/>
  <c r="D17"/>
  <c r="D16"/>
  <c r="D15"/>
  <c r="D14"/>
  <c r="L13"/>
  <c r="M13" s="1"/>
  <c r="L14" s="1"/>
  <c r="D13"/>
  <c r="P12"/>
  <c r="D12"/>
  <c r="P8"/>
  <c r="P6"/>
  <c r="P5"/>
  <c r="P4"/>
  <c r="P2"/>
  <c r="D63" i="15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P67"/>
  <c r="P66"/>
  <c r="D21"/>
  <c r="D20"/>
  <c r="D19"/>
  <c r="D18"/>
  <c r="D17"/>
  <c r="D16"/>
  <c r="D15"/>
  <c r="D14"/>
  <c r="M13"/>
  <c r="L14" s="1"/>
  <c r="L13"/>
  <c r="D13"/>
  <c r="P12"/>
  <c r="D12"/>
  <c r="P8"/>
  <c r="P6"/>
  <c r="P5"/>
  <c r="P4"/>
  <c r="P2"/>
  <c r="D55" i="14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P58"/>
  <c r="P59"/>
  <c r="L13"/>
  <c r="M13" s="1"/>
  <c r="L14" s="1"/>
  <c r="P12"/>
  <c r="P8"/>
  <c r="P6"/>
  <c r="P5"/>
  <c r="P4"/>
  <c r="P2"/>
  <c r="D46" i="13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P50"/>
  <c r="P49"/>
  <c r="M13"/>
  <c r="L14" s="1"/>
  <c r="L13"/>
  <c r="P12"/>
  <c r="D12"/>
  <c r="P8"/>
  <c r="P6"/>
  <c r="P5"/>
  <c r="P4"/>
  <c r="P2"/>
  <c r="D125" i="12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12"/>
  <c r="D13"/>
  <c r="D14"/>
  <c r="D15"/>
  <c r="D16"/>
  <c r="D17"/>
  <c r="D18"/>
  <c r="D19"/>
  <c r="D20"/>
  <c r="D21"/>
  <c r="P129"/>
  <c r="P128"/>
  <c r="L13"/>
  <c r="M13" s="1"/>
  <c r="L14" s="1"/>
  <c r="P12"/>
  <c r="P8"/>
  <c r="P6"/>
  <c r="P5"/>
  <c r="P4"/>
  <c r="P2"/>
  <c r="P163" i="10"/>
  <c r="P8"/>
  <c r="P6"/>
  <c r="P5"/>
  <c r="P4"/>
  <c r="P2"/>
  <c r="P8" i="9"/>
  <c r="P6"/>
  <c r="P5"/>
  <c r="P4"/>
  <c r="P2"/>
  <c r="P378" i="3"/>
  <c r="P24" i="5"/>
  <c r="P44" i="6"/>
  <c r="P24" i="8"/>
  <c r="P8"/>
  <c r="P6"/>
  <c r="P5"/>
  <c r="P4"/>
  <c r="P2"/>
  <c r="P8" i="6"/>
  <c r="P6"/>
  <c r="P5"/>
  <c r="P4"/>
  <c r="P2"/>
  <c r="P8" i="5"/>
  <c r="P6"/>
  <c r="P5"/>
  <c r="P4"/>
  <c r="P2"/>
  <c r="P8" i="3"/>
  <c r="P6"/>
  <c r="P5"/>
  <c r="P4"/>
  <c r="P2"/>
  <c r="P162" i="10"/>
  <c r="P75" i="9"/>
  <c r="P74"/>
  <c r="P23" i="8"/>
  <c r="P43" i="6"/>
  <c r="P23" i="5"/>
  <c r="P377" i="3"/>
  <c r="P25" i="7"/>
  <c r="P230" i="1"/>
  <c r="P229"/>
  <c r="P8"/>
  <c r="P6"/>
  <c r="P5"/>
  <c r="P4"/>
  <c r="P2"/>
  <c r="D12"/>
  <c r="P12"/>
  <c r="D13"/>
  <c r="L13"/>
  <c r="M13" s="1"/>
  <c r="P13" s="1"/>
  <c r="P8" i="7"/>
  <c r="P6"/>
  <c r="P5"/>
  <c r="P4"/>
  <c r="P2"/>
  <c r="P24"/>
  <c r="P273" i="11"/>
  <c r="P8"/>
  <c r="P6"/>
  <c r="P5"/>
  <c r="P4"/>
  <c r="P2"/>
  <c r="P272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L12"/>
  <c r="M12" s="1"/>
  <c r="L13" s="1"/>
  <c r="M13" s="1"/>
  <c r="L14" s="1"/>
  <c r="M14" s="1"/>
  <c r="L15" s="1"/>
  <c r="M15" s="1"/>
  <c r="L16" s="1"/>
  <c r="M16" s="1"/>
  <c r="L17" s="1"/>
  <c r="M17" s="1"/>
  <c r="L18" s="1"/>
  <c r="M18" s="1"/>
  <c r="L19" s="1"/>
  <c r="M19" s="1"/>
  <c r="L20" s="1"/>
  <c r="M20" s="1"/>
  <c r="L21" s="1"/>
  <c r="M21" s="1"/>
  <c r="L22" s="1"/>
  <c r="M22" s="1"/>
  <c r="L23" s="1"/>
  <c r="M23" s="1"/>
  <c r="L24" s="1"/>
  <c r="M24" s="1"/>
  <c r="L25" s="1"/>
  <c r="M25" s="1"/>
  <c r="L26" s="1"/>
  <c r="M26" s="1"/>
  <c r="L27" s="1"/>
  <c r="M27" s="1"/>
  <c r="L28" s="1"/>
  <c r="M28" s="1"/>
  <c r="L29" s="1"/>
  <c r="M29" s="1"/>
  <c r="L30" s="1"/>
  <c r="M30" s="1"/>
  <c r="L31" s="1"/>
  <c r="M31" s="1"/>
  <c r="L32" s="1"/>
  <c r="M32" s="1"/>
  <c r="L33" s="1"/>
  <c r="M33" s="1"/>
  <c r="L34" s="1"/>
  <c r="M34" s="1"/>
  <c r="L35" s="1"/>
  <c r="M35" s="1"/>
  <c r="L36" s="1"/>
  <c r="M36" s="1"/>
  <c r="L37" s="1"/>
  <c r="M37" s="1"/>
  <c r="L38" s="1"/>
  <c r="M38" s="1"/>
  <c r="L39" s="1"/>
  <c r="M39" s="1"/>
  <c r="L40" s="1"/>
  <c r="M40" s="1"/>
  <c r="L41" s="1"/>
  <c r="M41" s="1"/>
  <c r="L42" s="1"/>
  <c r="M42" s="1"/>
  <c r="L43" s="1"/>
  <c r="M43" s="1"/>
  <c r="L44" s="1"/>
  <c r="M44" s="1"/>
  <c r="L45" s="1"/>
  <c r="M45" s="1"/>
  <c r="L46" s="1"/>
  <c r="M46" s="1"/>
  <c r="L47" s="1"/>
  <c r="M47" s="1"/>
  <c r="L48" s="1"/>
  <c r="M48" s="1"/>
  <c r="L49" s="1"/>
  <c r="M49" s="1"/>
  <c r="L50" s="1"/>
  <c r="M50" s="1"/>
  <c r="L51" s="1"/>
  <c r="M51" s="1"/>
  <c r="L52" s="1"/>
  <c r="M52" s="1"/>
  <c r="L53" s="1"/>
  <c r="M53" s="1"/>
  <c r="L54" s="1"/>
  <c r="M54" s="1"/>
  <c r="L55" s="1"/>
  <c r="M55" s="1"/>
  <c r="L56" s="1"/>
  <c r="M56" s="1"/>
  <c r="L57" s="1"/>
  <c r="M57" s="1"/>
  <c r="L58" s="1"/>
  <c r="M58" s="1"/>
  <c r="L59" s="1"/>
  <c r="M59" s="1"/>
  <c r="L60" s="1"/>
  <c r="M60" s="1"/>
  <c r="L61" s="1"/>
  <c r="M61" s="1"/>
  <c r="L62" s="1"/>
  <c r="M62" s="1"/>
  <c r="L63" s="1"/>
  <c r="M63" s="1"/>
  <c r="L64" s="1"/>
  <c r="M64" s="1"/>
  <c r="L65" s="1"/>
  <c r="M65" s="1"/>
  <c r="L66" s="1"/>
  <c r="M66" s="1"/>
  <c r="L67" s="1"/>
  <c r="M67" s="1"/>
  <c r="L68" s="1"/>
  <c r="M68" s="1"/>
  <c r="L69" s="1"/>
  <c r="M69" s="1"/>
  <c r="L70" s="1"/>
  <c r="M70" s="1"/>
  <c r="L71" s="1"/>
  <c r="M71" s="1"/>
  <c r="L72" s="1"/>
  <c r="M72" s="1"/>
  <c r="L73" s="1"/>
  <c r="M73" s="1"/>
  <c r="L74" s="1"/>
  <c r="M74" s="1"/>
  <c r="L75" s="1"/>
  <c r="M75" s="1"/>
  <c r="L76" s="1"/>
  <c r="M76" s="1"/>
  <c r="L77" s="1"/>
  <c r="M77" s="1"/>
  <c r="L78" s="1"/>
  <c r="M78" s="1"/>
  <c r="L79" s="1"/>
  <c r="M79" s="1"/>
  <c r="L80" s="1"/>
  <c r="M80" s="1"/>
  <c r="L81" s="1"/>
  <c r="M81" s="1"/>
  <c r="L82" s="1"/>
  <c r="M82" s="1"/>
  <c r="L83" s="1"/>
  <c r="M83" s="1"/>
  <c r="L84" s="1"/>
  <c r="M84" s="1"/>
  <c r="L85" s="1"/>
  <c r="M85" s="1"/>
  <c r="L86" s="1"/>
  <c r="M86" s="1"/>
  <c r="L87" s="1"/>
  <c r="M87" s="1"/>
  <c r="L88" s="1"/>
  <c r="M88" s="1"/>
  <c r="L89" s="1"/>
  <c r="M89" s="1"/>
  <c r="L90" s="1"/>
  <c r="M90" s="1"/>
  <c r="L91" s="1"/>
  <c r="M91" s="1"/>
  <c r="L92" s="1"/>
  <c r="M92" s="1"/>
  <c r="L93" s="1"/>
  <c r="M93" s="1"/>
  <c r="L94" s="1"/>
  <c r="M94" s="1"/>
  <c r="L95" s="1"/>
  <c r="M95" s="1"/>
  <c r="L96" s="1"/>
  <c r="M96" s="1"/>
  <c r="L97" s="1"/>
  <c r="M97" s="1"/>
  <c r="L98" s="1"/>
  <c r="M98" s="1"/>
  <c r="L99" s="1"/>
  <c r="M99" s="1"/>
  <c r="L100" s="1"/>
  <c r="M100" s="1"/>
  <c r="L101" s="1"/>
  <c r="M101" s="1"/>
  <c r="L102" s="1"/>
  <c r="M102" s="1"/>
  <c r="L103" s="1"/>
  <c r="M103" s="1"/>
  <c r="L104" s="1"/>
  <c r="M104" s="1"/>
  <c r="L105" s="1"/>
  <c r="M105" s="1"/>
  <c r="L106" s="1"/>
  <c r="M106" s="1"/>
  <c r="L107" s="1"/>
  <c r="M107" s="1"/>
  <c r="L108" s="1"/>
  <c r="M108" s="1"/>
  <c r="L109" s="1"/>
  <c r="M109" s="1"/>
  <c r="L110" s="1"/>
  <c r="M110" s="1"/>
  <c r="L111" s="1"/>
  <c r="M111" s="1"/>
  <c r="L112" s="1"/>
  <c r="M112" s="1"/>
  <c r="L113" s="1"/>
  <c r="M113" s="1"/>
  <c r="L114" s="1"/>
  <c r="M114" s="1"/>
  <c r="L115" s="1"/>
  <c r="M115" s="1"/>
  <c r="L116" s="1"/>
  <c r="M116" s="1"/>
  <c r="L117" s="1"/>
  <c r="M117" s="1"/>
  <c r="L118" s="1"/>
  <c r="M118" s="1"/>
  <c r="L119" s="1"/>
  <c r="M119" s="1"/>
  <c r="L120" s="1"/>
  <c r="M120" s="1"/>
  <c r="L121" s="1"/>
  <c r="M121" s="1"/>
  <c r="L122" s="1"/>
  <c r="M122" s="1"/>
  <c r="L123" s="1"/>
  <c r="M123" s="1"/>
  <c r="L124" s="1"/>
  <c r="M124" s="1"/>
  <c r="L125" s="1"/>
  <c r="M125" s="1"/>
  <c r="L126" s="1"/>
  <c r="M126" s="1"/>
  <c r="L127" s="1"/>
  <c r="M127" s="1"/>
  <c r="L128" s="1"/>
  <c r="M128" s="1"/>
  <c r="L129" s="1"/>
  <c r="M129" s="1"/>
  <c r="L130" s="1"/>
  <c r="M130" s="1"/>
  <c r="L131" s="1"/>
  <c r="M131" s="1"/>
  <c r="L132" s="1"/>
  <c r="M132" s="1"/>
  <c r="L133" s="1"/>
  <c r="M133" s="1"/>
  <c r="L134" s="1"/>
  <c r="M134" s="1"/>
  <c r="L135" s="1"/>
  <c r="M135" s="1"/>
  <c r="L136" s="1"/>
  <c r="M136" s="1"/>
  <c r="L137" s="1"/>
  <c r="M137" s="1"/>
  <c r="L138" s="1"/>
  <c r="M138" s="1"/>
  <c r="L139" s="1"/>
  <c r="M139" s="1"/>
  <c r="L140" s="1"/>
  <c r="M140" s="1"/>
  <c r="L141" s="1"/>
  <c r="M141" s="1"/>
  <c r="L142" s="1"/>
  <c r="M142" s="1"/>
  <c r="L143" s="1"/>
  <c r="M143" s="1"/>
  <c r="L144" s="1"/>
  <c r="M144" s="1"/>
  <c r="L145" s="1"/>
  <c r="M145" s="1"/>
  <c r="L146" s="1"/>
  <c r="M146" s="1"/>
  <c r="L147" s="1"/>
  <c r="M147" s="1"/>
  <c r="P11"/>
  <c r="D90" i="1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M12"/>
  <c r="L13" s="1"/>
  <c r="L12"/>
  <c r="P11"/>
  <c r="D71" i="9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L12"/>
  <c r="M12" s="1"/>
  <c r="L13" s="1"/>
  <c r="P11"/>
  <c r="D11"/>
  <c r="D11" i="8"/>
  <c r="P11"/>
  <c r="D12"/>
  <c r="L12"/>
  <c r="M12" s="1"/>
  <c r="L13" s="1"/>
  <c r="M13" s="1"/>
  <c r="L14" s="1"/>
  <c r="D20"/>
  <c r="D19"/>
  <c r="D18"/>
  <c r="D17"/>
  <c r="D16"/>
  <c r="D15"/>
  <c r="D14"/>
  <c r="D13"/>
  <c r="D21" i="7"/>
  <c r="D20"/>
  <c r="D19"/>
  <c r="D18"/>
  <c r="D17"/>
  <c r="D16"/>
  <c r="D15"/>
  <c r="D14"/>
  <c r="L13"/>
  <c r="M13" s="1"/>
  <c r="L14" s="1"/>
  <c r="D13"/>
  <c r="P12"/>
  <c r="D12"/>
  <c r="D40" i="6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L12"/>
  <c r="M12" s="1"/>
  <c r="L13" s="1"/>
  <c r="M13" s="1"/>
  <c r="L14" s="1"/>
  <c r="M14" s="1"/>
  <c r="L15" s="1"/>
  <c r="M15" s="1"/>
  <c r="L16" s="1"/>
  <c r="M16" s="1"/>
  <c r="L17" s="1"/>
  <c r="M17" s="1"/>
  <c r="L18" s="1"/>
  <c r="M18" s="1"/>
  <c r="L19" s="1"/>
  <c r="M19" s="1"/>
  <c r="L20" s="1"/>
  <c r="M20" s="1"/>
  <c r="L21" s="1"/>
  <c r="P11"/>
  <c r="P11" i="5"/>
  <c r="D20"/>
  <c r="D19"/>
  <c r="D18"/>
  <c r="D17"/>
  <c r="D16"/>
  <c r="D15"/>
  <c r="D14"/>
  <c r="D13"/>
  <c r="D12"/>
  <c r="D11"/>
  <c r="L12"/>
  <c r="M12" s="1"/>
  <c r="L13" s="1"/>
  <c r="D226" i="1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374" i="3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M12"/>
  <c r="L13" s="1"/>
  <c r="L12"/>
  <c r="D12"/>
  <c r="P11"/>
  <c r="D11"/>
  <c r="P13" i="22" l="1"/>
  <c r="M14"/>
  <c r="L15" s="1"/>
  <c r="P13" i="21"/>
  <c r="M14"/>
  <c r="L15" s="1"/>
  <c r="M14" i="20"/>
  <c r="L15" s="1"/>
  <c r="P13"/>
  <c r="P13" i="19"/>
  <c r="M14"/>
  <c r="L15" s="1"/>
  <c r="P13" i="18"/>
  <c r="M14"/>
  <c r="L15" s="1"/>
  <c r="P14"/>
  <c r="P13" i="17"/>
  <c r="M14"/>
  <c r="L15" s="1"/>
  <c r="P14"/>
  <c r="P13" i="16"/>
  <c r="M14"/>
  <c r="L15" s="1"/>
  <c r="P13" i="15"/>
  <c r="M14"/>
  <c r="L15" s="1"/>
  <c r="M14" i="14"/>
  <c r="L15" s="1"/>
  <c r="P13"/>
  <c r="P13" i="13"/>
  <c r="M14"/>
  <c r="L15" s="1"/>
  <c r="P14"/>
  <c r="M14" i="12"/>
  <c r="L15" s="1"/>
  <c r="P13"/>
  <c r="P12" i="3"/>
  <c r="P14" i="11"/>
  <c r="P13"/>
  <c r="P12"/>
  <c r="P12" i="10"/>
  <c r="M13"/>
  <c r="L14" s="1"/>
  <c r="P13"/>
  <c r="M13" i="9"/>
  <c r="L14" s="1"/>
  <c r="P12"/>
  <c r="M14" i="8"/>
  <c r="L15" s="1"/>
  <c r="P14"/>
  <c r="P12"/>
  <c r="M14" i="7"/>
  <c r="L15" s="1"/>
  <c r="P14"/>
  <c r="P13"/>
  <c r="M21" i="6"/>
  <c r="L22" s="1"/>
  <c r="P21"/>
  <c r="P12"/>
  <c r="M13" i="5"/>
  <c r="L14" s="1"/>
  <c r="P12"/>
  <c r="L14" i="1"/>
  <c r="P13" i="3"/>
  <c r="M13"/>
  <c r="L14" s="1"/>
  <c r="P14" i="22" l="1"/>
  <c r="M15"/>
  <c r="L16" s="1"/>
  <c r="P14" i="21"/>
  <c r="M15"/>
  <c r="L16" s="1"/>
  <c r="M15" i="20"/>
  <c r="L16" s="1"/>
  <c r="P14"/>
  <c r="P14" i="19"/>
  <c r="M15"/>
  <c r="L16" s="1"/>
  <c r="M15" i="18"/>
  <c r="L16" s="1"/>
  <c r="P15"/>
  <c r="M15" i="17"/>
  <c r="L16" s="1"/>
  <c r="P15"/>
  <c r="P14" i="16"/>
  <c r="M15"/>
  <c r="L16" s="1"/>
  <c r="M15" i="15"/>
  <c r="L16" s="1"/>
  <c r="P14"/>
  <c r="M15" i="14"/>
  <c r="L16" s="1"/>
  <c r="P14"/>
  <c r="M15" i="13"/>
  <c r="L16" s="1"/>
  <c r="P14" i="12"/>
  <c r="M15"/>
  <c r="L16" s="1"/>
  <c r="P13" i="5"/>
  <c r="M14" i="10"/>
  <c r="L15" s="1"/>
  <c r="P13" i="9"/>
  <c r="M14"/>
  <c r="L15" s="1"/>
  <c r="M15" i="8"/>
  <c r="P15" s="1"/>
  <c r="P13"/>
  <c r="M15" i="7"/>
  <c r="L16" s="1"/>
  <c r="P15"/>
  <c r="M22" i="6"/>
  <c r="L23" s="1"/>
  <c r="P22"/>
  <c r="P13"/>
  <c r="M14" i="5"/>
  <c r="L15" s="1"/>
  <c r="M14" i="1"/>
  <c r="L15" s="1"/>
  <c r="M14" i="3"/>
  <c r="L15" s="1"/>
  <c r="P15" i="22" l="1"/>
  <c r="M16"/>
  <c r="L17" s="1"/>
  <c r="P15" i="21"/>
  <c r="M16"/>
  <c r="L17" s="1"/>
  <c r="M16" i="20"/>
  <c r="L17" s="1"/>
  <c r="P15"/>
  <c r="M16" i="19"/>
  <c r="L17" s="1"/>
  <c r="P15"/>
  <c r="M16" i="18"/>
  <c r="L17" s="1"/>
  <c r="P16"/>
  <c r="M16" i="17"/>
  <c r="P15" i="16"/>
  <c r="M16"/>
  <c r="L17" s="1"/>
  <c r="M16" i="15"/>
  <c r="L17" s="1"/>
  <c r="P15"/>
  <c r="M16" i="14"/>
  <c r="L17" s="1"/>
  <c r="P15"/>
  <c r="M16" i="13"/>
  <c r="L17" s="1"/>
  <c r="P15"/>
  <c r="M16" i="12"/>
  <c r="L17" s="1"/>
  <c r="P15"/>
  <c r="P14" i="3"/>
  <c r="P15" i="11"/>
  <c r="M15" i="10"/>
  <c r="L16" s="1"/>
  <c r="P14"/>
  <c r="P14" i="9"/>
  <c r="M15"/>
  <c r="L16" s="1"/>
  <c r="L16" i="8"/>
  <c r="M16" i="7"/>
  <c r="L17" s="1"/>
  <c r="P16"/>
  <c r="M23" i="6"/>
  <c r="L24" s="1"/>
  <c r="P14"/>
  <c r="P15"/>
  <c r="M15" i="5"/>
  <c r="L16" s="1"/>
  <c r="P14"/>
  <c r="P14" i="1"/>
  <c r="M15"/>
  <c r="L16" s="1"/>
  <c r="P15" i="3"/>
  <c r="M15"/>
  <c r="L16" s="1"/>
  <c r="P16" i="22" l="1"/>
  <c r="M17"/>
  <c r="L18" s="1"/>
  <c r="P16" i="21"/>
  <c r="M17"/>
  <c r="L18" s="1"/>
  <c r="M17" i="20"/>
  <c r="L18" s="1"/>
  <c r="P16"/>
  <c r="M17" i="19"/>
  <c r="L18" s="1"/>
  <c r="P16"/>
  <c r="M17" i="18"/>
  <c r="L18" s="1"/>
  <c r="P17"/>
  <c r="P16" i="17"/>
  <c r="P16" i="16"/>
  <c r="M17"/>
  <c r="L18" s="1"/>
  <c r="M17" i="15"/>
  <c r="L18" s="1"/>
  <c r="P16"/>
  <c r="M17" i="14"/>
  <c r="L18" s="1"/>
  <c r="P16"/>
  <c r="P16" i="13"/>
  <c r="M17"/>
  <c r="L18" s="1"/>
  <c r="P16" i="12"/>
  <c r="M17"/>
  <c r="L18" s="1"/>
  <c r="P15" i="5"/>
  <c r="P16" i="11"/>
  <c r="P17"/>
  <c r="P15" i="10"/>
  <c r="M16"/>
  <c r="L17" s="1"/>
  <c r="P15" i="9"/>
  <c r="M16"/>
  <c r="L17" s="1"/>
  <c r="M16" i="8"/>
  <c r="L17" s="1"/>
  <c r="M17" i="7"/>
  <c r="L18" s="1"/>
  <c r="P17"/>
  <c r="M24" i="6"/>
  <c r="L25" s="1"/>
  <c r="P23"/>
  <c r="P16"/>
  <c r="M16" i="5"/>
  <c r="L17" s="1"/>
  <c r="M16" i="1"/>
  <c r="L17" s="1"/>
  <c r="P15"/>
  <c r="M16" i="3"/>
  <c r="L17" s="1"/>
  <c r="P17" i="22" l="1"/>
  <c r="M18"/>
  <c r="L19" s="1"/>
  <c r="P17" i="21"/>
  <c r="M18"/>
  <c r="L19" s="1"/>
  <c r="M18" i="20"/>
  <c r="L19" s="1"/>
  <c r="P17"/>
  <c r="M18" i="19"/>
  <c r="L19" s="1"/>
  <c r="P17"/>
  <c r="M18" i="18"/>
  <c r="L19" s="1"/>
  <c r="P18"/>
  <c r="P17" i="16"/>
  <c r="M18"/>
  <c r="L19" s="1"/>
  <c r="M18" i="15"/>
  <c r="L19" s="1"/>
  <c r="P17"/>
  <c r="M18" i="14"/>
  <c r="L19" s="1"/>
  <c r="P17"/>
  <c r="P17" i="13"/>
  <c r="M18"/>
  <c r="L19" s="1"/>
  <c r="P17" i="12"/>
  <c r="M18"/>
  <c r="L19" s="1"/>
  <c r="P16" i="5"/>
  <c r="P16" i="3"/>
  <c r="P18" i="11"/>
  <c r="M17" i="10"/>
  <c r="L18" s="1"/>
  <c r="P16"/>
  <c r="P16" i="9"/>
  <c r="M17"/>
  <c r="L18" s="1"/>
  <c r="M17" i="8"/>
  <c r="L18" s="1"/>
  <c r="P17"/>
  <c r="P16"/>
  <c r="M18" i="7"/>
  <c r="L19" s="1"/>
  <c r="P18"/>
  <c r="M25" i="6"/>
  <c r="L26" s="1"/>
  <c r="P24"/>
  <c r="P17"/>
  <c r="M17" i="5"/>
  <c r="L18" s="1"/>
  <c r="P16" i="1"/>
  <c r="M17"/>
  <c r="L18" s="1"/>
  <c r="P17" i="3"/>
  <c r="M17"/>
  <c r="L18" s="1"/>
  <c r="P18" i="22" l="1"/>
  <c r="M19"/>
  <c r="L20" s="1"/>
  <c r="P18" i="21"/>
  <c r="M19"/>
  <c r="L20" s="1"/>
  <c r="M19" i="20"/>
  <c r="L20" s="1"/>
  <c r="P18"/>
  <c r="P18" i="19"/>
  <c r="M19"/>
  <c r="L20" s="1"/>
  <c r="M19" i="18"/>
  <c r="L20" s="1"/>
  <c r="P19"/>
  <c r="P18" i="16"/>
  <c r="M19"/>
  <c r="L20" s="1"/>
  <c r="M19" i="15"/>
  <c r="L20" s="1"/>
  <c r="P18"/>
  <c r="M19" i="14"/>
  <c r="L20" s="1"/>
  <c r="P18"/>
  <c r="M19" i="13"/>
  <c r="L20" s="1"/>
  <c r="P19"/>
  <c r="P18"/>
  <c r="M19" i="12"/>
  <c r="L20" s="1"/>
  <c r="P18"/>
  <c r="P17" i="5"/>
  <c r="P17" i="1"/>
  <c r="P17" i="10"/>
  <c r="M18"/>
  <c r="L19" s="1"/>
  <c r="P17" i="9"/>
  <c r="M18"/>
  <c r="L19" s="1"/>
  <c r="M18" i="8"/>
  <c r="L19" s="1"/>
  <c r="P18"/>
  <c r="M19" i="7"/>
  <c r="L20" s="1"/>
  <c r="P19"/>
  <c r="M26" i="6"/>
  <c r="L27" s="1"/>
  <c r="P26"/>
  <c r="P25"/>
  <c r="P18"/>
  <c r="M18" i="5"/>
  <c r="L19" s="1"/>
  <c r="M18" i="1"/>
  <c r="L19" s="1"/>
  <c r="P18" i="3"/>
  <c r="M18"/>
  <c r="L19" s="1"/>
  <c r="P19" i="22" l="1"/>
  <c r="M20"/>
  <c r="L21" s="1"/>
  <c r="P19" i="21"/>
  <c r="M20"/>
  <c r="L21" s="1"/>
  <c r="M20" i="20"/>
  <c r="L21" s="1"/>
  <c r="P19"/>
  <c r="M20" i="19"/>
  <c r="L21" s="1"/>
  <c r="P19"/>
  <c r="M20" i="18"/>
  <c r="L21" s="1"/>
  <c r="P20"/>
  <c r="P19" i="16"/>
  <c r="M20"/>
  <c r="L21" s="1"/>
  <c r="M20" i="15"/>
  <c r="L21" s="1"/>
  <c r="P19"/>
  <c r="M20" i="14"/>
  <c r="L21" s="1"/>
  <c r="P19"/>
  <c r="M20" i="13"/>
  <c r="L21" s="1"/>
  <c r="P20"/>
  <c r="P19" i="12"/>
  <c r="M20"/>
  <c r="L21" s="1"/>
  <c r="P20" i="11"/>
  <c r="P19"/>
  <c r="P18" i="10"/>
  <c r="M19"/>
  <c r="L20" s="1"/>
  <c r="P18" i="9"/>
  <c r="M19"/>
  <c r="L20" s="1"/>
  <c r="M19" i="8"/>
  <c r="L20" s="1"/>
  <c r="P19"/>
  <c r="M20" i="7"/>
  <c r="L21" s="1"/>
  <c r="P20"/>
  <c r="M27" i="6"/>
  <c r="L28" s="1"/>
  <c r="P27"/>
  <c r="P19"/>
  <c r="M19" i="5"/>
  <c r="L20" s="1"/>
  <c r="P19"/>
  <c r="P18"/>
  <c r="P18" i="1"/>
  <c r="M19"/>
  <c r="L20" s="1"/>
  <c r="M19" i="3"/>
  <c r="L20" s="1"/>
  <c r="P20" i="22" l="1"/>
  <c r="M21"/>
  <c r="P20" i="21"/>
  <c r="M21"/>
  <c r="M21" i="20"/>
  <c r="P20"/>
  <c r="M21" i="19"/>
  <c r="P20"/>
  <c r="M21" i="18"/>
  <c r="L22" s="1"/>
  <c r="P21"/>
  <c r="P20" i="16"/>
  <c r="M21"/>
  <c r="P20" i="15"/>
  <c r="M21"/>
  <c r="M21" i="14"/>
  <c r="P20"/>
  <c r="M21" i="13"/>
  <c r="L22" s="1"/>
  <c r="P21"/>
  <c r="P20" i="12"/>
  <c r="M21"/>
  <c r="P19" i="3"/>
  <c r="P21" i="11"/>
  <c r="P19" i="10"/>
  <c r="M20"/>
  <c r="L21" s="1"/>
  <c r="P19" i="9"/>
  <c r="M20"/>
  <c r="M20" i="8"/>
  <c r="P20"/>
  <c r="M21" i="7"/>
  <c r="P21"/>
  <c r="M28" i="6"/>
  <c r="L29" s="1"/>
  <c r="P28"/>
  <c r="P20"/>
  <c r="M20" i="5"/>
  <c r="P20" s="1"/>
  <c r="M20" i="1"/>
  <c r="L21" s="1"/>
  <c r="P19"/>
  <c r="P20" i="3"/>
  <c r="M20"/>
  <c r="L21" s="1"/>
  <c r="P21" i="22" l="1"/>
  <c r="L22"/>
  <c r="P21" i="21"/>
  <c r="L22"/>
  <c r="P21" i="20"/>
  <c r="L22"/>
  <c r="P21" i="19"/>
  <c r="L22"/>
  <c r="M22" i="18"/>
  <c r="L23" s="1"/>
  <c r="P22"/>
  <c r="P21" i="16"/>
  <c r="L22"/>
  <c r="P21" i="15"/>
  <c r="L22"/>
  <c r="P21" i="14"/>
  <c r="L22"/>
  <c r="M22" i="13"/>
  <c r="L23" s="1"/>
  <c r="P21" i="12"/>
  <c r="L22"/>
  <c r="P20" i="10"/>
  <c r="M21"/>
  <c r="L22" s="1"/>
  <c r="P21"/>
  <c r="P20" i="9"/>
  <c r="L21"/>
  <c r="M29" i="6"/>
  <c r="L30" s="1"/>
  <c r="P29"/>
  <c r="P20" i="1"/>
  <c r="M21"/>
  <c r="L22" s="1"/>
  <c r="P21" i="3"/>
  <c r="M21"/>
  <c r="L22" s="1"/>
  <c r="M22" i="22" l="1"/>
  <c r="L23" s="1"/>
  <c r="P22"/>
  <c r="M22" i="21"/>
  <c r="L23" s="1"/>
  <c r="M22" i="20"/>
  <c r="L23" s="1"/>
  <c r="M22" i="19"/>
  <c r="L23" s="1"/>
  <c r="P22"/>
  <c r="M23" i="18"/>
  <c r="L24" s="1"/>
  <c r="M22" i="16"/>
  <c r="L23" s="1"/>
  <c r="M22" i="15"/>
  <c r="L23" s="1"/>
  <c r="M22" i="14"/>
  <c r="L23" s="1"/>
  <c r="P23" i="13"/>
  <c r="M23"/>
  <c r="L24" s="1"/>
  <c r="P22"/>
  <c r="M22" i="12"/>
  <c r="L23" s="1"/>
  <c r="P21" i="1"/>
  <c r="P23" i="11"/>
  <c r="P22"/>
  <c r="M22" i="10"/>
  <c r="L23" s="1"/>
  <c r="M21" i="9"/>
  <c r="L22" s="1"/>
  <c r="P21"/>
  <c r="M30" i="6"/>
  <c r="L31" s="1"/>
  <c r="P30"/>
  <c r="M22" i="1"/>
  <c r="L23" s="1"/>
  <c r="P22" i="3"/>
  <c r="M22"/>
  <c r="L23" s="1"/>
  <c r="M23" i="22" l="1"/>
  <c r="L24" s="1"/>
  <c r="P22" i="21"/>
  <c r="M23"/>
  <c r="L24" s="1"/>
  <c r="M23" i="20"/>
  <c r="L24" s="1"/>
  <c r="P22"/>
  <c r="M23" i="19"/>
  <c r="L24" s="1"/>
  <c r="M24" i="18"/>
  <c r="L25" s="1"/>
  <c r="P24"/>
  <c r="P23"/>
  <c r="P22" i="16"/>
  <c r="M23"/>
  <c r="L24" s="1"/>
  <c r="M23" i="15"/>
  <c r="L24" s="1"/>
  <c r="P22"/>
  <c r="M23" i="14"/>
  <c r="L24" s="1"/>
  <c r="P22"/>
  <c r="M24" i="13"/>
  <c r="L25" s="1"/>
  <c r="P22" i="12"/>
  <c r="M23"/>
  <c r="L24" s="1"/>
  <c r="P22" i="10"/>
  <c r="M23"/>
  <c r="L24" s="1"/>
  <c r="M22" i="9"/>
  <c r="L23" s="1"/>
  <c r="M31" i="6"/>
  <c r="L32" s="1"/>
  <c r="P31"/>
  <c r="M23" i="1"/>
  <c r="L24" s="1"/>
  <c r="P22"/>
  <c r="P23" i="3"/>
  <c r="M23"/>
  <c r="L24" s="1"/>
  <c r="P23" i="22" l="1"/>
  <c r="M24"/>
  <c r="L25" s="1"/>
  <c r="P24"/>
  <c r="P23" i="21"/>
  <c r="M24"/>
  <c r="L25" s="1"/>
  <c r="M24" i="20"/>
  <c r="L25" s="1"/>
  <c r="P23"/>
  <c r="M24" i="19"/>
  <c r="P24" s="1"/>
  <c r="P23"/>
  <c r="M25" i="18"/>
  <c r="L26" s="1"/>
  <c r="P23" i="16"/>
  <c r="P23" i="15"/>
  <c r="M24" i="16"/>
  <c r="L25" s="1"/>
  <c r="M24" i="15"/>
  <c r="L25" s="1"/>
  <c r="M24" i="14"/>
  <c r="L25" s="1"/>
  <c r="P23"/>
  <c r="P25" i="13"/>
  <c r="M25"/>
  <c r="L26" s="1"/>
  <c r="P24"/>
  <c r="P23" i="12"/>
  <c r="M24"/>
  <c r="L25" s="1"/>
  <c r="P25" i="11"/>
  <c r="P24"/>
  <c r="P23" i="10"/>
  <c r="M24"/>
  <c r="L25" s="1"/>
  <c r="P22" i="9"/>
  <c r="M23"/>
  <c r="L24" s="1"/>
  <c r="P23"/>
  <c r="M32" i="6"/>
  <c r="L33" s="1"/>
  <c r="P32"/>
  <c r="P23" i="1"/>
  <c r="M24"/>
  <c r="L25" s="1"/>
  <c r="P24" i="3"/>
  <c r="M24"/>
  <c r="L25" s="1"/>
  <c r="P24" i="20" l="1"/>
  <c r="M25" i="22"/>
  <c r="L26" s="1"/>
  <c r="P24" i="21"/>
  <c r="M25"/>
  <c r="L26" s="1"/>
  <c r="M25" i="20"/>
  <c r="L26" s="1"/>
  <c r="M26" i="18"/>
  <c r="L27" s="1"/>
  <c r="P26"/>
  <c r="P25"/>
  <c r="P24" i="16"/>
  <c r="M25"/>
  <c r="L26" s="1"/>
  <c r="P24" i="15"/>
  <c r="M25"/>
  <c r="L26" s="1"/>
  <c r="P25"/>
  <c r="M25" i="14"/>
  <c r="L26" s="1"/>
  <c r="P25"/>
  <c r="P24"/>
  <c r="M26" i="13"/>
  <c r="L27" s="1"/>
  <c r="P24" i="12"/>
  <c r="M25"/>
  <c r="L26" s="1"/>
  <c r="P24" i="1"/>
  <c r="M25" i="10"/>
  <c r="L26" s="1"/>
  <c r="P24"/>
  <c r="M24" i="9"/>
  <c r="L25" s="1"/>
  <c r="M33" i="6"/>
  <c r="L34" s="1"/>
  <c r="P33"/>
  <c r="M25" i="1"/>
  <c r="L26" s="1"/>
  <c r="P25" i="3"/>
  <c r="M25"/>
  <c r="L26" s="1"/>
  <c r="P25" i="22" l="1"/>
  <c r="M26"/>
  <c r="P26"/>
  <c r="P25" i="21"/>
  <c r="M26"/>
  <c r="L27" s="1"/>
  <c r="P25" i="20"/>
  <c r="M26"/>
  <c r="L27" s="1"/>
  <c r="P26"/>
  <c r="M27" i="18"/>
  <c r="L28" s="1"/>
  <c r="P25" i="16"/>
  <c r="M26"/>
  <c r="L27" s="1"/>
  <c r="M26" i="15"/>
  <c r="L27" s="1"/>
  <c r="M26" i="14"/>
  <c r="L27" s="1"/>
  <c r="P27" i="13"/>
  <c r="M27"/>
  <c r="L28" s="1"/>
  <c r="P26"/>
  <c r="M26" i="12"/>
  <c r="L27" s="1"/>
  <c r="P25"/>
  <c r="P27" i="11"/>
  <c r="P26"/>
  <c r="P25" i="10"/>
  <c r="M26"/>
  <c r="L27" s="1"/>
  <c r="P24" i="9"/>
  <c r="M25"/>
  <c r="L26" s="1"/>
  <c r="M34" i="6"/>
  <c r="L35" s="1"/>
  <c r="P34"/>
  <c r="P25" i="1"/>
  <c r="M26"/>
  <c r="L27" s="1"/>
  <c r="M26" i="3"/>
  <c r="L27" s="1"/>
  <c r="M27" i="21" l="1"/>
  <c r="L28" s="1"/>
  <c r="P26"/>
  <c r="M27" i="20"/>
  <c r="L28" s="1"/>
  <c r="M28" i="18"/>
  <c r="L29" s="1"/>
  <c r="P28"/>
  <c r="P27"/>
  <c r="P26" i="16"/>
  <c r="M27"/>
  <c r="L28" s="1"/>
  <c r="M27" i="15"/>
  <c r="L28" s="1"/>
  <c r="P26"/>
  <c r="P26" i="14"/>
  <c r="M27"/>
  <c r="L28" s="1"/>
  <c r="M28" i="13"/>
  <c r="L29" s="1"/>
  <c r="P26" i="12"/>
  <c r="M27"/>
  <c r="L28" s="1"/>
  <c r="P26" i="3"/>
  <c r="P26" i="1"/>
  <c r="M27" i="10"/>
  <c r="L28" s="1"/>
  <c r="P26"/>
  <c r="P25" i="9"/>
  <c r="M26"/>
  <c r="L27" s="1"/>
  <c r="M35" i="6"/>
  <c r="L36" s="1"/>
  <c r="P35"/>
  <c r="M27" i="1"/>
  <c r="L28" s="1"/>
  <c r="P27" i="3"/>
  <c r="M27"/>
  <c r="L28" s="1"/>
  <c r="P27" i="21" l="1"/>
  <c r="M28"/>
  <c r="L29" s="1"/>
  <c r="P27" i="20"/>
  <c r="M28"/>
  <c r="L29" s="1"/>
  <c r="P28"/>
  <c r="M29" i="18"/>
  <c r="L30" s="1"/>
  <c r="P27" i="16"/>
  <c r="P27" i="15"/>
  <c r="M28" i="16"/>
  <c r="L29" s="1"/>
  <c r="M28" i="15"/>
  <c r="L29" s="1"/>
  <c r="P27" i="14"/>
  <c r="M28"/>
  <c r="L29" s="1"/>
  <c r="P29" i="13"/>
  <c r="M29"/>
  <c r="L30" s="1"/>
  <c r="P28"/>
  <c r="M28" i="12"/>
  <c r="L29" s="1"/>
  <c r="P27"/>
  <c r="P29" i="11"/>
  <c r="P28"/>
  <c r="P27" i="10"/>
  <c r="M28"/>
  <c r="L29" s="1"/>
  <c r="P26" i="9"/>
  <c r="M27"/>
  <c r="L28" s="1"/>
  <c r="M36" i="6"/>
  <c r="L37" s="1"/>
  <c r="P36"/>
  <c r="M28" i="1"/>
  <c r="L29" s="1"/>
  <c r="P27"/>
  <c r="M28" i="3"/>
  <c r="L29" s="1"/>
  <c r="P28" i="21" l="1"/>
  <c r="M29"/>
  <c r="L30" s="1"/>
  <c r="M29" i="20"/>
  <c r="L30" s="1"/>
  <c r="P29" i="18"/>
  <c r="M30"/>
  <c r="L31" s="1"/>
  <c r="P30"/>
  <c r="M29" i="16"/>
  <c r="P29"/>
  <c r="P28"/>
  <c r="M29" i="15"/>
  <c r="L30" s="1"/>
  <c r="P28"/>
  <c r="P28" i="14"/>
  <c r="M29"/>
  <c r="L30" s="1"/>
  <c r="M30" i="13"/>
  <c r="L31" s="1"/>
  <c r="P28" i="12"/>
  <c r="M29"/>
  <c r="L30" s="1"/>
  <c r="P28" i="3"/>
  <c r="M29" i="10"/>
  <c r="L30" s="1"/>
  <c r="P28"/>
  <c r="P27" i="9"/>
  <c r="M28"/>
  <c r="L29" s="1"/>
  <c r="M37" i="6"/>
  <c r="L38" s="1"/>
  <c r="P37"/>
  <c r="M29" i="1"/>
  <c r="L30" s="1"/>
  <c r="P28"/>
  <c r="P29" i="3"/>
  <c r="M29"/>
  <c r="L30" s="1"/>
  <c r="P29" i="21" l="1"/>
  <c r="M30"/>
  <c r="L31" s="1"/>
  <c r="P29" i="20"/>
  <c r="M30"/>
  <c r="L31" s="1"/>
  <c r="P30"/>
  <c r="M31" i="18"/>
  <c r="L32" s="1"/>
  <c r="P29" i="15"/>
  <c r="M30"/>
  <c r="L31" s="1"/>
  <c r="M30" i="14"/>
  <c r="L31" s="1"/>
  <c r="P29"/>
  <c r="P31" i="13"/>
  <c r="M31"/>
  <c r="L32" s="1"/>
  <c r="P30"/>
  <c r="M30" i="12"/>
  <c r="L31" s="1"/>
  <c r="P29"/>
  <c r="P31" i="11"/>
  <c r="P30"/>
  <c r="P29" i="10"/>
  <c r="M30"/>
  <c r="L31" s="1"/>
  <c r="P28" i="9"/>
  <c r="M29"/>
  <c r="L30" s="1"/>
  <c r="P29"/>
  <c r="M38" i="6"/>
  <c r="L39" s="1"/>
  <c r="P38"/>
  <c r="P29" i="1"/>
  <c r="M30"/>
  <c r="L31" s="1"/>
  <c r="P30" i="3"/>
  <c r="M30"/>
  <c r="L31" s="1"/>
  <c r="P30" i="21" l="1"/>
  <c r="M31"/>
  <c r="L32" s="1"/>
  <c r="M31" i="20"/>
  <c r="L32" s="1"/>
  <c r="P31" i="18"/>
  <c r="M32"/>
  <c r="L33" s="1"/>
  <c r="P32"/>
  <c r="P30" i="15"/>
  <c r="M31"/>
  <c r="L32" s="1"/>
  <c r="M31" i="14"/>
  <c r="L32" s="1"/>
  <c r="P31"/>
  <c r="P30"/>
  <c r="M32" i="13"/>
  <c r="L33" s="1"/>
  <c r="P30" i="12"/>
  <c r="M31"/>
  <c r="L32" s="1"/>
  <c r="P30" i="1"/>
  <c r="M31" i="10"/>
  <c r="L32" s="1"/>
  <c r="P30"/>
  <c r="M30" i="9"/>
  <c r="L31" s="1"/>
  <c r="M39" i="6"/>
  <c r="L40" s="1"/>
  <c r="P39"/>
  <c r="M31" i="1"/>
  <c r="L32" s="1"/>
  <c r="P31" i="3"/>
  <c r="M31"/>
  <c r="L32" s="1"/>
  <c r="P31" i="21" l="1"/>
  <c r="M32"/>
  <c r="L33" s="1"/>
  <c r="P31" i="20"/>
  <c r="M32"/>
  <c r="L33" s="1"/>
  <c r="P32"/>
  <c r="M33" i="18"/>
  <c r="L34" s="1"/>
  <c r="P31" i="15"/>
  <c r="M32"/>
  <c r="L33" s="1"/>
  <c r="M32" i="14"/>
  <c r="L33" s="1"/>
  <c r="P33" i="13"/>
  <c r="M33"/>
  <c r="L34" s="1"/>
  <c r="P32"/>
  <c r="M32" i="12"/>
  <c r="L33" s="1"/>
  <c r="P31"/>
  <c r="P33" i="11"/>
  <c r="P32"/>
  <c r="P31" i="10"/>
  <c r="M32"/>
  <c r="L33" s="1"/>
  <c r="P30" i="9"/>
  <c r="M31"/>
  <c r="L32" s="1"/>
  <c r="P31"/>
  <c r="M40" i="6"/>
  <c r="P40"/>
  <c r="M32" i="1"/>
  <c r="L33" s="1"/>
  <c r="P31"/>
  <c r="P32" i="3"/>
  <c r="M32"/>
  <c r="L33" s="1"/>
  <c r="P32" i="21" l="1"/>
  <c r="M33"/>
  <c r="L34" s="1"/>
  <c r="M33" i="20"/>
  <c r="L34" s="1"/>
  <c r="M34" i="18"/>
  <c r="L35" s="1"/>
  <c r="P34"/>
  <c r="P33"/>
  <c r="M33" i="15"/>
  <c r="L34" s="1"/>
  <c r="P33"/>
  <c r="P32"/>
  <c r="M33" i="14"/>
  <c r="L34" s="1"/>
  <c r="P32"/>
  <c r="M34" i="13"/>
  <c r="L35" s="1"/>
  <c r="P32" i="12"/>
  <c r="M33"/>
  <c r="L34" s="1"/>
  <c r="M33" i="10"/>
  <c r="L34" s="1"/>
  <c r="P32"/>
  <c r="M32" i="9"/>
  <c r="L33" s="1"/>
  <c r="P32" i="1"/>
  <c r="M33"/>
  <c r="L34" s="1"/>
  <c r="P33" i="3"/>
  <c r="M33"/>
  <c r="L34" s="1"/>
  <c r="P33" i="21" l="1"/>
  <c r="M34"/>
  <c r="L35" s="1"/>
  <c r="P33" i="20"/>
  <c r="M34"/>
  <c r="P34"/>
  <c r="M35" i="18"/>
  <c r="L36" s="1"/>
  <c r="M34" i="15"/>
  <c r="L35" s="1"/>
  <c r="M34" i="14"/>
  <c r="L35" s="1"/>
  <c r="P33"/>
  <c r="P35" i="13"/>
  <c r="M35"/>
  <c r="L36" s="1"/>
  <c r="P34"/>
  <c r="M34" i="12"/>
  <c r="L35" s="1"/>
  <c r="P33"/>
  <c r="P33" i="1"/>
  <c r="P35" i="11"/>
  <c r="P34"/>
  <c r="P33" i="10"/>
  <c r="M34"/>
  <c r="L35" s="1"/>
  <c r="P32" i="9"/>
  <c r="M33"/>
  <c r="L34" s="1"/>
  <c r="P33"/>
  <c r="M34" i="1"/>
  <c r="L35" s="1"/>
  <c r="P34" i="3"/>
  <c r="M34"/>
  <c r="L35" s="1"/>
  <c r="M35" i="21" l="1"/>
  <c r="P35" s="1"/>
  <c r="P34"/>
  <c r="L36"/>
  <c r="P35" i="18"/>
  <c r="M36"/>
  <c r="L37" s="1"/>
  <c r="P36"/>
  <c r="M35" i="15"/>
  <c r="L36" s="1"/>
  <c r="P34"/>
  <c r="M35" i="14"/>
  <c r="L36" s="1"/>
  <c r="P35"/>
  <c r="P34"/>
  <c r="M36" i="13"/>
  <c r="L37" s="1"/>
  <c r="P34" i="12"/>
  <c r="M35"/>
  <c r="L36" s="1"/>
  <c r="M35" i="10"/>
  <c r="L36" s="1"/>
  <c r="P34"/>
  <c r="M34" i="9"/>
  <c r="L35" s="1"/>
  <c r="P34" i="1"/>
  <c r="M35"/>
  <c r="L36" s="1"/>
  <c r="P35" i="3"/>
  <c r="M35"/>
  <c r="L36" s="1"/>
  <c r="M36" i="21" l="1"/>
  <c r="L37" s="1"/>
  <c r="M37" i="18"/>
  <c r="L38" s="1"/>
  <c r="M36" i="15"/>
  <c r="L37" s="1"/>
  <c r="P35"/>
  <c r="M36" i="14"/>
  <c r="L37" s="1"/>
  <c r="P37" i="13"/>
  <c r="M37"/>
  <c r="L38" s="1"/>
  <c r="P36"/>
  <c r="M36" i="12"/>
  <c r="L37" s="1"/>
  <c r="P35"/>
  <c r="P37" i="11"/>
  <c r="P36"/>
  <c r="P35" i="10"/>
  <c r="M36"/>
  <c r="L37" s="1"/>
  <c r="P34" i="9"/>
  <c r="M35"/>
  <c r="L36" s="1"/>
  <c r="M36" i="1"/>
  <c r="L37" s="1"/>
  <c r="P35"/>
  <c r="P36" i="3"/>
  <c r="M36"/>
  <c r="L37" s="1"/>
  <c r="M37" i="21" l="1"/>
  <c r="P37" s="1"/>
  <c r="P36"/>
  <c r="L38"/>
  <c r="M38" i="18"/>
  <c r="L39" s="1"/>
  <c r="P38"/>
  <c r="P37"/>
  <c r="P36" i="15"/>
  <c r="M37"/>
  <c r="L38" s="1"/>
  <c r="P36" i="14"/>
  <c r="M37"/>
  <c r="L38" s="1"/>
  <c r="M38" i="13"/>
  <c r="L39" s="1"/>
  <c r="P36" i="12"/>
  <c r="M37"/>
  <c r="L38" s="1"/>
  <c r="M37" i="10"/>
  <c r="L38" s="1"/>
  <c r="P36"/>
  <c r="P35" i="9"/>
  <c r="M36"/>
  <c r="L37" s="1"/>
  <c r="P36" i="1"/>
  <c r="M37"/>
  <c r="L38" s="1"/>
  <c r="M37" i="3"/>
  <c r="L38" s="1"/>
  <c r="M38" i="21" l="1"/>
  <c r="L39" s="1"/>
  <c r="M39" i="18"/>
  <c r="L40" s="1"/>
  <c r="M38" i="15"/>
  <c r="L39" s="1"/>
  <c r="P37"/>
  <c r="P37" i="14"/>
  <c r="M38"/>
  <c r="L39" s="1"/>
  <c r="P39" i="13"/>
  <c r="M39"/>
  <c r="L40" s="1"/>
  <c r="P38"/>
  <c r="M38" i="12"/>
  <c r="L39" s="1"/>
  <c r="P37"/>
  <c r="P37" i="3"/>
  <c r="P37" i="1"/>
  <c r="P39" i="11"/>
  <c r="P38"/>
  <c r="P37" i="10"/>
  <c r="M38"/>
  <c r="L39" s="1"/>
  <c r="P36" i="9"/>
  <c r="M37"/>
  <c r="L38" s="1"/>
  <c r="M38" i="1"/>
  <c r="L39" s="1"/>
  <c r="P38" i="3"/>
  <c r="M38"/>
  <c r="L39" s="1"/>
  <c r="P38" i="21" l="1"/>
  <c r="M39"/>
  <c r="L40" s="1"/>
  <c r="P39" i="18"/>
  <c r="M40"/>
  <c r="L41" s="1"/>
  <c r="P40"/>
  <c r="P38" i="15"/>
  <c r="M39"/>
  <c r="L40" s="1"/>
  <c r="P39"/>
  <c r="M39" i="14"/>
  <c r="L40" s="1"/>
  <c r="P39"/>
  <c r="P38"/>
  <c r="M40" i="13"/>
  <c r="L41" s="1"/>
  <c r="P38" i="12"/>
  <c r="M39"/>
  <c r="L40" s="1"/>
  <c r="M39" i="10"/>
  <c r="L40" s="1"/>
  <c r="P38"/>
  <c r="P37" i="9"/>
  <c r="M38"/>
  <c r="L39" s="1"/>
  <c r="P38" i="1"/>
  <c r="M39"/>
  <c r="L40" s="1"/>
  <c r="M39" i="3"/>
  <c r="L40" s="1"/>
  <c r="P39" i="21" l="1"/>
  <c r="M40"/>
  <c r="L41" s="1"/>
  <c r="P41" i="18"/>
  <c r="M41"/>
  <c r="L42" s="1"/>
  <c r="M40" i="15"/>
  <c r="L41" s="1"/>
  <c r="M40" i="14"/>
  <c r="L41" s="1"/>
  <c r="P41" i="13"/>
  <c r="M41"/>
  <c r="L42" s="1"/>
  <c r="P40"/>
  <c r="M40" i="12"/>
  <c r="L41" s="1"/>
  <c r="P39"/>
  <c r="P39" i="3"/>
  <c r="P41" i="11"/>
  <c r="P40"/>
  <c r="P39" i="10"/>
  <c r="M40"/>
  <c r="L41" s="1"/>
  <c r="P38" i="9"/>
  <c r="M39"/>
  <c r="L40" s="1"/>
  <c r="M40" i="1"/>
  <c r="L41" s="1"/>
  <c r="P39"/>
  <c r="P40" i="3"/>
  <c r="M40"/>
  <c r="L41" s="1"/>
  <c r="M41" i="21" l="1"/>
  <c r="L42" s="1"/>
  <c r="P40"/>
  <c r="M42" i="18"/>
  <c r="P42"/>
  <c r="P40" i="15"/>
  <c r="M41"/>
  <c r="L42" s="1"/>
  <c r="P41"/>
  <c r="P40" i="14"/>
  <c r="M41"/>
  <c r="L42" s="1"/>
  <c r="M42" i="13"/>
  <c r="L43" s="1"/>
  <c r="P40" i="12"/>
  <c r="M41"/>
  <c r="L42" s="1"/>
  <c r="M41" i="10"/>
  <c r="L42" s="1"/>
  <c r="P40"/>
  <c r="P39" i="9"/>
  <c r="M40"/>
  <c r="L41" s="1"/>
  <c r="P40" i="1"/>
  <c r="M41"/>
  <c r="L42" s="1"/>
  <c r="M41" i="3"/>
  <c r="L42" s="1"/>
  <c r="P41" i="21" l="1"/>
  <c r="M42"/>
  <c r="L43" s="1"/>
  <c r="M42" i="15"/>
  <c r="L43" s="1"/>
  <c r="P41" i="14"/>
  <c r="M42"/>
  <c r="L43" s="1"/>
  <c r="P43" i="13"/>
  <c r="M43"/>
  <c r="L44" s="1"/>
  <c r="P42"/>
  <c r="M42" i="12"/>
  <c r="L43" s="1"/>
  <c r="P41"/>
  <c r="P41" i="3"/>
  <c r="P41" i="1"/>
  <c r="P43" i="11"/>
  <c r="P42"/>
  <c r="P41" i="10"/>
  <c r="M42"/>
  <c r="L43" s="1"/>
  <c r="P40" i="9"/>
  <c r="M41"/>
  <c r="L42" s="1"/>
  <c r="M42" i="1"/>
  <c r="L43" s="1"/>
  <c r="P42" i="3"/>
  <c r="M42"/>
  <c r="L43" s="1"/>
  <c r="M43" i="21" l="1"/>
  <c r="P43" s="1"/>
  <c r="P42"/>
  <c r="P42" i="15"/>
  <c r="M43"/>
  <c r="L44" s="1"/>
  <c r="P43"/>
  <c r="M43" i="14"/>
  <c r="L44" s="1"/>
  <c r="P43"/>
  <c r="P42"/>
  <c r="M44" i="13"/>
  <c r="L45" s="1"/>
  <c r="P42" i="12"/>
  <c r="M43"/>
  <c r="L44" s="1"/>
  <c r="M43" i="10"/>
  <c r="L44" s="1"/>
  <c r="P42"/>
  <c r="P41" i="9"/>
  <c r="M42"/>
  <c r="L43" s="1"/>
  <c r="P42" i="1"/>
  <c r="M43"/>
  <c r="L44" s="1"/>
  <c r="M43" i="3"/>
  <c r="L44" s="1"/>
  <c r="L44" i="21" l="1"/>
  <c r="M44"/>
  <c r="L45" s="1"/>
  <c r="M44" i="15"/>
  <c r="L45" s="1"/>
  <c r="M44" i="14"/>
  <c r="L45" s="1"/>
  <c r="P45" i="13"/>
  <c r="M45"/>
  <c r="L46" s="1"/>
  <c r="P44"/>
  <c r="M44" i="12"/>
  <c r="L45" s="1"/>
  <c r="P43"/>
  <c r="P43" i="3"/>
  <c r="P45" i="11"/>
  <c r="P44"/>
  <c r="P43" i="10"/>
  <c r="M44"/>
  <c r="L45" s="1"/>
  <c r="P42" i="9"/>
  <c r="M43"/>
  <c r="L44" s="1"/>
  <c r="P43"/>
  <c r="M44" i="1"/>
  <c r="L45" s="1"/>
  <c r="P43"/>
  <c r="P44" i="3"/>
  <c r="M44"/>
  <c r="L45" s="1"/>
  <c r="M45" i="21" l="1"/>
  <c r="P45" s="1"/>
  <c r="P44"/>
  <c r="L46"/>
  <c r="M45" i="15"/>
  <c r="L46" s="1"/>
  <c r="P45"/>
  <c r="P44"/>
  <c r="M45" i="14"/>
  <c r="L46" s="1"/>
  <c r="P45"/>
  <c r="P44"/>
  <c r="M46" i="13"/>
  <c r="P46" s="1"/>
  <c r="P44" i="12"/>
  <c r="M45"/>
  <c r="L46" s="1"/>
  <c r="M45" i="10"/>
  <c r="L46" s="1"/>
  <c r="P44"/>
  <c r="M44" i="9"/>
  <c r="L45" s="1"/>
  <c r="M45" i="1"/>
  <c r="L46" s="1"/>
  <c r="P44"/>
  <c r="P45" i="3"/>
  <c r="M45"/>
  <c r="L46" s="1"/>
  <c r="M46" i="21" l="1"/>
  <c r="L47" s="1"/>
  <c r="M46" i="15"/>
  <c r="L47" s="1"/>
  <c r="M46" i="14"/>
  <c r="L47" s="1"/>
  <c r="M46" i="12"/>
  <c r="L47" s="1"/>
  <c r="P45"/>
  <c r="P47" i="11"/>
  <c r="P46"/>
  <c r="P45" i="10"/>
  <c r="M46"/>
  <c r="L47" s="1"/>
  <c r="P44" i="9"/>
  <c r="M45"/>
  <c r="L46" s="1"/>
  <c r="P45" i="1"/>
  <c r="M46"/>
  <c r="L47" s="1"/>
  <c r="M46" i="3"/>
  <c r="L47" s="1"/>
  <c r="M47" i="21" l="1"/>
  <c r="P47" s="1"/>
  <c r="P46"/>
  <c r="M47" i="15"/>
  <c r="L48" s="1"/>
  <c r="P47"/>
  <c r="P46"/>
  <c r="M47" i="14"/>
  <c r="L48" s="1"/>
  <c r="P47"/>
  <c r="P46"/>
  <c r="P46" i="12"/>
  <c r="M47"/>
  <c r="L48" s="1"/>
  <c r="P46" i="3"/>
  <c r="P46" i="1"/>
  <c r="M47" i="10"/>
  <c r="L48" s="1"/>
  <c r="P46"/>
  <c r="P45" i="9"/>
  <c r="P46"/>
  <c r="M46"/>
  <c r="L47" s="1"/>
  <c r="M47" i="1"/>
  <c r="L48" s="1"/>
  <c r="M47" i="3"/>
  <c r="L48" s="1"/>
  <c r="L48" i="21" l="1"/>
  <c r="M48"/>
  <c r="L49" s="1"/>
  <c r="M48" i="15"/>
  <c r="L49" s="1"/>
  <c r="M48" i="14"/>
  <c r="L49" s="1"/>
  <c r="M48" i="12"/>
  <c r="L49" s="1"/>
  <c r="P47"/>
  <c r="P47" i="3"/>
  <c r="P49" i="11"/>
  <c r="P48"/>
  <c r="P47" i="10"/>
  <c r="M48"/>
  <c r="L49" s="1"/>
  <c r="M47" i="9"/>
  <c r="L48" s="1"/>
  <c r="P47"/>
  <c r="M48" i="1"/>
  <c r="L49" s="1"/>
  <c r="P47"/>
  <c r="M48" i="3"/>
  <c r="L49" s="1"/>
  <c r="P48" i="21" l="1"/>
  <c r="M49"/>
  <c r="L50" s="1"/>
  <c r="M49" i="15"/>
  <c r="L50" s="1"/>
  <c r="P49"/>
  <c r="P48"/>
  <c r="M49" i="14"/>
  <c r="L50" s="1"/>
  <c r="P49"/>
  <c r="P48"/>
  <c r="P48" i="12"/>
  <c r="M49"/>
  <c r="L50" s="1"/>
  <c r="P48" i="3"/>
  <c r="M49" i="10"/>
  <c r="L50" s="1"/>
  <c r="P48"/>
  <c r="M48" i="9"/>
  <c r="L49" s="1"/>
  <c r="P48" i="1"/>
  <c r="M49"/>
  <c r="L50" s="1"/>
  <c r="P49" i="3"/>
  <c r="M49"/>
  <c r="L50" s="1"/>
  <c r="M50" i="21" l="1"/>
  <c r="L51" s="1"/>
  <c r="P49"/>
  <c r="M50" i="15"/>
  <c r="L51" s="1"/>
  <c r="M50" i="14"/>
  <c r="L51" s="1"/>
  <c r="P49" i="12"/>
  <c r="M50"/>
  <c r="L51" s="1"/>
  <c r="P49" i="1"/>
  <c r="P51" i="11"/>
  <c r="P50"/>
  <c r="P49" i="10"/>
  <c r="M50"/>
  <c r="L51" s="1"/>
  <c r="P48" i="9"/>
  <c r="M49"/>
  <c r="L50" s="1"/>
  <c r="M50" i="1"/>
  <c r="L51" s="1"/>
  <c r="M50" i="3"/>
  <c r="L51" s="1"/>
  <c r="P50" i="21" l="1"/>
  <c r="M51"/>
  <c r="L52" s="1"/>
  <c r="M51" i="15"/>
  <c r="L52" s="1"/>
  <c r="P51"/>
  <c r="P50"/>
  <c r="M51" i="14"/>
  <c r="L52" s="1"/>
  <c r="P51"/>
  <c r="P50"/>
  <c r="P50" i="12"/>
  <c r="M51"/>
  <c r="L52" s="1"/>
  <c r="P50" i="3"/>
  <c r="M51" i="10"/>
  <c r="L52" s="1"/>
  <c r="P50"/>
  <c r="P49" i="9"/>
  <c r="M50"/>
  <c r="L51" s="1"/>
  <c r="P50" i="1"/>
  <c r="M51"/>
  <c r="L52" s="1"/>
  <c r="P51" i="3"/>
  <c r="M51"/>
  <c r="L52" s="1"/>
  <c r="M52" i="21" l="1"/>
  <c r="L53" s="1"/>
  <c r="P51"/>
  <c r="M52" i="15"/>
  <c r="L53" s="1"/>
  <c r="M52" i="14"/>
  <c r="L53" s="1"/>
  <c r="M52" i="12"/>
  <c r="L53" s="1"/>
  <c r="P51"/>
  <c r="P51" i="1"/>
  <c r="P53" i="11"/>
  <c r="P52"/>
  <c r="P51" i="10"/>
  <c r="M52"/>
  <c r="L53" s="1"/>
  <c r="P50" i="9"/>
  <c r="M51"/>
  <c r="L52" s="1"/>
  <c r="M52" i="1"/>
  <c r="L53" s="1"/>
  <c r="M52" i="3"/>
  <c r="L53" s="1"/>
  <c r="M53" i="21" l="1"/>
  <c r="P53" s="1"/>
  <c r="P52"/>
  <c r="M53" i="15"/>
  <c r="L54" s="1"/>
  <c r="P53"/>
  <c r="P52"/>
  <c r="M53" i="14"/>
  <c r="L54" s="1"/>
  <c r="P53"/>
  <c r="P52"/>
  <c r="P52" i="12"/>
  <c r="M53"/>
  <c r="L54" s="1"/>
  <c r="P52" i="3"/>
  <c r="M53" i="10"/>
  <c r="L54" s="1"/>
  <c r="P52"/>
  <c r="P51" i="9"/>
  <c r="M52"/>
  <c r="L53" s="1"/>
  <c r="P52" i="1"/>
  <c r="M53"/>
  <c r="L54" s="1"/>
  <c r="P53" i="3"/>
  <c r="M53"/>
  <c r="L54" s="1"/>
  <c r="M54" i="15" l="1"/>
  <c r="L55" s="1"/>
  <c r="M54" i="14"/>
  <c r="L55" s="1"/>
  <c r="M54" i="12"/>
  <c r="L55" s="1"/>
  <c r="P53"/>
  <c r="P55" i="11"/>
  <c r="P54"/>
  <c r="P53" i="10"/>
  <c r="M54"/>
  <c r="L55" s="1"/>
  <c r="P52" i="9"/>
  <c r="M53"/>
  <c r="L54" s="1"/>
  <c r="P53" i="1"/>
  <c r="M54"/>
  <c r="L55" s="1"/>
  <c r="M54" i="3"/>
  <c r="L55" s="1"/>
  <c r="M55" i="15" l="1"/>
  <c r="L56" s="1"/>
  <c r="P55"/>
  <c r="P54"/>
  <c r="M55" i="14"/>
  <c r="P55"/>
  <c r="P54"/>
  <c r="P54" i="12"/>
  <c r="M55"/>
  <c r="L56" s="1"/>
  <c r="P54" i="3"/>
  <c r="M55" i="10"/>
  <c r="L56" s="1"/>
  <c r="P54"/>
  <c r="P53" i="9"/>
  <c r="M54"/>
  <c r="L55" s="1"/>
  <c r="M55" i="1"/>
  <c r="L56" s="1"/>
  <c r="P54"/>
  <c r="P55" i="3"/>
  <c r="M55"/>
  <c r="L56" s="1"/>
  <c r="M56" i="15" l="1"/>
  <c r="L57" s="1"/>
  <c r="M56" i="12"/>
  <c r="L57" s="1"/>
  <c r="P55"/>
  <c r="P57" i="11"/>
  <c r="P56"/>
  <c r="P55" i="10"/>
  <c r="M56"/>
  <c r="L57" s="1"/>
  <c r="P54" i="9"/>
  <c r="M55"/>
  <c r="L56" s="1"/>
  <c r="M56" i="1"/>
  <c r="L57" s="1"/>
  <c r="P55"/>
  <c r="M56" i="3"/>
  <c r="L57" s="1"/>
  <c r="M57" i="15" l="1"/>
  <c r="L58" s="1"/>
  <c r="P57"/>
  <c r="P56"/>
  <c r="P56" i="12"/>
  <c r="M57"/>
  <c r="L58" s="1"/>
  <c r="P56" i="3"/>
  <c r="M57" i="10"/>
  <c r="L58" s="1"/>
  <c r="P56"/>
  <c r="P55" i="9"/>
  <c r="M56"/>
  <c r="L57" s="1"/>
  <c r="M57" i="1"/>
  <c r="L58" s="1"/>
  <c r="P56"/>
  <c r="P57" i="3"/>
  <c r="M57"/>
  <c r="L58" s="1"/>
  <c r="M58" i="15" l="1"/>
  <c r="L59" s="1"/>
  <c r="M58" i="12"/>
  <c r="L59" s="1"/>
  <c r="P57"/>
  <c r="P57" i="1"/>
  <c r="P59" i="11"/>
  <c r="P58"/>
  <c r="P57" i="10"/>
  <c r="M58"/>
  <c r="L59" s="1"/>
  <c r="P56" i="9"/>
  <c r="M57"/>
  <c r="L58" s="1"/>
  <c r="M58" i="1"/>
  <c r="L59" s="1"/>
  <c r="M58" i="3"/>
  <c r="L59" s="1"/>
  <c r="M59" i="15" l="1"/>
  <c r="L60" s="1"/>
  <c r="P59"/>
  <c r="P58"/>
  <c r="P58" i="12"/>
  <c r="M59"/>
  <c r="L60" s="1"/>
  <c r="P58" i="3"/>
  <c r="M59" i="10"/>
  <c r="L60" s="1"/>
  <c r="P58"/>
  <c r="P57" i="9"/>
  <c r="P58"/>
  <c r="M58"/>
  <c r="L59" s="1"/>
  <c r="M59" i="1"/>
  <c r="L60" s="1"/>
  <c r="P58"/>
  <c r="M59" i="3"/>
  <c r="L60" s="1"/>
  <c r="M60" i="15" l="1"/>
  <c r="L61" s="1"/>
  <c r="M60" i="12"/>
  <c r="L61" s="1"/>
  <c r="P59"/>
  <c r="P59" i="3"/>
  <c r="P61" i="11"/>
  <c r="P60"/>
  <c r="P59" i="10"/>
  <c r="M60"/>
  <c r="L61" s="1"/>
  <c r="M59" i="9"/>
  <c r="L60" s="1"/>
  <c r="P59"/>
  <c r="M60" i="1"/>
  <c r="L61" s="1"/>
  <c r="P59"/>
  <c r="P60" i="3"/>
  <c r="M60"/>
  <c r="L61" s="1"/>
  <c r="M61" i="15" l="1"/>
  <c r="L62" s="1"/>
  <c r="P61"/>
  <c r="P60"/>
  <c r="P60" i="12"/>
  <c r="M61"/>
  <c r="L62" s="1"/>
  <c r="M61" i="10"/>
  <c r="L62" s="1"/>
  <c r="P60"/>
  <c r="M60" i="9"/>
  <c r="L61" s="1"/>
  <c r="M61" i="1"/>
  <c r="L62" s="1"/>
  <c r="P60"/>
  <c r="P61" i="3"/>
  <c r="M61"/>
  <c r="L62" s="1"/>
  <c r="M62" i="15" l="1"/>
  <c r="L63" s="1"/>
  <c r="M62" i="12"/>
  <c r="L63" s="1"/>
  <c r="P61"/>
  <c r="P63" i="11"/>
  <c r="P62"/>
  <c r="P61" i="10"/>
  <c r="M62"/>
  <c r="L63" s="1"/>
  <c r="P60" i="9"/>
  <c r="M61"/>
  <c r="L62" s="1"/>
  <c r="M62" i="1"/>
  <c r="L63" s="1"/>
  <c r="P61"/>
  <c r="M62" i="3"/>
  <c r="L63" s="1"/>
  <c r="M63" i="15" l="1"/>
  <c r="P63"/>
  <c r="P62"/>
  <c r="P62" i="12"/>
  <c r="M63"/>
  <c r="L64" s="1"/>
  <c r="P62" i="3"/>
  <c r="M63" i="10"/>
  <c r="L64" s="1"/>
  <c r="P62"/>
  <c r="P61" i="9"/>
  <c r="M62"/>
  <c r="L63" s="1"/>
  <c r="M63" i="1"/>
  <c r="L64" s="1"/>
  <c r="P62"/>
  <c r="P63" i="3"/>
  <c r="M63"/>
  <c r="L64" s="1"/>
  <c r="M64" i="12" l="1"/>
  <c r="L65" s="1"/>
  <c r="P63"/>
  <c r="P65" i="11"/>
  <c r="P64"/>
  <c r="P63" i="10"/>
  <c r="M64"/>
  <c r="L65" s="1"/>
  <c r="P62" i="9"/>
  <c r="M63"/>
  <c r="L64" s="1"/>
  <c r="P63"/>
  <c r="M64" i="1"/>
  <c r="L65" s="1"/>
  <c r="P63"/>
  <c r="P64" i="3"/>
  <c r="M64"/>
  <c r="L65" s="1"/>
  <c r="P64" i="12" l="1"/>
  <c r="M65"/>
  <c r="L66" s="1"/>
  <c r="P64" i="1"/>
  <c r="M65" i="10"/>
  <c r="L66" s="1"/>
  <c r="P64"/>
  <c r="M64" i="9"/>
  <c r="L65" s="1"/>
  <c r="M65" i="1"/>
  <c r="L66" s="1"/>
  <c r="P65" i="3"/>
  <c r="M65"/>
  <c r="L66" s="1"/>
  <c r="M66" i="12" l="1"/>
  <c r="L67" s="1"/>
  <c r="P65"/>
  <c r="P67" i="11"/>
  <c r="P66"/>
  <c r="P65" i="10"/>
  <c r="M66"/>
  <c r="L67" s="1"/>
  <c r="P64" i="9"/>
  <c r="M65"/>
  <c r="L66" s="1"/>
  <c r="P65" i="1"/>
  <c r="M66"/>
  <c r="L67" s="1"/>
  <c r="M66" i="3"/>
  <c r="L67" s="1"/>
  <c r="P66" i="12" l="1"/>
  <c r="M67"/>
  <c r="L68" s="1"/>
  <c r="P66" i="3"/>
  <c r="P66" i="1"/>
  <c r="M67" i="10"/>
  <c r="L68" s="1"/>
  <c r="P66"/>
  <c r="P65" i="9"/>
  <c r="M66"/>
  <c r="L67" s="1"/>
  <c r="M67" i="1"/>
  <c r="L68" s="1"/>
  <c r="M67" i="3"/>
  <c r="L68" s="1"/>
  <c r="P67" i="12" l="1"/>
  <c r="M68"/>
  <c r="L69" s="1"/>
  <c r="P69" i="11"/>
  <c r="P68"/>
  <c r="P67" i="10"/>
  <c r="M68"/>
  <c r="L69" s="1"/>
  <c r="P66" i="9"/>
  <c r="M67"/>
  <c r="L68" s="1"/>
  <c r="P67" i="1"/>
  <c r="M68"/>
  <c r="L69" s="1"/>
  <c r="P67" i="3"/>
  <c r="M68"/>
  <c r="L69" s="1"/>
  <c r="P68" i="12" l="1"/>
  <c r="M69"/>
  <c r="L70" s="1"/>
  <c r="P68" i="1"/>
  <c r="M69" i="10"/>
  <c r="L70" s="1"/>
  <c r="P68"/>
  <c r="P67" i="9"/>
  <c r="M68"/>
  <c r="L69" s="1"/>
  <c r="M69" i="1"/>
  <c r="L70" s="1"/>
  <c r="M69" i="3"/>
  <c r="L70" s="1"/>
  <c r="P68"/>
  <c r="M70" i="12" l="1"/>
  <c r="L71" s="1"/>
  <c r="P69"/>
  <c r="P69" i="3"/>
  <c r="P71" i="11"/>
  <c r="P70"/>
  <c r="P69" i="10"/>
  <c r="M70"/>
  <c r="L71" s="1"/>
  <c r="P68" i="9"/>
  <c r="M69"/>
  <c r="L70" s="1"/>
  <c r="P69"/>
  <c r="P69" i="1"/>
  <c r="M70"/>
  <c r="L71" s="1"/>
  <c r="M70" i="3"/>
  <c r="L71" s="1"/>
  <c r="P70" i="12" l="1"/>
  <c r="M71"/>
  <c r="L72" s="1"/>
  <c r="P70" i="3"/>
  <c r="P70" i="1"/>
  <c r="M71" i="10"/>
  <c r="L72" s="1"/>
  <c r="P70"/>
  <c r="M70" i="9"/>
  <c r="L71" s="1"/>
  <c r="M71" i="1"/>
  <c r="L72" s="1"/>
  <c r="M71" i="3"/>
  <c r="L72" s="1"/>
  <c r="M72" i="12" l="1"/>
  <c r="L73" s="1"/>
  <c r="P71"/>
  <c r="P71" i="3"/>
  <c r="P73" i="11"/>
  <c r="P72"/>
  <c r="P71" i="10"/>
  <c r="M72"/>
  <c r="L73" s="1"/>
  <c r="P70" i="9"/>
  <c r="M71"/>
  <c r="P71" s="1"/>
  <c r="P71" i="1"/>
  <c r="M72"/>
  <c r="L73" s="1"/>
  <c r="P72" i="3"/>
  <c r="M72"/>
  <c r="L73" s="1"/>
  <c r="P72" i="12" l="1"/>
  <c r="M73"/>
  <c r="L74" s="1"/>
  <c r="P72" i="1"/>
  <c r="M73" i="10"/>
  <c r="L74" s="1"/>
  <c r="P72"/>
  <c r="M73" i="1"/>
  <c r="L74" s="1"/>
  <c r="M73" i="3"/>
  <c r="L74" s="1"/>
  <c r="M74" i="12" l="1"/>
  <c r="L75" s="1"/>
  <c r="P73"/>
  <c r="P73" i="3"/>
  <c r="P75" i="11"/>
  <c r="P74"/>
  <c r="P73" i="10"/>
  <c r="M74"/>
  <c r="L75" s="1"/>
  <c r="P73" i="1"/>
  <c r="M74"/>
  <c r="L75" s="1"/>
  <c r="P74" i="3"/>
  <c r="M74"/>
  <c r="L75" s="1"/>
  <c r="P74" i="12" l="1"/>
  <c r="M75"/>
  <c r="L76" s="1"/>
  <c r="P74" i="1"/>
  <c r="M75" i="10"/>
  <c r="L76" s="1"/>
  <c r="P74"/>
  <c r="M75" i="1"/>
  <c r="L76" s="1"/>
  <c r="M75" i="3"/>
  <c r="L76" s="1"/>
  <c r="P75" i="12" l="1"/>
  <c r="M76"/>
  <c r="L77" s="1"/>
  <c r="P75" i="3"/>
  <c r="P77" i="11"/>
  <c r="P76"/>
  <c r="P75" i="10"/>
  <c r="M76"/>
  <c r="L77" s="1"/>
  <c r="P75" i="1"/>
  <c r="M76"/>
  <c r="L77" s="1"/>
  <c r="P76" i="3"/>
  <c r="M76"/>
  <c r="L77" s="1"/>
  <c r="P76" i="12" l="1"/>
  <c r="M77"/>
  <c r="L78" s="1"/>
  <c r="P76" i="1"/>
  <c r="M77" i="10"/>
  <c r="L78" s="1"/>
  <c r="P76"/>
  <c r="M77" i="1"/>
  <c r="L78" s="1"/>
  <c r="M77" i="3"/>
  <c r="L78" s="1"/>
  <c r="M78" i="12" l="1"/>
  <c r="L79" s="1"/>
  <c r="P77"/>
  <c r="P77" i="3"/>
  <c r="P79" i="11"/>
  <c r="P78"/>
  <c r="P77" i="10"/>
  <c r="M78"/>
  <c r="L79" s="1"/>
  <c r="P77" i="1"/>
  <c r="M78"/>
  <c r="L79" s="1"/>
  <c r="P78" i="3"/>
  <c r="M78"/>
  <c r="L79" s="1"/>
  <c r="P78" i="12" l="1"/>
  <c r="M79"/>
  <c r="L80" s="1"/>
  <c r="M79" i="10"/>
  <c r="L80" s="1"/>
  <c r="P78"/>
  <c r="M79" i="1"/>
  <c r="L80" s="1"/>
  <c r="P78"/>
  <c r="M79" i="3"/>
  <c r="L80" s="1"/>
  <c r="M80" i="12" l="1"/>
  <c r="L81" s="1"/>
  <c r="P79"/>
  <c r="P79" i="3"/>
  <c r="P81" i="11"/>
  <c r="P80"/>
  <c r="P79" i="10"/>
  <c r="M80"/>
  <c r="L81" s="1"/>
  <c r="P79" i="1"/>
  <c r="M80"/>
  <c r="L81" s="1"/>
  <c r="P80" i="3"/>
  <c r="M80"/>
  <c r="L81" s="1"/>
  <c r="P80" i="12" l="1"/>
  <c r="M81"/>
  <c r="L82" s="1"/>
  <c r="P80" i="1"/>
  <c r="M81" i="10"/>
  <c r="L82" s="1"/>
  <c r="P80"/>
  <c r="M81" i="1"/>
  <c r="L82" s="1"/>
  <c r="M81" i="3"/>
  <c r="L82" s="1"/>
  <c r="M82" i="12" l="1"/>
  <c r="L83" s="1"/>
  <c r="P81"/>
  <c r="P81" i="3"/>
  <c r="P83" i="11"/>
  <c r="P82"/>
  <c r="P81" i="10"/>
  <c r="M82"/>
  <c r="L83" s="1"/>
  <c r="P81" i="1"/>
  <c r="M82"/>
  <c r="L83" s="1"/>
  <c r="P82" i="3"/>
  <c r="M82"/>
  <c r="L83" s="1"/>
  <c r="P82" i="12" l="1"/>
  <c r="M83"/>
  <c r="L84" s="1"/>
  <c r="P82" i="1"/>
  <c r="M83" i="10"/>
  <c r="L84" s="1"/>
  <c r="P82"/>
  <c r="M83" i="1"/>
  <c r="L84" s="1"/>
  <c r="M83" i="3"/>
  <c r="L84" s="1"/>
  <c r="M84" i="12" l="1"/>
  <c r="L85" s="1"/>
  <c r="P83"/>
  <c r="P83" i="3"/>
  <c r="P85" i="11"/>
  <c r="P84"/>
  <c r="P83" i="10"/>
  <c r="M84"/>
  <c r="L85" s="1"/>
  <c r="P83" i="1"/>
  <c r="M84"/>
  <c r="L85" s="1"/>
  <c r="P84" i="3"/>
  <c r="M84"/>
  <c r="L85" s="1"/>
  <c r="P84" i="12" l="1"/>
  <c r="M85"/>
  <c r="L86" s="1"/>
  <c r="M85" i="10"/>
  <c r="L86" s="1"/>
  <c r="P84"/>
  <c r="M85" i="1"/>
  <c r="L86" s="1"/>
  <c r="P84"/>
  <c r="M85" i="3"/>
  <c r="L86" s="1"/>
  <c r="M86" i="12" l="1"/>
  <c r="L87" s="1"/>
  <c r="P85"/>
  <c r="P85" i="3"/>
  <c r="P87" i="11"/>
  <c r="P86"/>
  <c r="P85" i="10"/>
  <c r="M86"/>
  <c r="L87" s="1"/>
  <c r="M86" i="1"/>
  <c r="L87" s="1"/>
  <c r="P85"/>
  <c r="P86" i="3"/>
  <c r="M86"/>
  <c r="L87" s="1"/>
  <c r="P86" i="12" l="1"/>
  <c r="M87"/>
  <c r="L88" s="1"/>
  <c r="M87" i="10"/>
  <c r="L88" s="1"/>
  <c r="P86"/>
  <c r="M87" i="1"/>
  <c r="L88" s="1"/>
  <c r="P86"/>
  <c r="M87" i="3"/>
  <c r="L88" s="1"/>
  <c r="M88" i="12" l="1"/>
  <c r="L89" s="1"/>
  <c r="P87"/>
  <c r="P87" i="3"/>
  <c r="P89" i="11"/>
  <c r="P88"/>
  <c r="P87" i="10"/>
  <c r="M88"/>
  <c r="L89" s="1"/>
  <c r="P87" i="1"/>
  <c r="M88"/>
  <c r="L89" s="1"/>
  <c r="P88" i="3"/>
  <c r="M88"/>
  <c r="L89" s="1"/>
  <c r="P88" i="12" l="1"/>
  <c r="M89"/>
  <c r="L90" s="1"/>
  <c r="M89" i="10"/>
  <c r="L90" s="1"/>
  <c r="P88"/>
  <c r="M89" i="1"/>
  <c r="L90" s="1"/>
  <c r="P88"/>
  <c r="M89" i="3"/>
  <c r="L90" s="1"/>
  <c r="M90" i="12" l="1"/>
  <c r="L91" s="1"/>
  <c r="P89"/>
  <c r="P89" i="3"/>
  <c r="P89" i="1"/>
  <c r="P91" i="11"/>
  <c r="P90"/>
  <c r="P89" i="10"/>
  <c r="M90"/>
  <c r="L91" s="1"/>
  <c r="M90" i="1"/>
  <c r="L91" s="1"/>
  <c r="P90" i="3"/>
  <c r="M90"/>
  <c r="L91" s="1"/>
  <c r="P90" i="12" l="1"/>
  <c r="M91"/>
  <c r="L92" s="1"/>
  <c r="P90" i="1"/>
  <c r="M91" i="10"/>
  <c r="L92" s="1"/>
  <c r="P90"/>
  <c r="M91" i="1"/>
  <c r="L92" s="1"/>
  <c r="M91" i="3"/>
  <c r="L92" s="1"/>
  <c r="P91" i="12" l="1"/>
  <c r="M92"/>
  <c r="L93" s="1"/>
  <c r="P91" i="3"/>
  <c r="P93" i="11"/>
  <c r="P92"/>
  <c r="P91" i="10"/>
  <c r="M92"/>
  <c r="L93" s="1"/>
  <c r="P91" i="1"/>
  <c r="M92"/>
  <c r="L93" s="1"/>
  <c r="P92" i="3"/>
  <c r="M92"/>
  <c r="L93" s="1"/>
  <c r="P92" i="12" l="1"/>
  <c r="M93"/>
  <c r="L94" s="1"/>
  <c r="P92" i="1"/>
  <c r="M93" i="10"/>
  <c r="L94" s="1"/>
  <c r="P92"/>
  <c r="M93" i="1"/>
  <c r="L94" s="1"/>
  <c r="M93" i="3"/>
  <c r="L94" s="1"/>
  <c r="M94" i="12" l="1"/>
  <c r="L95" s="1"/>
  <c r="P93"/>
  <c r="P93" i="3"/>
  <c r="P95" i="11"/>
  <c r="P94"/>
  <c r="P93" i="10"/>
  <c r="M94"/>
  <c r="L95" s="1"/>
  <c r="P93" i="1"/>
  <c r="M94"/>
  <c r="L95" s="1"/>
  <c r="P94" i="3"/>
  <c r="M94"/>
  <c r="L95" s="1"/>
  <c r="P94" i="12" l="1"/>
  <c r="M95"/>
  <c r="L96" s="1"/>
  <c r="M95" i="10"/>
  <c r="L96" s="1"/>
  <c r="P94"/>
  <c r="M95" i="1"/>
  <c r="L96" s="1"/>
  <c r="P94"/>
  <c r="M95" i="3"/>
  <c r="L96" s="1"/>
  <c r="M96" i="12" l="1"/>
  <c r="L97" s="1"/>
  <c r="P95"/>
  <c r="P95" i="3"/>
  <c r="P97" i="11"/>
  <c r="P96"/>
  <c r="P95" i="10"/>
  <c r="M96"/>
  <c r="L97" s="1"/>
  <c r="P95" i="1"/>
  <c r="M96"/>
  <c r="L97" s="1"/>
  <c r="P96" i="3"/>
  <c r="M96"/>
  <c r="L97" s="1"/>
  <c r="P96" i="12" l="1"/>
  <c r="M97"/>
  <c r="L98" s="1"/>
  <c r="P96" i="1"/>
  <c r="M97" i="10"/>
  <c r="L98" s="1"/>
  <c r="P96"/>
  <c r="M97" i="1"/>
  <c r="L98" s="1"/>
  <c r="M97" i="3"/>
  <c r="L98" s="1"/>
  <c r="M98" i="12" l="1"/>
  <c r="L99" s="1"/>
  <c r="P97"/>
  <c r="P97" i="3"/>
  <c r="P97" i="1"/>
  <c r="P99" i="11"/>
  <c r="P98"/>
  <c r="P97" i="10"/>
  <c r="M98"/>
  <c r="L99" s="1"/>
  <c r="M98" i="1"/>
  <c r="L99" s="1"/>
  <c r="P98" i="3"/>
  <c r="M98"/>
  <c r="L99" s="1"/>
  <c r="P98" i="12" l="1"/>
  <c r="M99"/>
  <c r="L100" s="1"/>
  <c r="M99" i="10"/>
  <c r="L100" s="1"/>
  <c r="P98"/>
  <c r="P98" i="1"/>
  <c r="M99"/>
  <c r="L100" s="1"/>
  <c r="M99" i="3"/>
  <c r="L100" s="1"/>
  <c r="M100" i="12" l="1"/>
  <c r="L101" s="1"/>
  <c r="P99"/>
  <c r="P99" i="3"/>
  <c r="P101" i="11"/>
  <c r="P100"/>
  <c r="P99" i="10"/>
  <c r="M100"/>
  <c r="L101" s="1"/>
  <c r="M100" i="1"/>
  <c r="L101" s="1"/>
  <c r="P99"/>
  <c r="P100" i="3"/>
  <c r="M100"/>
  <c r="L101" s="1"/>
  <c r="P100" i="12" l="1"/>
  <c r="M101"/>
  <c r="L102" s="1"/>
  <c r="P100" i="1"/>
  <c r="M101" i="10"/>
  <c r="L102" s="1"/>
  <c r="P100"/>
  <c r="M101" i="1"/>
  <c r="L102" s="1"/>
  <c r="M101" i="3"/>
  <c r="L102" s="1"/>
  <c r="P101" i="12" l="1"/>
  <c r="M102"/>
  <c r="L103" s="1"/>
  <c r="P101" i="3"/>
  <c r="P101" i="1"/>
  <c r="P103" i="11"/>
  <c r="P102"/>
  <c r="P101" i="10"/>
  <c r="M102"/>
  <c r="L103" s="1"/>
  <c r="M102" i="1"/>
  <c r="L103" s="1"/>
  <c r="P102" i="3"/>
  <c r="M102"/>
  <c r="L103" s="1"/>
  <c r="P102" i="12" l="1"/>
  <c r="M103"/>
  <c r="L104" s="1"/>
  <c r="M103" i="10"/>
  <c r="L104" s="1"/>
  <c r="P102"/>
  <c r="P102" i="1"/>
  <c r="M103"/>
  <c r="L104" s="1"/>
  <c r="M103" i="3"/>
  <c r="L104" s="1"/>
  <c r="M104" i="12" l="1"/>
  <c r="L105" s="1"/>
  <c r="P103"/>
  <c r="P103" i="3"/>
  <c r="P105" i="11"/>
  <c r="P104"/>
  <c r="P103" i="10"/>
  <c r="M104"/>
  <c r="L105" s="1"/>
  <c r="M104" i="1"/>
  <c r="L105" s="1"/>
  <c r="P103"/>
  <c r="P104" i="3"/>
  <c r="M104"/>
  <c r="L105" s="1"/>
  <c r="P104" i="12" l="1"/>
  <c r="M105"/>
  <c r="L106" s="1"/>
  <c r="P104" i="1"/>
  <c r="M105" i="10"/>
  <c r="L106" s="1"/>
  <c r="P104"/>
  <c r="M105" i="1"/>
  <c r="L106" s="1"/>
  <c r="M105" i="3"/>
  <c r="L106" s="1"/>
  <c r="M106" i="12" l="1"/>
  <c r="L107" s="1"/>
  <c r="P105"/>
  <c r="P105" i="3"/>
  <c r="P105" i="1"/>
  <c r="P107" i="11"/>
  <c r="P106"/>
  <c r="P105" i="10"/>
  <c r="M106"/>
  <c r="L107" s="1"/>
  <c r="M106" i="1"/>
  <c r="L107" s="1"/>
  <c r="P106" i="3"/>
  <c r="M106"/>
  <c r="L107" s="1"/>
  <c r="P106" i="12" l="1"/>
  <c r="M107"/>
  <c r="L108" s="1"/>
  <c r="P106" i="1"/>
  <c r="M107" i="10"/>
  <c r="L108" s="1"/>
  <c r="P106"/>
  <c r="M107" i="1"/>
  <c r="L108" s="1"/>
  <c r="M107" i="3"/>
  <c r="L108" s="1"/>
  <c r="M108" i="12" l="1"/>
  <c r="L109" s="1"/>
  <c r="P107"/>
  <c r="P107" i="3"/>
  <c r="P109" i="11"/>
  <c r="P108"/>
  <c r="P107" i="10"/>
  <c r="M108"/>
  <c r="L109" s="1"/>
  <c r="M108" i="1"/>
  <c r="L109" s="1"/>
  <c r="P107"/>
  <c r="P108" i="3"/>
  <c r="M108"/>
  <c r="L109" s="1"/>
  <c r="P108" i="12" l="1"/>
  <c r="M109"/>
  <c r="L110" s="1"/>
  <c r="P108" i="1"/>
  <c r="M109" i="10"/>
  <c r="L110" s="1"/>
  <c r="P108"/>
  <c r="M109" i="1"/>
  <c r="L110" s="1"/>
  <c r="M109" i="3"/>
  <c r="L110" s="1"/>
  <c r="P109" i="12" l="1"/>
  <c r="M110"/>
  <c r="L111" s="1"/>
  <c r="P109" i="3"/>
  <c r="P111" i="11"/>
  <c r="P110"/>
  <c r="P109" i="10"/>
  <c r="M110"/>
  <c r="L111" s="1"/>
  <c r="M110" i="1"/>
  <c r="L111" s="1"/>
  <c r="P109"/>
  <c r="P110" i="3"/>
  <c r="M110"/>
  <c r="L111" s="1"/>
  <c r="P110" i="12" l="1"/>
  <c r="M111"/>
  <c r="L112" s="1"/>
  <c r="M111" i="10"/>
  <c r="L112" s="1"/>
  <c r="P110"/>
  <c r="M111" i="1"/>
  <c r="L112" s="1"/>
  <c r="P110"/>
  <c r="M111" i="3"/>
  <c r="L112" s="1"/>
  <c r="M112" i="12" l="1"/>
  <c r="L113" s="1"/>
  <c r="P111"/>
  <c r="P111" i="3"/>
  <c r="P111" i="1"/>
  <c r="P113" i="11"/>
  <c r="P112"/>
  <c r="P111" i="10"/>
  <c r="M112"/>
  <c r="L113" s="1"/>
  <c r="M112" i="1"/>
  <c r="L113" s="1"/>
  <c r="P112" i="3"/>
  <c r="M112"/>
  <c r="L113" s="1"/>
  <c r="P112" i="12" l="1"/>
  <c r="M113"/>
  <c r="L114" s="1"/>
  <c r="M113" i="10"/>
  <c r="L114" s="1"/>
  <c r="P112"/>
  <c r="M113" i="1"/>
  <c r="L114" s="1"/>
  <c r="P112"/>
  <c r="M113" i="3"/>
  <c r="L114" s="1"/>
  <c r="M114" i="12" l="1"/>
  <c r="L115" s="1"/>
  <c r="P113"/>
  <c r="P113" i="3"/>
  <c r="P115" i="11"/>
  <c r="P114"/>
  <c r="P113" i="10"/>
  <c r="M114"/>
  <c r="L115" s="1"/>
  <c r="M114" i="1"/>
  <c r="L115" s="1"/>
  <c r="P113"/>
  <c r="P114" i="3"/>
  <c r="M114"/>
  <c r="L115" s="1"/>
  <c r="P114" i="12" l="1"/>
  <c r="M115"/>
  <c r="L116" s="1"/>
  <c r="P114" i="1"/>
  <c r="M115" i="10"/>
  <c r="L116" s="1"/>
  <c r="P114"/>
  <c r="M115" i="1"/>
  <c r="L116" s="1"/>
  <c r="M115" i="3"/>
  <c r="L116" s="1"/>
  <c r="M116" i="12" l="1"/>
  <c r="L117" s="1"/>
  <c r="P115"/>
  <c r="P115" i="3"/>
  <c r="P117" i="11"/>
  <c r="P116"/>
  <c r="P115" i="10"/>
  <c r="M116"/>
  <c r="L117" s="1"/>
  <c r="M116" i="1"/>
  <c r="L117" s="1"/>
  <c r="P115"/>
  <c r="P116" i="3"/>
  <c r="M116"/>
  <c r="L117" s="1"/>
  <c r="P116" i="12" l="1"/>
  <c r="M117"/>
  <c r="L118" s="1"/>
  <c r="P116" i="1"/>
  <c r="M117" i="10"/>
  <c r="L118" s="1"/>
  <c r="P116"/>
  <c r="M117" i="1"/>
  <c r="L118" s="1"/>
  <c r="M117" i="3"/>
  <c r="L118" s="1"/>
  <c r="M118" i="12" l="1"/>
  <c r="L119" s="1"/>
  <c r="P117"/>
  <c r="P117" i="3"/>
  <c r="P117" i="1"/>
  <c r="P119" i="11"/>
  <c r="P118"/>
  <c r="P117" i="10"/>
  <c r="M118"/>
  <c r="L119" s="1"/>
  <c r="M118" i="1"/>
  <c r="L119" s="1"/>
  <c r="P118" i="3"/>
  <c r="M118"/>
  <c r="L119" s="1"/>
  <c r="P118" i="12" l="1"/>
  <c r="M119"/>
  <c r="L120" s="1"/>
  <c r="P118" i="1"/>
  <c r="M119" i="10"/>
  <c r="L120" s="1"/>
  <c r="P118"/>
  <c r="M119" i="1"/>
  <c r="L120" s="1"/>
  <c r="M119" i="3"/>
  <c r="L120" s="1"/>
  <c r="M120" i="12" l="1"/>
  <c r="L121" s="1"/>
  <c r="P119"/>
  <c r="P119" i="3"/>
  <c r="P121" i="11"/>
  <c r="P120"/>
  <c r="P119" i="10"/>
  <c r="M120"/>
  <c r="L121" s="1"/>
  <c r="M120" i="1"/>
  <c r="L121" s="1"/>
  <c r="P119"/>
  <c r="P120" i="3"/>
  <c r="M120"/>
  <c r="L121" s="1"/>
  <c r="P120" i="12" l="1"/>
  <c r="M121"/>
  <c r="L122" s="1"/>
  <c r="P120" i="1"/>
  <c r="M121" i="10"/>
  <c r="L122" s="1"/>
  <c r="P120"/>
  <c r="M121" i="1"/>
  <c r="L122" s="1"/>
  <c r="M121" i="3"/>
  <c r="L122" s="1"/>
  <c r="M122" i="12" l="1"/>
  <c r="L123" s="1"/>
  <c r="P121"/>
  <c r="P121" i="3"/>
  <c r="P121" i="1"/>
  <c r="P123" i="11"/>
  <c r="P122"/>
  <c r="P121" i="10"/>
  <c r="M122"/>
  <c r="L123" s="1"/>
  <c r="M122" i="1"/>
  <c r="L123" s="1"/>
  <c r="P122" i="3"/>
  <c r="M122"/>
  <c r="L123" s="1"/>
  <c r="P122" i="12" l="1"/>
  <c r="M123"/>
  <c r="L124" s="1"/>
  <c r="P122" i="1"/>
  <c r="M123" i="10"/>
  <c r="L124" s="1"/>
  <c r="P122"/>
  <c r="M123" i="1"/>
  <c r="L124" s="1"/>
  <c r="M123" i="3"/>
  <c r="L124" s="1"/>
  <c r="M124" i="12" l="1"/>
  <c r="L125" s="1"/>
  <c r="P123"/>
  <c r="P123" i="3"/>
  <c r="P125" i="11"/>
  <c r="P124"/>
  <c r="P123" i="10"/>
  <c r="M124"/>
  <c r="L125" s="1"/>
  <c r="M124" i="1"/>
  <c r="L125" s="1"/>
  <c r="P123"/>
  <c r="P124" i="3"/>
  <c r="M124"/>
  <c r="L125" s="1"/>
  <c r="P124" i="12" l="1"/>
  <c r="M125"/>
  <c r="P125" s="1"/>
  <c r="P124" i="1"/>
  <c r="M125" i="10"/>
  <c r="L126" s="1"/>
  <c r="P124"/>
  <c r="M125" i="1"/>
  <c r="L126" s="1"/>
  <c r="M125" i="3"/>
  <c r="L126" s="1"/>
  <c r="P125" l="1"/>
  <c r="P125" i="1"/>
  <c r="P126" i="11"/>
  <c r="P125" i="10"/>
  <c r="M126"/>
  <c r="L127" s="1"/>
  <c r="M126" i="1"/>
  <c r="L127" s="1"/>
  <c r="P126" i="3"/>
  <c r="M126"/>
  <c r="L127" s="1"/>
  <c r="P126" i="1" l="1"/>
  <c r="P128" i="11"/>
  <c r="P127"/>
  <c r="M127" i="10"/>
  <c r="L128" s="1"/>
  <c r="P126"/>
  <c r="M127" i="1"/>
  <c r="L128" s="1"/>
  <c r="M127" i="3"/>
  <c r="L128" s="1"/>
  <c r="P127" l="1"/>
  <c r="P127" i="1"/>
  <c r="P127" i="10"/>
  <c r="M128"/>
  <c r="L129" s="1"/>
  <c r="M128" i="1"/>
  <c r="L129" s="1"/>
  <c r="P128" i="3"/>
  <c r="M128"/>
  <c r="L129" s="1"/>
  <c r="P128" i="1" l="1"/>
  <c r="P130" i="11"/>
  <c r="P129"/>
  <c r="M129" i="10"/>
  <c r="L130" s="1"/>
  <c r="P128"/>
  <c r="M129" i="1"/>
  <c r="L130" s="1"/>
  <c r="M129" i="3"/>
  <c r="L130" s="1"/>
  <c r="P129" l="1"/>
  <c r="P129" i="1"/>
  <c r="P129" i="10"/>
  <c r="M130"/>
  <c r="L131" s="1"/>
  <c r="M130" i="1"/>
  <c r="L131" s="1"/>
  <c r="P130" i="3"/>
  <c r="M130"/>
  <c r="L131" s="1"/>
  <c r="P130" i="1" l="1"/>
  <c r="P132" i="11"/>
  <c r="P131"/>
  <c r="M131" i="10"/>
  <c r="L132" s="1"/>
  <c r="P130"/>
  <c r="M131" i="1"/>
  <c r="L132" s="1"/>
  <c r="M131" i="3"/>
  <c r="L132" s="1"/>
  <c r="P131" l="1"/>
  <c r="P131" i="1"/>
  <c r="P133" i="11"/>
  <c r="P131" i="10"/>
  <c r="M132"/>
  <c r="L133" s="1"/>
  <c r="M132" i="1"/>
  <c r="L133" s="1"/>
  <c r="M132" i="3"/>
  <c r="L133" s="1"/>
  <c r="P132" l="1"/>
  <c r="P132" i="1"/>
  <c r="P134" i="11"/>
  <c r="M133" i="10"/>
  <c r="L134" s="1"/>
  <c r="P132"/>
  <c r="M133" i="1"/>
  <c r="L134" s="1"/>
  <c r="M133" i="3"/>
  <c r="L134" s="1"/>
  <c r="P133" l="1"/>
  <c r="P133" i="1"/>
  <c r="P135" i="11"/>
  <c r="P133" i="10"/>
  <c r="M134"/>
  <c r="L135" s="1"/>
  <c r="M134" i="1"/>
  <c r="L135" s="1"/>
  <c r="M134" i="3"/>
  <c r="L135" s="1"/>
  <c r="P134" l="1"/>
  <c r="P134" i="1"/>
  <c r="M135" i="10"/>
  <c r="L136" s="1"/>
  <c r="P134"/>
  <c r="M135" i="1"/>
  <c r="L136" s="1"/>
  <c r="P135" i="3"/>
  <c r="M135"/>
  <c r="L136" s="1"/>
  <c r="P135" i="1" l="1"/>
  <c r="P137" i="11"/>
  <c r="P136"/>
  <c r="P135" i="10"/>
  <c r="M136"/>
  <c r="L137" s="1"/>
  <c r="M136" i="1"/>
  <c r="L137" s="1"/>
  <c r="M136" i="3"/>
  <c r="L137" s="1"/>
  <c r="P138" i="11" l="1"/>
  <c r="M137" i="10"/>
  <c r="L138" s="1"/>
  <c r="P136"/>
  <c r="P136" i="1"/>
  <c r="M137"/>
  <c r="L138" s="1"/>
  <c r="P136" i="3"/>
  <c r="M137"/>
  <c r="L138" s="1"/>
  <c r="P137" i="1" l="1"/>
  <c r="P139" i="11"/>
  <c r="P137" i="10"/>
  <c r="M138"/>
  <c r="L139" s="1"/>
  <c r="M138" i="1"/>
  <c r="L139" s="1"/>
  <c r="P138" i="3"/>
  <c r="M138"/>
  <c r="L139" s="1"/>
  <c r="P137"/>
  <c r="P140" i="11" l="1"/>
  <c r="M139" i="10"/>
  <c r="L140" s="1"/>
  <c r="P138"/>
  <c r="M139" i="1"/>
  <c r="L140" s="1"/>
  <c r="P138"/>
  <c r="P139" i="3"/>
  <c r="M139"/>
  <c r="L140" s="1"/>
  <c r="P139" i="1" l="1"/>
  <c r="P139" i="10"/>
  <c r="M140"/>
  <c r="L141" s="1"/>
  <c r="M140" i="1"/>
  <c r="L141" s="1"/>
  <c r="M140" i="3"/>
  <c r="L141" s="1"/>
  <c r="P140" l="1"/>
  <c r="P140" i="1"/>
  <c r="P142" i="11"/>
  <c r="P141"/>
  <c r="M141" i="10"/>
  <c r="L142" s="1"/>
  <c r="P140"/>
  <c r="M141" i="1"/>
  <c r="L142" s="1"/>
  <c r="P141" i="3"/>
  <c r="M141"/>
  <c r="L142" s="1"/>
  <c r="P143" i="11" l="1"/>
  <c r="P141" i="10"/>
  <c r="M142"/>
  <c r="L143" s="1"/>
  <c r="P141" i="1"/>
  <c r="M142"/>
  <c r="L143" s="1"/>
  <c r="P142" i="3"/>
  <c r="M142"/>
  <c r="L143" s="1"/>
  <c r="P142" i="1" l="1"/>
  <c r="P144" i="11"/>
  <c r="P142" i="10"/>
  <c r="M143"/>
  <c r="L144" s="1"/>
  <c r="M143" i="1"/>
  <c r="L144" s="1"/>
  <c r="P143" i="3"/>
  <c r="M143"/>
  <c r="L144" s="1"/>
  <c r="P143" i="10" l="1"/>
  <c r="M144"/>
  <c r="L145" s="1"/>
  <c r="M144" i="1"/>
  <c r="L145" s="1"/>
  <c r="P143"/>
  <c r="M144" i="3"/>
  <c r="L145" s="1"/>
  <c r="P144" l="1"/>
  <c r="P146" i="11"/>
  <c r="P145"/>
  <c r="P144" i="10"/>
  <c r="M145"/>
  <c r="L146" s="1"/>
  <c r="M145" i="1"/>
  <c r="L146" s="1"/>
  <c r="P144"/>
  <c r="P145" i="3"/>
  <c r="M145"/>
  <c r="L146" s="1"/>
  <c r="P145" i="1" l="1"/>
  <c r="L148" i="11"/>
  <c r="P147"/>
  <c r="P145" i="10"/>
  <c r="M146"/>
  <c r="L147" s="1"/>
  <c r="M146" i="1"/>
  <c r="L147" s="1"/>
  <c r="M146" i="3"/>
  <c r="L147" s="1"/>
  <c r="P146" l="1"/>
  <c r="M148" i="11"/>
  <c r="L149" s="1"/>
  <c r="M147" i="10"/>
  <c r="L148" s="1"/>
  <c r="P146"/>
  <c r="M147" i="1"/>
  <c r="L148" s="1"/>
  <c r="P146"/>
  <c r="P147" i="3"/>
  <c r="M147"/>
  <c r="L148" s="1"/>
  <c r="P148" i="11" l="1"/>
  <c r="M149"/>
  <c r="L150" s="1"/>
  <c r="P147" i="10"/>
  <c r="M148"/>
  <c r="L149" s="1"/>
  <c r="M148" i="1"/>
  <c r="L149" s="1"/>
  <c r="P147"/>
  <c r="M148" i="3"/>
  <c r="L149" s="1"/>
  <c r="P148" l="1"/>
  <c r="P149" i="11"/>
  <c r="M150"/>
  <c r="L151" s="1"/>
  <c r="P148" i="10"/>
  <c r="M149"/>
  <c r="L150" s="1"/>
  <c r="M149" i="1"/>
  <c r="L150" s="1"/>
  <c r="P148"/>
  <c r="P149" i="3"/>
  <c r="M149"/>
  <c r="L150" s="1"/>
  <c r="M151" i="11" l="1"/>
  <c r="L152" s="1"/>
  <c r="P150"/>
  <c r="P149" i="10"/>
  <c r="M150"/>
  <c r="L151" s="1"/>
  <c r="M150" i="1"/>
  <c r="L151" s="1"/>
  <c r="P149"/>
  <c r="M150" i="3"/>
  <c r="L151" s="1"/>
  <c r="P150" l="1"/>
  <c r="P150" i="1"/>
  <c r="P151" i="11"/>
  <c r="M152"/>
  <c r="L153" s="1"/>
  <c r="M151" i="10"/>
  <c r="L152" s="1"/>
  <c r="P150"/>
  <c r="M151" i="1"/>
  <c r="L152" s="1"/>
  <c r="P151" i="3"/>
  <c r="M151"/>
  <c r="L152" s="1"/>
  <c r="M153" i="11" l="1"/>
  <c r="L154" s="1"/>
  <c r="P152"/>
  <c r="P151" i="10"/>
  <c r="M152"/>
  <c r="L153" s="1"/>
  <c r="P151" i="1"/>
  <c r="M152"/>
  <c r="L153" s="1"/>
  <c r="M152" i="3"/>
  <c r="L153" s="1"/>
  <c r="P152" l="1"/>
  <c r="P152" i="1"/>
  <c r="P153" i="11"/>
  <c r="M154"/>
  <c r="L155" s="1"/>
  <c r="P152" i="10"/>
  <c r="M153"/>
  <c r="L154" s="1"/>
  <c r="M153" i="1"/>
  <c r="L154" s="1"/>
  <c r="P153" i="3"/>
  <c r="M153"/>
  <c r="L154" s="1"/>
  <c r="M155" i="11" l="1"/>
  <c r="L156" s="1"/>
  <c r="P154"/>
  <c r="P153" i="10"/>
  <c r="M154"/>
  <c r="L155" s="1"/>
  <c r="M154" i="1"/>
  <c r="L155" s="1"/>
  <c r="P153"/>
  <c r="M154" i="3"/>
  <c r="L155" s="1"/>
  <c r="P154" l="1"/>
  <c r="P155" i="11"/>
  <c r="M156"/>
  <c r="L157" s="1"/>
  <c r="M155" i="10"/>
  <c r="L156" s="1"/>
  <c r="P154"/>
  <c r="M155" i="1"/>
  <c r="L156" s="1"/>
  <c r="P154"/>
  <c r="P155" i="3"/>
  <c r="M155"/>
  <c r="L156" s="1"/>
  <c r="M157" i="11" l="1"/>
  <c r="L158" s="1"/>
  <c r="P156"/>
  <c r="P155" i="10"/>
  <c r="M156"/>
  <c r="L157" s="1"/>
  <c r="M156" i="1"/>
  <c r="L157" s="1"/>
  <c r="P155"/>
  <c r="M156" i="3"/>
  <c r="L157" s="1"/>
  <c r="P156" l="1"/>
  <c r="P157" i="11"/>
  <c r="M158"/>
  <c r="L159" s="1"/>
  <c r="P156" i="10"/>
  <c r="M157"/>
  <c r="L158" s="1"/>
  <c r="M157" i="1"/>
  <c r="L158" s="1"/>
  <c r="P156"/>
  <c r="P157" i="3"/>
  <c r="M157"/>
  <c r="L158" s="1"/>
  <c r="M159" i="11" l="1"/>
  <c r="L160" s="1"/>
  <c r="P158"/>
  <c r="P157" i="10"/>
  <c r="M158"/>
  <c r="L159" s="1"/>
  <c r="M158" i="1"/>
  <c r="L159" s="1"/>
  <c r="P157"/>
  <c r="M158" i="3"/>
  <c r="L159" s="1"/>
  <c r="P158" l="1"/>
  <c r="P159" i="11"/>
  <c r="M160"/>
  <c r="L161" s="1"/>
  <c r="P158" i="10"/>
  <c r="M159"/>
  <c r="P159" s="1"/>
  <c r="M159" i="1"/>
  <c r="L160" s="1"/>
  <c r="P158"/>
  <c r="P159" i="3"/>
  <c r="M159"/>
  <c r="L160" s="1"/>
  <c r="P159" i="1" l="1"/>
  <c r="M161" i="11"/>
  <c r="L162" s="1"/>
  <c r="P160"/>
  <c r="M160" i="1"/>
  <c r="L161" s="1"/>
  <c r="M160" i="3"/>
  <c r="L161" s="1"/>
  <c r="P160" l="1"/>
  <c r="P161" i="11"/>
  <c r="M162"/>
  <c r="L163" s="1"/>
  <c r="M161" i="1"/>
  <c r="L162" s="1"/>
  <c r="P160"/>
  <c r="P161" i="3"/>
  <c r="M161"/>
  <c r="L162" s="1"/>
  <c r="M163" i="11" l="1"/>
  <c r="L164" s="1"/>
  <c r="P162"/>
  <c r="M162" i="1"/>
  <c r="L163" s="1"/>
  <c r="P161"/>
  <c r="M162" i="3"/>
  <c r="L163" s="1"/>
  <c r="P162" l="1"/>
  <c r="P163" i="11"/>
  <c r="M164"/>
  <c r="L165" s="1"/>
  <c r="M163" i="1"/>
  <c r="L164" s="1"/>
  <c r="P162"/>
  <c r="P163" i="3"/>
  <c r="M163"/>
  <c r="L164" s="1"/>
  <c r="M165" i="11" l="1"/>
  <c r="L166" s="1"/>
  <c r="P164"/>
  <c r="P163" i="1"/>
  <c r="M164"/>
  <c r="L165" s="1"/>
  <c r="M164" i="3"/>
  <c r="L165" s="1"/>
  <c r="P164" l="1"/>
  <c r="P165" i="11"/>
  <c r="M166"/>
  <c r="L167" s="1"/>
  <c r="M165" i="1"/>
  <c r="L166" s="1"/>
  <c r="P164"/>
  <c r="P165" i="3"/>
  <c r="M165"/>
  <c r="L166" s="1"/>
  <c r="M167" i="11" l="1"/>
  <c r="L168" s="1"/>
  <c r="P166"/>
  <c r="P165" i="1"/>
  <c r="M166"/>
  <c r="L167" s="1"/>
  <c r="M166" i="3"/>
  <c r="L167" s="1"/>
  <c r="P166" l="1"/>
  <c r="P167" i="11"/>
  <c r="M168"/>
  <c r="L169" s="1"/>
  <c r="M167" i="1"/>
  <c r="L168" s="1"/>
  <c r="P166"/>
  <c r="P167" i="3"/>
  <c r="M167"/>
  <c r="L168" s="1"/>
  <c r="P167" i="1" l="1"/>
  <c r="M169" i="11"/>
  <c r="L170" s="1"/>
  <c r="P168"/>
  <c r="M168" i="1"/>
  <c r="L169" s="1"/>
  <c r="M168" i="3"/>
  <c r="L169" s="1"/>
  <c r="P168" l="1"/>
  <c r="P169" i="11"/>
  <c r="M170"/>
  <c r="L171" s="1"/>
  <c r="M169" i="1"/>
  <c r="L170" s="1"/>
  <c r="P168"/>
  <c r="P169" i="3"/>
  <c r="M169"/>
  <c r="L170" s="1"/>
  <c r="M171" i="11" l="1"/>
  <c r="L172" s="1"/>
  <c r="P170"/>
  <c r="M170" i="1"/>
  <c r="L171" s="1"/>
  <c r="P169"/>
  <c r="M170" i="3"/>
  <c r="L171" s="1"/>
  <c r="P171" i="11" l="1"/>
  <c r="M172"/>
  <c r="L173" s="1"/>
  <c r="M171" i="1"/>
  <c r="L172" s="1"/>
  <c r="P170"/>
  <c r="P170" i="3"/>
  <c r="M171"/>
  <c r="L172" s="1"/>
  <c r="M173" i="11" l="1"/>
  <c r="L174" s="1"/>
  <c r="P173"/>
  <c r="P172"/>
  <c r="M172" i="1"/>
  <c r="L173" s="1"/>
  <c r="P171"/>
  <c r="P172" i="3"/>
  <c r="M172"/>
  <c r="L173" s="1"/>
  <c r="P171"/>
  <c r="P172" i="1" l="1"/>
  <c r="M174" i="11"/>
  <c r="L175" s="1"/>
  <c r="M173" i="1"/>
  <c r="L174" s="1"/>
  <c r="P173" i="3"/>
  <c r="M173"/>
  <c r="L174" s="1"/>
  <c r="P173" i="1" l="1"/>
  <c r="M175" i="11"/>
  <c r="L176" s="1"/>
  <c r="P175"/>
  <c r="P174"/>
  <c r="M174" i="1"/>
  <c r="L175" s="1"/>
  <c r="P174" i="3"/>
  <c r="M174"/>
  <c r="L175" s="1"/>
  <c r="P174" i="1" l="1"/>
  <c r="M176" i="11"/>
  <c r="L177" s="1"/>
  <c r="M175" i="1"/>
  <c r="L176" s="1"/>
  <c r="P175" i="3"/>
  <c r="M175"/>
  <c r="L176" s="1"/>
  <c r="M177" i="11" l="1"/>
  <c r="L178" s="1"/>
  <c r="P177"/>
  <c r="P176"/>
  <c r="P175" i="1"/>
  <c r="M176"/>
  <c r="L177" s="1"/>
  <c r="P176" i="3"/>
  <c r="M176"/>
  <c r="L177" s="1"/>
  <c r="P176" i="1" l="1"/>
  <c r="M178" i="11"/>
  <c r="L179" s="1"/>
  <c r="M177" i="1"/>
  <c r="L178" s="1"/>
  <c r="P177" i="3"/>
  <c r="M177"/>
  <c r="L178" s="1"/>
  <c r="P177" i="1" l="1"/>
  <c r="M179" i="11"/>
  <c r="L180" s="1"/>
  <c r="P179"/>
  <c r="P178"/>
  <c r="M178" i="1"/>
  <c r="L179" s="1"/>
  <c r="P178" i="3"/>
  <c r="M178"/>
  <c r="L179" s="1"/>
  <c r="P178" i="1" l="1"/>
  <c r="M180" i="11"/>
  <c r="L181" s="1"/>
  <c r="M179" i="1"/>
  <c r="L180" s="1"/>
  <c r="M179" i="3"/>
  <c r="L180" s="1"/>
  <c r="M181" i="11" l="1"/>
  <c r="L182" s="1"/>
  <c r="P180"/>
  <c r="P179" i="1"/>
  <c r="M180"/>
  <c r="L181" s="1"/>
  <c r="P179" i="3"/>
  <c r="M180"/>
  <c r="L181" s="1"/>
  <c r="P180" i="1" l="1"/>
  <c r="P181" i="11"/>
  <c r="M182"/>
  <c r="L183" s="1"/>
  <c r="M181" i="1"/>
  <c r="L182" s="1"/>
  <c r="M181" i="3"/>
  <c r="L182" s="1"/>
  <c r="P180"/>
  <c r="P181" l="1"/>
  <c r="P181" i="1"/>
  <c r="M183" i="11"/>
  <c r="L184" s="1"/>
  <c r="P182"/>
  <c r="M182" i="1"/>
  <c r="L183" s="1"/>
  <c r="P182" i="3"/>
  <c r="M182"/>
  <c r="L183" s="1"/>
  <c r="P182" i="1" l="1"/>
  <c r="P183" i="11"/>
  <c r="M184"/>
  <c r="L185" s="1"/>
  <c r="M183" i="1"/>
  <c r="L184" s="1"/>
  <c r="M183" i="3"/>
  <c r="L184" s="1"/>
  <c r="P183" l="1"/>
  <c r="P184" i="11"/>
  <c r="M185"/>
  <c r="L186" s="1"/>
  <c r="P183" i="1"/>
  <c r="M184"/>
  <c r="L185" s="1"/>
  <c r="P184" i="3"/>
  <c r="M184"/>
  <c r="L185" s="1"/>
  <c r="P184" i="1" l="1"/>
  <c r="P185" i="11"/>
  <c r="M186"/>
  <c r="L187" s="1"/>
  <c r="M185" i="1"/>
  <c r="L186" s="1"/>
  <c r="M185" i="3"/>
  <c r="L186" s="1"/>
  <c r="P185" l="1"/>
  <c r="M187" i="11"/>
  <c r="L188" s="1"/>
  <c r="P187"/>
  <c r="P186"/>
  <c r="M186" i="1"/>
  <c r="L187" s="1"/>
  <c r="P185"/>
  <c r="M186" i="3"/>
  <c r="L187" s="1"/>
  <c r="M188" i="11" l="1"/>
  <c r="L189" s="1"/>
  <c r="P186" i="1"/>
  <c r="M187"/>
  <c r="L188" s="1"/>
  <c r="P186" i="3"/>
  <c r="M187"/>
  <c r="L188" s="1"/>
  <c r="P187" i="1" l="1"/>
  <c r="M189" i="11"/>
  <c r="L190" s="1"/>
  <c r="P188"/>
  <c r="M188" i="1"/>
  <c r="L189" s="1"/>
  <c r="M188" i="3"/>
  <c r="L189" s="1"/>
  <c r="P187"/>
  <c r="P189" i="11" l="1"/>
  <c r="M190"/>
  <c r="L191" s="1"/>
  <c r="P188" i="1"/>
  <c r="M189"/>
  <c r="L190" s="1"/>
  <c r="P188" i="3"/>
  <c r="M189"/>
  <c r="L190" s="1"/>
  <c r="P189" i="1" l="1"/>
  <c r="M191" i="11"/>
  <c r="L192" s="1"/>
  <c r="P190"/>
  <c r="M190" i="1"/>
  <c r="L191" s="1"/>
  <c r="M190" i="3"/>
  <c r="L191" s="1"/>
  <c r="P189"/>
  <c r="P190" l="1"/>
  <c r="P191" i="11"/>
  <c r="M192"/>
  <c r="L193" s="1"/>
  <c r="P190" i="1"/>
  <c r="M191"/>
  <c r="L192" s="1"/>
  <c r="P191" i="3"/>
  <c r="M191"/>
  <c r="L192" s="1"/>
  <c r="P191" i="1" l="1"/>
  <c r="M193" i="11"/>
  <c r="L194" s="1"/>
  <c r="P193"/>
  <c r="P192"/>
  <c r="M192" i="1"/>
  <c r="L193" s="1"/>
  <c r="P192" i="3"/>
  <c r="M192"/>
  <c r="L193" s="1"/>
  <c r="P192" i="1" l="1"/>
  <c r="M194" i="11"/>
  <c r="L195" s="1"/>
  <c r="M193" i="1"/>
  <c r="L194" s="1"/>
  <c r="P193" i="3"/>
  <c r="M193"/>
  <c r="L194" s="1"/>
  <c r="P193" i="1" l="1"/>
  <c r="M195" i="11"/>
  <c r="L196" s="1"/>
  <c r="P195"/>
  <c r="P194"/>
  <c r="M194" i="1"/>
  <c r="L195" s="1"/>
  <c r="P194" i="3"/>
  <c r="M194"/>
  <c r="L195" s="1"/>
  <c r="P194" i="1" l="1"/>
  <c r="M196" i="11"/>
  <c r="L197" s="1"/>
  <c r="M195" i="1"/>
  <c r="L196" s="1"/>
  <c r="P195" i="3"/>
  <c r="M195"/>
  <c r="L196" s="1"/>
  <c r="P195" i="1" l="1"/>
  <c r="M197" i="11"/>
  <c r="L198" s="1"/>
  <c r="P197"/>
  <c r="P196"/>
  <c r="M196" i="1"/>
  <c r="L197" s="1"/>
  <c r="P196" i="3"/>
  <c r="M196"/>
  <c r="L197" s="1"/>
  <c r="P196" i="1" l="1"/>
  <c r="M198" i="11"/>
  <c r="L199" s="1"/>
  <c r="M197" i="1"/>
  <c r="L198" s="1"/>
  <c r="P197" i="3"/>
  <c r="M197"/>
  <c r="L198" s="1"/>
  <c r="P197" i="1" l="1"/>
  <c r="M199" i="11"/>
  <c r="L200" s="1"/>
  <c r="P199"/>
  <c r="P198"/>
  <c r="M198" i="1"/>
  <c r="L199" s="1"/>
  <c r="M198" i="3"/>
  <c r="L199" s="1"/>
  <c r="P198" i="1" l="1"/>
  <c r="M200" i="11"/>
  <c r="L201" s="1"/>
  <c r="M199" i="1"/>
  <c r="L200" s="1"/>
  <c r="M199" i="3"/>
  <c r="L200" s="1"/>
  <c r="P198"/>
  <c r="M201" i="11" l="1"/>
  <c r="L202" s="1"/>
  <c r="P200"/>
  <c r="M200" i="1"/>
  <c r="L201" s="1"/>
  <c r="P199"/>
  <c r="M200" i="3"/>
  <c r="L201" s="1"/>
  <c r="P199"/>
  <c r="P201" i="11" l="1"/>
  <c r="M202"/>
  <c r="L203" s="1"/>
  <c r="M201" i="1"/>
  <c r="L202" s="1"/>
  <c r="P200"/>
  <c r="M201" i="3"/>
  <c r="L202" s="1"/>
  <c r="P200"/>
  <c r="M203" i="11" l="1"/>
  <c r="L204" s="1"/>
  <c r="P202"/>
  <c r="M202" i="1"/>
  <c r="L203" s="1"/>
  <c r="P201"/>
  <c r="M202" i="3"/>
  <c r="L203" s="1"/>
  <c r="P201"/>
  <c r="P202" i="1" l="1"/>
  <c r="P203" i="11"/>
  <c r="M204"/>
  <c r="L205" s="1"/>
  <c r="M203" i="1"/>
  <c r="L204" s="1"/>
  <c r="M203" i="3"/>
  <c r="L204" s="1"/>
  <c r="P202"/>
  <c r="P203" i="1" l="1"/>
  <c r="M205" i="11"/>
  <c r="L206" s="1"/>
  <c r="P204"/>
  <c r="M204" i="1"/>
  <c r="L205" s="1"/>
  <c r="M204" i="3"/>
  <c r="L205" s="1"/>
  <c r="P203"/>
  <c r="P205" i="11" l="1"/>
  <c r="M206"/>
  <c r="L207" s="1"/>
  <c r="M205" i="1"/>
  <c r="L206" s="1"/>
  <c r="P204"/>
  <c r="M205" i="3"/>
  <c r="L206" s="1"/>
  <c r="P204"/>
  <c r="M207" i="11" l="1"/>
  <c r="L208" s="1"/>
  <c r="P206"/>
  <c r="P205" i="1"/>
  <c r="M206"/>
  <c r="L207" s="1"/>
  <c r="M206" i="3"/>
  <c r="L207" s="1"/>
  <c r="P205"/>
  <c r="P207" i="11" l="1"/>
  <c r="M208"/>
  <c r="L209" s="1"/>
  <c r="M207" i="1"/>
  <c r="L208" s="1"/>
  <c r="P206"/>
  <c r="M207" i="3"/>
  <c r="L208" s="1"/>
  <c r="P206"/>
  <c r="P207" i="1" l="1"/>
  <c r="M209" i="11"/>
  <c r="L210" s="1"/>
  <c r="P208"/>
  <c r="M208" i="1"/>
  <c r="L209" s="1"/>
  <c r="M208" i="3"/>
  <c r="L209" s="1"/>
  <c r="P208"/>
  <c r="P207"/>
  <c r="P209" i="11" l="1"/>
  <c r="M210"/>
  <c r="L211" s="1"/>
  <c r="M209" i="1"/>
  <c r="L210" s="1"/>
  <c r="P208"/>
  <c r="M209" i="3"/>
  <c r="L210" s="1"/>
  <c r="P209"/>
  <c r="M211" i="11" l="1"/>
  <c r="L212" s="1"/>
  <c r="P210"/>
  <c r="P209" i="1"/>
  <c r="M210"/>
  <c r="L211" s="1"/>
  <c r="M210" i="3"/>
  <c r="L211" s="1"/>
  <c r="P211" i="11" l="1"/>
  <c r="M212"/>
  <c r="L213" s="1"/>
  <c r="M211" i="1"/>
  <c r="L212" s="1"/>
  <c r="P210"/>
  <c r="M211" i="3"/>
  <c r="L212" s="1"/>
  <c r="P210"/>
  <c r="P211" i="1" l="1"/>
  <c r="M213" i="11"/>
  <c r="L214" s="1"/>
  <c r="P212"/>
  <c r="M212" i="1"/>
  <c r="L213" s="1"/>
  <c r="M212" i="3"/>
  <c r="L213" s="1"/>
  <c r="P211"/>
  <c r="P213" i="11" l="1"/>
  <c r="M214"/>
  <c r="L215" s="1"/>
  <c r="M213" i="1"/>
  <c r="L214" s="1"/>
  <c r="P212"/>
  <c r="M213" i="3"/>
  <c r="L214" s="1"/>
  <c r="P213"/>
  <c r="P212"/>
  <c r="P213" i="1" l="1"/>
  <c r="M215" i="11"/>
  <c r="L216" s="1"/>
  <c r="P214"/>
  <c r="M214" i="1"/>
  <c r="L215" s="1"/>
  <c r="M214" i="3"/>
  <c r="L215" s="1"/>
  <c r="P214"/>
  <c r="P215" i="11" l="1"/>
  <c r="M216"/>
  <c r="L217" s="1"/>
  <c r="M215" i="1"/>
  <c r="L216" s="1"/>
  <c r="P214"/>
  <c r="M215" i="3"/>
  <c r="L216" s="1"/>
  <c r="P215" i="1" l="1"/>
  <c r="M217" i="11"/>
  <c r="L218" s="1"/>
  <c r="P217"/>
  <c r="P216"/>
  <c r="M216" i="1"/>
  <c r="L217" s="1"/>
  <c r="M216" i="3"/>
  <c r="L217" s="1"/>
  <c r="P215"/>
  <c r="M218" i="11" l="1"/>
  <c r="L219" s="1"/>
  <c r="M217" i="1"/>
  <c r="L218" s="1"/>
  <c r="P216"/>
  <c r="M217" i="3"/>
  <c r="L218" s="1"/>
  <c r="P216"/>
  <c r="M219" i="11" l="1"/>
  <c r="L220" s="1"/>
  <c r="P219"/>
  <c r="P218"/>
  <c r="P217" i="1"/>
  <c r="M218"/>
  <c r="L219" s="1"/>
  <c r="M218" i="3"/>
  <c r="L219" s="1"/>
  <c r="P217"/>
  <c r="M220" i="11" l="1"/>
  <c r="L221" s="1"/>
  <c r="M219" i="1"/>
  <c r="L220" s="1"/>
  <c r="P218"/>
  <c r="M219" i="3"/>
  <c r="L220" s="1"/>
  <c r="P218"/>
  <c r="P219" i="1" l="1"/>
  <c r="M221" i="11"/>
  <c r="L222" s="1"/>
  <c r="P221"/>
  <c r="P220"/>
  <c r="M220" i="1"/>
  <c r="L221" s="1"/>
  <c r="M220" i="3"/>
  <c r="L221" s="1"/>
  <c r="P219"/>
  <c r="P220" i="1" l="1"/>
  <c r="M222" i="11"/>
  <c r="L223" s="1"/>
  <c r="M221" i="1"/>
  <c r="L222" s="1"/>
  <c r="M221" i="3"/>
  <c r="L222" s="1"/>
  <c r="P220"/>
  <c r="M223" i="11" l="1"/>
  <c r="L224" s="1"/>
  <c r="P223"/>
  <c r="P222"/>
  <c r="M222" i="1"/>
  <c r="L223" s="1"/>
  <c r="P221"/>
  <c r="M222" i="3"/>
  <c r="L223" s="1"/>
  <c r="P221"/>
  <c r="P222" i="1" l="1"/>
  <c r="M224" i="11"/>
  <c r="L225" s="1"/>
  <c r="M223" i="1"/>
  <c r="L224" s="1"/>
  <c r="M223" i="3"/>
  <c r="L224" s="1"/>
  <c r="P222"/>
  <c r="P223" i="1" l="1"/>
  <c r="M225" i="11"/>
  <c r="L226" s="1"/>
  <c r="P225"/>
  <c r="P224"/>
  <c r="M224" i="1"/>
  <c r="L225" s="1"/>
  <c r="M224" i="3"/>
  <c r="L225" s="1"/>
  <c r="P223"/>
  <c r="M226" i="11" l="1"/>
  <c r="L227" s="1"/>
  <c r="M225" i="1"/>
  <c r="L226" s="1"/>
  <c r="P224"/>
  <c r="M225" i="3"/>
  <c r="L226" s="1"/>
  <c r="P224"/>
  <c r="M227" i="11" l="1"/>
  <c r="L228" s="1"/>
  <c r="P227"/>
  <c r="P226"/>
  <c r="P225" i="1"/>
  <c r="M226"/>
  <c r="P226" s="1"/>
  <c r="M226" i="3"/>
  <c r="L227" s="1"/>
  <c r="P225"/>
  <c r="M228" i="11" l="1"/>
  <c r="L229" s="1"/>
  <c r="M227" i="3"/>
  <c r="L228" s="1"/>
  <c r="P226"/>
  <c r="M229" i="11" l="1"/>
  <c r="L230" s="1"/>
  <c r="P228"/>
  <c r="M228" i="3"/>
  <c r="L229" s="1"/>
  <c r="P227"/>
  <c r="P229" i="11" l="1"/>
  <c r="M230"/>
  <c r="L231" s="1"/>
  <c r="M229" i="3"/>
  <c r="L230" s="1"/>
  <c r="P228"/>
  <c r="M231" i="11" l="1"/>
  <c r="L232" s="1"/>
  <c r="P230"/>
  <c r="M230" i="3"/>
  <c r="L231" s="1"/>
  <c r="P229"/>
  <c r="P231" i="11" l="1"/>
  <c r="M232"/>
  <c r="L233" s="1"/>
  <c r="M231" i="3"/>
  <c r="L232" s="1"/>
  <c r="P230"/>
  <c r="M233" i="11" l="1"/>
  <c r="L234" s="1"/>
  <c r="P233"/>
  <c r="P232"/>
  <c r="M232" i="3"/>
  <c r="L233" s="1"/>
  <c r="P231"/>
  <c r="M234" i="11" l="1"/>
  <c r="L235" s="1"/>
  <c r="M233" i="3"/>
  <c r="L234" s="1"/>
  <c r="P232"/>
  <c r="M235" i="11" l="1"/>
  <c r="L236" s="1"/>
  <c r="P235"/>
  <c r="P234"/>
  <c r="M234" i="3"/>
  <c r="L235" s="1"/>
  <c r="P233"/>
  <c r="M236" i="11" l="1"/>
  <c r="L237" s="1"/>
  <c r="M235" i="3"/>
  <c r="L236" s="1"/>
  <c r="P234"/>
  <c r="M237" i="11" l="1"/>
  <c r="L238" s="1"/>
  <c r="P236"/>
  <c r="M236" i="3"/>
  <c r="L237" s="1"/>
  <c r="P235"/>
  <c r="P237" i="11" l="1"/>
  <c r="M238"/>
  <c r="L239" s="1"/>
  <c r="M237" i="3"/>
  <c r="L238" s="1"/>
  <c r="P236"/>
  <c r="M239" i="11" l="1"/>
  <c r="L240" s="1"/>
  <c r="P239"/>
  <c r="P238"/>
  <c r="M238" i="3"/>
  <c r="L239" s="1"/>
  <c r="P237"/>
  <c r="M240" i="11" l="1"/>
  <c r="L241" s="1"/>
  <c r="M239" i="3"/>
  <c r="L240" s="1"/>
  <c r="P238"/>
  <c r="M241" i="11" l="1"/>
  <c r="L242" s="1"/>
  <c r="P241"/>
  <c r="P240"/>
  <c r="M240" i="3"/>
  <c r="L241" s="1"/>
  <c r="P239"/>
  <c r="M242" i="11" l="1"/>
  <c r="L243" s="1"/>
  <c r="M241" i="3"/>
  <c r="L242" s="1"/>
  <c r="P240"/>
  <c r="M243" i="11" l="1"/>
  <c r="L244" s="1"/>
  <c r="P243"/>
  <c r="P242"/>
  <c r="M242" i="3"/>
  <c r="L243" s="1"/>
  <c r="P241"/>
  <c r="M244" i="11" l="1"/>
  <c r="L245" s="1"/>
  <c r="M243" i="3"/>
  <c r="L244" s="1"/>
  <c r="P242"/>
  <c r="M245" i="11" l="1"/>
  <c r="L246" s="1"/>
  <c r="P245"/>
  <c r="P244"/>
  <c r="M244" i="3"/>
  <c r="L245" s="1"/>
  <c r="P243"/>
  <c r="M246" i="11" l="1"/>
  <c r="L247" s="1"/>
  <c r="M245" i="3"/>
  <c r="L246" s="1"/>
  <c r="P244"/>
  <c r="M247" i="11" l="1"/>
  <c r="L248" s="1"/>
  <c r="P247"/>
  <c r="P246"/>
  <c r="M246" i="3"/>
  <c r="L247" s="1"/>
  <c r="P245"/>
  <c r="M248" i="11" l="1"/>
  <c r="L249" s="1"/>
  <c r="M247" i="3"/>
  <c r="L248" s="1"/>
  <c r="P246"/>
  <c r="M249" i="11" l="1"/>
  <c r="L250" s="1"/>
  <c r="P249"/>
  <c r="P248"/>
  <c r="M248" i="3"/>
  <c r="L249" s="1"/>
  <c r="P247"/>
  <c r="M250" i="11" l="1"/>
  <c r="L251" s="1"/>
  <c r="M249" i="3"/>
  <c r="L250" s="1"/>
  <c r="P248"/>
  <c r="P249" l="1"/>
  <c r="M251" i="11"/>
  <c r="L252" s="1"/>
  <c r="P251"/>
  <c r="P250"/>
  <c r="M250" i="3"/>
  <c r="L251" s="1"/>
  <c r="P250"/>
  <c r="M252" i="11" l="1"/>
  <c r="L253" s="1"/>
  <c r="M251" i="3"/>
  <c r="L252" s="1"/>
  <c r="M253" i="11" l="1"/>
  <c r="L254" s="1"/>
  <c r="P253"/>
  <c r="P252"/>
  <c r="M252" i="3"/>
  <c r="L253" s="1"/>
  <c r="P251"/>
  <c r="M254" i="11" l="1"/>
  <c r="L255" s="1"/>
  <c r="M253" i="3"/>
  <c r="L254" s="1"/>
  <c r="P252"/>
  <c r="M255" i="11" l="1"/>
  <c r="L256" s="1"/>
  <c r="P255"/>
  <c r="P254"/>
  <c r="M254" i="3"/>
  <c r="L255" s="1"/>
  <c r="P253"/>
  <c r="M256" i="11" l="1"/>
  <c r="L257" s="1"/>
  <c r="M255" i="3"/>
  <c r="L256" s="1"/>
  <c r="P254"/>
  <c r="M257" i="11" l="1"/>
  <c r="L258" s="1"/>
  <c r="P257"/>
  <c r="P256"/>
  <c r="M256" i="3"/>
  <c r="L257" s="1"/>
  <c r="P255"/>
  <c r="M258" i="11" l="1"/>
  <c r="L259" s="1"/>
  <c r="M257" i="3"/>
  <c r="L258" s="1"/>
  <c r="P256"/>
  <c r="M259" i="11" l="1"/>
  <c r="L260" s="1"/>
  <c r="P258"/>
  <c r="M258" i="3"/>
  <c r="L259" s="1"/>
  <c r="P257"/>
  <c r="P259" i="11" l="1"/>
  <c r="M260"/>
  <c r="L261" s="1"/>
  <c r="M259" i="3"/>
  <c r="L260" s="1"/>
  <c r="P258"/>
  <c r="M261" i="11" l="1"/>
  <c r="L262" s="1"/>
  <c r="P261"/>
  <c r="P260"/>
  <c r="M260" i="3"/>
  <c r="L261" s="1"/>
  <c r="P259"/>
  <c r="M262" i="11" l="1"/>
  <c r="L263" s="1"/>
  <c r="M261" i="3"/>
  <c r="L262" s="1"/>
  <c r="P260"/>
  <c r="M263" i="11" l="1"/>
  <c r="L264" s="1"/>
  <c r="P262"/>
  <c r="M262" i="3"/>
  <c r="L263" s="1"/>
  <c r="P261"/>
  <c r="P263" i="11" l="1"/>
  <c r="M264"/>
  <c r="L265" s="1"/>
  <c r="M263" i="3"/>
  <c r="L264" s="1"/>
  <c r="P262"/>
  <c r="M265" i="11" l="1"/>
  <c r="L266" s="1"/>
  <c r="P264"/>
  <c r="M264" i="3"/>
  <c r="L265" s="1"/>
  <c r="P263"/>
  <c r="P265" i="11" l="1"/>
  <c r="M266"/>
  <c r="L267" s="1"/>
  <c r="M265" i="3"/>
  <c r="L266" s="1"/>
  <c r="P264"/>
  <c r="M267" i="11" l="1"/>
  <c r="L268" s="1"/>
  <c r="P266"/>
  <c r="M266" i="3"/>
  <c r="L267" s="1"/>
  <c r="P265"/>
  <c r="P267" i="11" l="1"/>
  <c r="M268"/>
  <c r="L269" s="1"/>
  <c r="M267" i="3"/>
  <c r="L268" s="1"/>
  <c r="P266"/>
  <c r="M269" i="11" l="1"/>
  <c r="P269" s="1"/>
  <c r="P268"/>
  <c r="M268" i="3"/>
  <c r="L269" s="1"/>
  <c r="P267"/>
  <c r="M269" l="1"/>
  <c r="L270" s="1"/>
  <c r="P268"/>
  <c r="M270" l="1"/>
  <c r="L271" s="1"/>
  <c r="P269"/>
  <c r="M271" l="1"/>
  <c r="L272" s="1"/>
  <c r="P270"/>
  <c r="M272" l="1"/>
  <c r="L273" s="1"/>
  <c r="P271"/>
  <c r="M273" l="1"/>
  <c r="L274" s="1"/>
  <c r="P273"/>
  <c r="P272"/>
  <c r="M274" l="1"/>
  <c r="L275" s="1"/>
  <c r="P274"/>
  <c r="M275" l="1"/>
  <c r="L276" s="1"/>
  <c r="M276" l="1"/>
  <c r="L277" s="1"/>
  <c r="P276"/>
  <c r="P275"/>
  <c r="M277" l="1"/>
  <c r="L278" s="1"/>
  <c r="P277"/>
  <c r="M278" l="1"/>
  <c r="L279" s="1"/>
  <c r="M279" l="1"/>
  <c r="L280" s="1"/>
  <c r="P278"/>
  <c r="M280" l="1"/>
  <c r="L281" s="1"/>
  <c r="P279"/>
  <c r="M281" l="1"/>
  <c r="L282" s="1"/>
  <c r="P281"/>
  <c r="P280"/>
  <c r="M282" l="1"/>
  <c r="L283" s="1"/>
  <c r="P282"/>
  <c r="M283" l="1"/>
  <c r="L284" s="1"/>
  <c r="M284" l="1"/>
  <c r="L285" s="1"/>
  <c r="P283"/>
  <c r="M285" l="1"/>
  <c r="L286" s="1"/>
  <c r="P284"/>
  <c r="M286" l="1"/>
  <c r="L287" s="1"/>
  <c r="P285"/>
  <c r="M287" l="1"/>
  <c r="L288" s="1"/>
  <c r="P286"/>
  <c r="M288" l="1"/>
  <c r="L289" s="1"/>
  <c r="P287"/>
  <c r="M289" l="1"/>
  <c r="L290" s="1"/>
  <c r="P288"/>
  <c r="M290" l="1"/>
  <c r="L291" s="1"/>
  <c r="P289"/>
  <c r="M291" l="1"/>
  <c r="L292" s="1"/>
  <c r="P290"/>
  <c r="M292" l="1"/>
  <c r="L293" s="1"/>
  <c r="P291"/>
  <c r="M293" l="1"/>
  <c r="L294" s="1"/>
  <c r="P292"/>
  <c r="M294" l="1"/>
  <c r="L295" s="1"/>
  <c r="P293"/>
  <c r="M295" l="1"/>
  <c r="L296" s="1"/>
  <c r="P294"/>
  <c r="M296" l="1"/>
  <c r="L297" s="1"/>
  <c r="P295"/>
  <c r="M297" l="1"/>
  <c r="L298" s="1"/>
  <c r="P297"/>
  <c r="P296"/>
  <c r="M298" l="1"/>
  <c r="L299" s="1"/>
  <c r="P298"/>
  <c r="M299" l="1"/>
  <c r="L300" s="1"/>
  <c r="P299"/>
  <c r="M300" l="1"/>
  <c r="L301" s="1"/>
  <c r="M301" l="1"/>
  <c r="L302" s="1"/>
  <c r="P301"/>
  <c r="P300"/>
  <c r="M302" l="1"/>
  <c r="L303" s="1"/>
  <c r="P302"/>
  <c r="M303" l="1"/>
  <c r="L304" s="1"/>
  <c r="P303"/>
  <c r="M304" l="1"/>
  <c r="L305" s="1"/>
  <c r="M305" l="1"/>
  <c r="L306" s="1"/>
  <c r="P304"/>
  <c r="M306" l="1"/>
  <c r="L307" s="1"/>
  <c r="P305"/>
  <c r="M307" l="1"/>
  <c r="L308" s="1"/>
  <c r="P306"/>
  <c r="M308" l="1"/>
  <c r="L309" s="1"/>
  <c r="P307"/>
  <c r="M309" l="1"/>
  <c r="L310" s="1"/>
  <c r="P308"/>
  <c r="M310" l="1"/>
  <c r="L311" s="1"/>
  <c r="P309"/>
  <c r="M311" l="1"/>
  <c r="L312" s="1"/>
  <c r="P311"/>
  <c r="P310"/>
  <c r="M312" l="1"/>
  <c r="L313" s="1"/>
  <c r="P312"/>
  <c r="M313" l="1"/>
  <c r="L314" s="1"/>
  <c r="P313" l="1"/>
  <c r="M314"/>
  <c r="L315" s="1"/>
  <c r="P314" l="1"/>
  <c r="M315"/>
  <c r="L316" s="1"/>
  <c r="M316" l="1"/>
  <c r="L317" s="1"/>
  <c r="P315"/>
  <c r="M317" l="1"/>
  <c r="L318" s="1"/>
  <c r="P316"/>
  <c r="M318" l="1"/>
  <c r="L319" s="1"/>
  <c r="P318"/>
  <c r="P317"/>
  <c r="M319" l="1"/>
  <c r="L320" s="1"/>
  <c r="P319" l="1"/>
  <c r="M320"/>
  <c r="L321" s="1"/>
  <c r="P320"/>
  <c r="M321" l="1"/>
  <c r="L322" s="1"/>
  <c r="M322" l="1"/>
  <c r="L323" s="1"/>
  <c r="P321"/>
  <c r="M323" l="1"/>
  <c r="L324" s="1"/>
  <c r="P322"/>
  <c r="M324" l="1"/>
  <c r="L325" s="1"/>
  <c r="P323"/>
  <c r="M325" l="1"/>
  <c r="L326" s="1"/>
  <c r="P324"/>
  <c r="M326" l="1"/>
  <c r="L327" s="1"/>
  <c r="P325"/>
  <c r="M327" l="1"/>
  <c r="L328" s="1"/>
  <c r="P326"/>
  <c r="M328" l="1"/>
  <c r="L329" s="1"/>
  <c r="P327"/>
  <c r="M329" l="1"/>
  <c r="L330" s="1"/>
  <c r="P328"/>
  <c r="M330" l="1"/>
  <c r="L331" s="1"/>
  <c r="P329"/>
  <c r="M331" l="1"/>
  <c r="L332" s="1"/>
  <c r="P330"/>
  <c r="M332" l="1"/>
  <c r="L333" s="1"/>
  <c r="P331"/>
  <c r="M333" l="1"/>
  <c r="L334" s="1"/>
  <c r="P333"/>
  <c r="P332"/>
  <c r="M334" l="1"/>
  <c r="L335" s="1"/>
  <c r="P334" l="1"/>
  <c r="M335"/>
  <c r="L336" s="1"/>
  <c r="M336" l="1"/>
  <c r="L337" s="1"/>
  <c r="P335"/>
  <c r="M337" l="1"/>
  <c r="L338" s="1"/>
  <c r="P336"/>
  <c r="M338" l="1"/>
  <c r="L339" s="1"/>
  <c r="P338"/>
  <c r="P337"/>
  <c r="M339" l="1"/>
  <c r="L340" s="1"/>
  <c r="P339" l="1"/>
  <c r="M340"/>
  <c r="L341" s="1"/>
  <c r="M341" l="1"/>
  <c r="L342" s="1"/>
  <c r="P340"/>
  <c r="M342" l="1"/>
  <c r="L343" s="1"/>
  <c r="P341"/>
  <c r="M343" l="1"/>
  <c r="L344" s="1"/>
  <c r="P342"/>
  <c r="M344" l="1"/>
  <c r="L345" s="1"/>
  <c r="P343"/>
  <c r="M345" l="1"/>
  <c r="L346" s="1"/>
  <c r="P344"/>
  <c r="M346" l="1"/>
  <c r="L347" s="1"/>
  <c r="P345"/>
  <c r="M347" l="1"/>
  <c r="L348" s="1"/>
  <c r="P346"/>
  <c r="M348" l="1"/>
  <c r="L349" s="1"/>
  <c r="P347"/>
  <c r="M349" l="1"/>
  <c r="L350" s="1"/>
  <c r="P348"/>
  <c r="M350" l="1"/>
  <c r="L351" s="1"/>
  <c r="P349"/>
  <c r="M351" l="1"/>
  <c r="L352" s="1"/>
  <c r="P350"/>
  <c r="M352" l="1"/>
  <c r="L353" s="1"/>
  <c r="P351"/>
  <c r="M353" l="1"/>
  <c r="L354" s="1"/>
  <c r="P352"/>
  <c r="M354" l="1"/>
  <c r="L355" s="1"/>
  <c r="P353"/>
  <c r="M355" l="1"/>
  <c r="L356" s="1"/>
  <c r="P354"/>
  <c r="M356" l="1"/>
  <c r="L357" s="1"/>
  <c r="P355"/>
  <c r="M357" l="1"/>
  <c r="L358" s="1"/>
  <c r="P356"/>
  <c r="M358" l="1"/>
  <c r="L359" s="1"/>
  <c r="P357"/>
  <c r="M359" l="1"/>
  <c r="L360" s="1"/>
  <c r="P358"/>
  <c r="M360" l="1"/>
  <c r="L361" s="1"/>
  <c r="P359"/>
  <c r="M361" l="1"/>
  <c r="L362" s="1"/>
  <c r="P360"/>
  <c r="M362" l="1"/>
  <c r="L363" s="1"/>
  <c r="P361"/>
  <c r="M363" l="1"/>
  <c r="L364" s="1"/>
  <c r="P362"/>
  <c r="M364" l="1"/>
  <c r="L365" s="1"/>
  <c r="P363"/>
  <c r="M365" l="1"/>
  <c r="L366" s="1"/>
  <c r="P364"/>
  <c r="M366" l="1"/>
  <c r="L367" s="1"/>
  <c r="P365"/>
  <c r="M367" l="1"/>
  <c r="L368" s="1"/>
  <c r="P366"/>
  <c r="M368" l="1"/>
  <c r="L369" s="1"/>
  <c r="P367"/>
  <c r="M369" l="1"/>
  <c r="L370" s="1"/>
  <c r="P368"/>
  <c r="M370" l="1"/>
  <c r="L371" s="1"/>
  <c r="P369"/>
  <c r="M371" l="1"/>
  <c r="L372" s="1"/>
  <c r="P370"/>
  <c r="M372" l="1"/>
  <c r="L373" s="1"/>
  <c r="P371"/>
  <c r="M373" l="1"/>
  <c r="L374" s="1"/>
  <c r="P372"/>
  <c r="M374" l="1"/>
  <c r="P374" s="1"/>
  <c r="P373"/>
</calcChain>
</file>

<file path=xl/sharedStrings.xml><?xml version="1.0" encoding="utf-8"?>
<sst xmlns="http://schemas.openxmlformats.org/spreadsheetml/2006/main" count="3733" uniqueCount="1417">
  <si>
    <t>CONTROL</t>
  </si>
  <si>
    <t>FIN</t>
  </si>
  <si>
    <t>INI</t>
  </si>
  <si>
    <t>DECIMAL</t>
  </si>
  <si>
    <t>SIZE</t>
  </si>
  <si>
    <t>TIPO</t>
  </si>
  <si>
    <t>X</t>
  </si>
  <si>
    <t xml:space="preserve">   </t>
  </si>
  <si>
    <t>TX_FIN</t>
  </si>
  <si>
    <t>VAL_RCO_PORTABILIDADE</t>
  </si>
  <si>
    <t>VAL_RCO_PORTABILID_NL</t>
  </si>
  <si>
    <t>CONTRATO_ASSOCIADO_NL</t>
  </si>
  <si>
    <t>STATUS_PG_COMISSAO_NL</t>
  </si>
  <si>
    <t>VAL_TAC_REPAS_LOJA_NL</t>
  </si>
  <si>
    <t>NUM_CONTR_DESC_CHEQUE</t>
  </si>
  <si>
    <t>NUM_CONTR_DESC_CHE_NL</t>
  </si>
  <si>
    <t>FL_NEGATIVA_AVALISTA_</t>
  </si>
  <si>
    <t>VAL_TAC_REPASSADO_LOJ</t>
  </si>
  <si>
    <t>NUM_CONTRATO_DESC_CHE</t>
  </si>
  <si>
    <t>TABELA</t>
  </si>
  <si>
    <t>FILTRO</t>
  </si>
  <si>
    <t>CONTRATO</t>
  </si>
  <si>
    <t>EMP</t>
  </si>
  <si>
    <t>LOJA</t>
  </si>
  <si>
    <t>FILIAL</t>
  </si>
  <si>
    <t>BORDERO</t>
  </si>
  <si>
    <t>CPF_CGC</t>
  </si>
  <si>
    <t>TP_PESSOA</t>
  </si>
  <si>
    <t>CPF_AV1</t>
  </si>
  <si>
    <t>CPF_AV2</t>
  </si>
  <si>
    <t>CO_RESP</t>
  </si>
  <si>
    <t>PRODUTO</t>
  </si>
  <si>
    <t>TP_COB</t>
  </si>
  <si>
    <t>OPER</t>
  </si>
  <si>
    <t>TX_OPER</t>
  </si>
  <si>
    <t>TX_CDI</t>
  </si>
  <si>
    <t>TX_APROP</t>
  </si>
  <si>
    <t>VAL_TAC</t>
  </si>
  <si>
    <t>VAL_RETEN</t>
  </si>
  <si>
    <t>VAL_COMISSAO</t>
  </si>
  <si>
    <t>VAL_PRT</t>
  </si>
  <si>
    <t>VAL_TX</t>
  </si>
  <si>
    <t>VAL_ENT</t>
  </si>
  <si>
    <t>VAL_FIN</t>
  </si>
  <si>
    <t>VAL_BEM</t>
  </si>
  <si>
    <t>VAL_FIN_ATU</t>
  </si>
  <si>
    <t>VAL_APRDO</t>
  </si>
  <si>
    <t>RENDAS_A_APROP</t>
  </si>
  <si>
    <t>VAL_PREST_SERV</t>
  </si>
  <si>
    <t>IOC</t>
  </si>
  <si>
    <t>NUM_PRC</t>
  </si>
  <si>
    <t>PROX_PARCELA</t>
  </si>
  <si>
    <t>NUM_PRC_PG</t>
  </si>
  <si>
    <t>DIA_FASE</t>
  </si>
  <si>
    <t>STATUS_FIM_FASE</t>
  </si>
  <si>
    <t>PG_N_SEQ</t>
  </si>
  <si>
    <t>MOEDA</t>
  </si>
  <si>
    <t>PRE_POS</t>
  </si>
  <si>
    <t>TAB</t>
  </si>
  <si>
    <t>IND</t>
  </si>
  <si>
    <t>ANIV</t>
  </si>
  <si>
    <t>DT_PRIM_VCT</t>
  </si>
  <si>
    <t>DT_ULTI_VCT</t>
  </si>
  <si>
    <t>DT_ULT_APRO</t>
  </si>
  <si>
    <t>DT_ENV_ASS</t>
  </si>
  <si>
    <t>DT_EXP_ASS</t>
  </si>
  <si>
    <t>DT_RT_ASSESSORIA</t>
  </si>
  <si>
    <t>DT_CANC</t>
  </si>
  <si>
    <t>DT_LIQ</t>
  </si>
  <si>
    <t>DT_PROX_VCT</t>
  </si>
  <si>
    <t>DT_PROC</t>
  </si>
  <si>
    <t>DT_CURSO</t>
  </si>
  <si>
    <t>DT_ACORDO</t>
  </si>
  <si>
    <t>DT_APROV_PROP</t>
  </si>
  <si>
    <t>DT_CONTRATO</t>
  </si>
  <si>
    <t>DT_ASS</t>
  </si>
  <si>
    <t>ASSESSORIA</t>
  </si>
  <si>
    <t>FS_ASSESSORIA</t>
  </si>
  <si>
    <t>RT_ASSESSORIA</t>
  </si>
  <si>
    <t>STATUS</t>
  </si>
  <si>
    <t>STATUS_RCB</t>
  </si>
  <si>
    <t>STATUS_BDR</t>
  </si>
  <si>
    <t>CURSO</t>
  </si>
  <si>
    <t>MOD_IND_ANT</t>
  </si>
  <si>
    <t>CONTRATO_ACORDO</t>
  </si>
  <si>
    <t>PERC_SEG</t>
  </si>
  <si>
    <t>ANALISE_CRED</t>
  </si>
  <si>
    <t>VAL_FIN_G</t>
  </si>
  <si>
    <t>VAL_TAC_G</t>
  </si>
  <si>
    <t>VAL_RETEN_G</t>
  </si>
  <si>
    <t>VAL_COMISSAO_G</t>
  </si>
  <si>
    <t>IOC_G</t>
  </si>
  <si>
    <t>IND_INTERV</t>
  </si>
  <si>
    <t>TX_INTERV_EM_DIA</t>
  </si>
  <si>
    <t>TX_INTERV_ATRASO</t>
  </si>
  <si>
    <t>TX_INTERV_INAD</t>
  </si>
  <si>
    <t>TP_INTERV</t>
  </si>
  <si>
    <t>TP_DT_INTERV</t>
  </si>
  <si>
    <t>NUM_DIAS_RCB_INTERV</t>
  </si>
  <si>
    <t>PERC_MULTA_INTERV</t>
  </si>
  <si>
    <t>TP_CALC_MULTA</t>
  </si>
  <si>
    <t>VAL_PRT_INTERV</t>
  </si>
  <si>
    <t>VAL_TX_INTERV</t>
  </si>
  <si>
    <t>DT_CONTRATO_INTERV</t>
  </si>
  <si>
    <t>VAL_APRDO_INTERV</t>
  </si>
  <si>
    <t>TX_APROP_INTERV</t>
  </si>
  <si>
    <t>VAL_FIN_ATU_INTERV</t>
  </si>
  <si>
    <t>DT_CARNE</t>
  </si>
  <si>
    <t>BCO_COBRADOR</t>
  </si>
  <si>
    <t>DT_CARNET</t>
  </si>
  <si>
    <t>IND_PERM</t>
  </si>
  <si>
    <t>JUROS_PERMANENCIA</t>
  </si>
  <si>
    <t>VAL_LIBERADO</t>
  </si>
  <si>
    <t>DT_IOC</t>
  </si>
  <si>
    <t>DT_PGTO_IOC</t>
  </si>
  <si>
    <t>CPF_ANTERIOR</t>
  </si>
  <si>
    <t>PROMOTOR</t>
  </si>
  <si>
    <t>STATUS_SPC_NEG</t>
  </si>
  <si>
    <t>DT_SPC_NEG</t>
  </si>
  <si>
    <t>DT_SPC_DNG</t>
  </si>
  <si>
    <t>IND_COMISSAO</t>
  </si>
  <si>
    <t>PERC_VARIACOMISSAO</t>
  </si>
  <si>
    <t>SCORE</t>
  </si>
  <si>
    <t>D_BEM</t>
  </si>
  <si>
    <t>VAL_APRDO_PROV</t>
  </si>
  <si>
    <t>DT_EFETIVA</t>
  </si>
  <si>
    <t>DT_APRDO_PROV</t>
  </si>
  <si>
    <t>DT_CANC_MOV</t>
  </si>
  <si>
    <t>TRANSACAO</t>
  </si>
  <si>
    <t>NUM_PRC_BONIF</t>
  </si>
  <si>
    <t>DT_COBRANCA</t>
  </si>
  <si>
    <t>CPF_AV1_ANT</t>
  </si>
  <si>
    <t>CPF_AV2_ANT</t>
  </si>
  <si>
    <t>BCO</t>
  </si>
  <si>
    <t>AGEN</t>
  </si>
  <si>
    <t>CTA</t>
  </si>
  <si>
    <t>TP_PGTO</t>
  </si>
  <si>
    <t>NOME_CREDITO_CC</t>
  </si>
  <si>
    <t>CONTA_DIF</t>
  </si>
  <si>
    <t>CPF_CGC_CC</t>
  </si>
  <si>
    <t>AUTORIZACAO_CC</t>
  </si>
  <si>
    <t>CP</t>
  </si>
  <si>
    <t>NUM_NEG</t>
  </si>
  <si>
    <t>PRT_BALAO</t>
  </si>
  <si>
    <t>STATUS_MFS_CONT</t>
  </si>
  <si>
    <t>NUM_PRC_MISTO</t>
  </si>
  <si>
    <t>STATUS_SUSP</t>
  </si>
  <si>
    <t>STATUS_DEBAUTOM</t>
  </si>
  <si>
    <t>VAL_TX_BANCARIA</t>
  </si>
  <si>
    <t>STATUS_PROTE</t>
  </si>
  <si>
    <t>IOCRECOLHE</t>
  </si>
  <si>
    <t>CURSO_ANTERIOR</t>
  </si>
  <si>
    <t>VAL_APRDO_LIQ</t>
  </si>
  <si>
    <t>DT_LIQ_EFETIVA</t>
  </si>
  <si>
    <t>DT_REAB_LIQ</t>
  </si>
  <si>
    <t>VAL_PRINC_LIQ</t>
  </si>
  <si>
    <t>VAL_DESCONTO_LIQ</t>
  </si>
  <si>
    <t>CONTRATO_ASSOCIADO</t>
  </si>
  <si>
    <t>DT_DOSSIE</t>
  </si>
  <si>
    <t>BCO_IDENTIFICADOR</t>
  </si>
  <si>
    <t>PROTESTO</t>
  </si>
  <si>
    <t>NUM_CONTRATO_ACORDO</t>
  </si>
  <si>
    <t>COD_REGRA</t>
  </si>
  <si>
    <t>ST_RESULT_SCORE</t>
  </si>
  <si>
    <t>COD_CPF_CONJUGE</t>
  </si>
  <si>
    <t>CD_REGIONAL_ENVIO</t>
  </si>
  <si>
    <t>COD_BORDERO_LOJA</t>
  </si>
  <si>
    <t>ST_SERASA</t>
  </si>
  <si>
    <t>DT_SERASA_NEG</t>
  </si>
  <si>
    <t>DT_SERASA_DESNEG</t>
  </si>
  <si>
    <t>DT_VCT_PRC_SERASA</t>
  </si>
  <si>
    <t>VAL_DEBITO_SPC</t>
  </si>
  <si>
    <t>PARCELA_CTB</t>
  </si>
  <si>
    <t>DT_CORTE</t>
  </si>
  <si>
    <t>NUM_TEL_CLIENTE</t>
  </si>
  <si>
    <t>NUM_CTA_CLIENTE</t>
  </si>
  <si>
    <t>PARECER_SCORE</t>
  </si>
  <si>
    <t>COD_CICLO</t>
  </si>
  <si>
    <t>COD_REGIAO</t>
  </si>
  <si>
    <t>STATUS_PG_COMISSAO</t>
  </si>
  <si>
    <t>IOC_PF</t>
  </si>
  <si>
    <t>IOC_PJ</t>
  </si>
  <si>
    <t>PARCELA_NEG_SPC</t>
  </si>
  <si>
    <t>FL_ESTATICO</t>
  </si>
  <si>
    <t>DT_TRANF_FAIXA</t>
  </si>
  <si>
    <t>NUM_DIAS_ATRASO</t>
  </si>
  <si>
    <t>NUM_PERC_PDD</t>
  </si>
  <si>
    <t>COD_NIVEL_ANT</t>
  </si>
  <si>
    <t>COD_NIVEL_ATU</t>
  </si>
  <si>
    <t>COD_NIVEL_IMPL</t>
  </si>
  <si>
    <t>VAL_PDD</t>
  </si>
  <si>
    <t>DT_TRANSF_FAIXA</t>
  </si>
  <si>
    <t>NUM_PEDIDO</t>
  </si>
  <si>
    <t>STATUS_CONTRA_VCT</t>
  </si>
  <si>
    <t>VAL_FIN_CLIENTE</t>
  </si>
  <si>
    <t>ACORDO</t>
  </si>
  <si>
    <t>COD_SPC_ENVIO</t>
  </si>
  <si>
    <t>VAL_PREVISAO_PERDAS</t>
  </si>
  <si>
    <t>PER_FIN</t>
  </si>
  <si>
    <t>VAL_SEG</t>
  </si>
  <si>
    <t>TP_SEG</t>
  </si>
  <si>
    <t>NUM_APOLICE</t>
  </si>
  <si>
    <t>NUM_SUBGRUPO</t>
  </si>
  <si>
    <t>DT_ATUALIZA_SEG</t>
  </si>
  <si>
    <t>ST_CAP</t>
  </si>
  <si>
    <t>TX_MESA</t>
  </si>
  <si>
    <t>COD_IND_MESA</t>
  </si>
  <si>
    <t>STATUS_SUSP_AGEND</t>
  </si>
  <si>
    <t>DT_EXPORT_NTC</t>
  </si>
  <si>
    <t>DT_CESSAO</t>
  </si>
  <si>
    <t>IOC_2</t>
  </si>
  <si>
    <t>DT_IOC_2</t>
  </si>
  <si>
    <t>DT_PGTO_IOC_2</t>
  </si>
  <si>
    <t>VAL_CPMF</t>
  </si>
  <si>
    <t>VAL_COMPL_IOC</t>
  </si>
  <si>
    <t>VAL_ESTORNO_IOC</t>
  </si>
  <si>
    <t>DT_SELIC_CONTRATO</t>
  </si>
  <si>
    <t>TX_SELIC_DT_CONTRATO</t>
  </si>
  <si>
    <t>TX_CET</t>
  </si>
  <si>
    <t>COD_EMP_PART</t>
  </si>
  <si>
    <t>COD_DIGITO_PART</t>
  </si>
  <si>
    <t>NUM_PRC_A_VENCER_FCH</t>
  </si>
  <si>
    <t>DT_CALC_ATRASO</t>
  </si>
  <si>
    <t>CCONTR_EMPF</t>
  </si>
  <si>
    <t>VSDO_DVDOR_CONTR</t>
  </si>
  <si>
    <t>CSIST_ORIGE_INFO</t>
  </si>
  <si>
    <t>CCONTR_EXTERNO</t>
  </si>
  <si>
    <t>CURSO_ANTERIOR_NL</t>
  </si>
  <si>
    <t>VAL_APRDO_LIQ_NL</t>
  </si>
  <si>
    <t>DT_LIQ_EFETIVA_NL</t>
  </si>
  <si>
    <t>DT_REAB_LIQ_NL</t>
  </si>
  <si>
    <t>VAL_PRINC_LIQ_NL</t>
  </si>
  <si>
    <t>VAL_DESCONTO_LIQ_NL</t>
  </si>
  <si>
    <t>DT_DOSSIE_NL</t>
  </si>
  <si>
    <t>BCO_IDENTIFICADOR_NL</t>
  </si>
  <si>
    <t>PROTESTO_NL</t>
  </si>
  <si>
    <t>NUM_CONTRATO_ACO_NL</t>
  </si>
  <si>
    <t>COD_REGRA_NL</t>
  </si>
  <si>
    <t>ST_RESULT_SCORE_NL</t>
  </si>
  <si>
    <t>COD_CPF_CONJUGE_NL</t>
  </si>
  <si>
    <t>CD_REGIONAL_ENVIO_NL</t>
  </si>
  <si>
    <t>COD_BORDERO_LOJA_NL</t>
  </si>
  <si>
    <t>ST_SERASA_NL</t>
  </si>
  <si>
    <t>DT_SERASA_NEG_NL</t>
  </si>
  <si>
    <t>DT_SERASA_DESNEG_NL</t>
  </si>
  <si>
    <t>DT_VCT_PRC_SERASA_NL</t>
  </si>
  <si>
    <t>VAL_DEBITO_SPC_NL</t>
  </si>
  <si>
    <t>PARCELA_CTB_NL</t>
  </si>
  <si>
    <t>DT_CORTE_NL</t>
  </si>
  <si>
    <t>NUM_TEL_CLIENTE_NL</t>
  </si>
  <si>
    <t>NUM_CTA_CLIENTE_NL</t>
  </si>
  <si>
    <t>PARECER_SCORE_NL</t>
  </si>
  <si>
    <t>COD_CICLO_NL</t>
  </si>
  <si>
    <t>COD_REGIAO_NL</t>
  </si>
  <si>
    <t>FL_NEGAT_AVAL_SPC</t>
  </si>
  <si>
    <t>FL_NEGAT_AVAL_SPC_NL</t>
  </si>
  <si>
    <t>IOC_PF_NL</t>
  </si>
  <si>
    <t>IOC_PJ_NL</t>
  </si>
  <si>
    <t>PARCELA_NEG_SPC_NL</t>
  </si>
  <si>
    <t>FL_ESTATICO_NL</t>
  </si>
  <si>
    <t>DT_TRANF_FAIXA_NL</t>
  </si>
  <si>
    <t>NUM_DIAS_ATRASO_NL</t>
  </si>
  <si>
    <t>NUM_PERC_PDD_NL</t>
  </si>
  <si>
    <t>COD_NIVEL_ANT_NL</t>
  </si>
  <si>
    <t>COD_NIVEL_ATU_NL</t>
  </si>
  <si>
    <t>COD_NIVEL_IMPL_NL</t>
  </si>
  <si>
    <t>VAL_PDD_NL</t>
  </si>
  <si>
    <t>DT_TRANSF_FAIXA_NL</t>
  </si>
  <si>
    <t>NUM_PEDIDO_NL</t>
  </si>
  <si>
    <t>STATUS_CONTRA_VCT_NL</t>
  </si>
  <si>
    <t>VAL_FIN_CLIENTE_NL</t>
  </si>
  <si>
    <t>VAL_TAC_REPAS_LOJA</t>
  </si>
  <si>
    <t>ACORDO_NL</t>
  </si>
  <si>
    <t>COD_SPC_ENVIO_NL</t>
  </si>
  <si>
    <t>VAL_PREVISAO_PER_NL</t>
  </si>
  <si>
    <t>PER_FIN_NL</t>
  </si>
  <si>
    <t>VAL_SEG_NL</t>
  </si>
  <si>
    <t>TP_SEG_NL</t>
  </si>
  <si>
    <t>NUM_APOLICE_NL</t>
  </si>
  <si>
    <t>NUM_SUBGRUPO_NL</t>
  </si>
  <si>
    <t>DT_ATUALIZA_SEG_NL</t>
  </si>
  <si>
    <t>ST_CAP_NL</t>
  </si>
  <si>
    <t>TX_MESA_NL</t>
  </si>
  <si>
    <t>COD_IND_MESA_NL</t>
  </si>
  <si>
    <t>STATUS_SUSP_AGEND_NL</t>
  </si>
  <si>
    <t>DT_EXPORT_NTC_NL</t>
  </si>
  <si>
    <t>DT_CESSAO_NL</t>
  </si>
  <si>
    <t>IOC_2_NL</t>
  </si>
  <si>
    <t>DT_IOC_2_NL</t>
  </si>
  <si>
    <t>DT_PGTO_IOC_2_NL</t>
  </si>
  <si>
    <t>VAL_CPMF_NL</t>
  </si>
  <si>
    <t>VAL_COMPL_IOC_NL</t>
  </si>
  <si>
    <t>VAL_ESTORNO_IOC_NL</t>
  </si>
  <si>
    <t>DT_SELIC_CONTRATO_NL</t>
  </si>
  <si>
    <t>TX_SELIC_DT_CONTR_NL</t>
  </si>
  <si>
    <t>TX_CET_NL</t>
  </si>
  <si>
    <t>NUM_PRC_A_VENCER_NL</t>
  </si>
  <si>
    <t>DT_CALC_ATRASO_NL</t>
  </si>
  <si>
    <t>VSDO_DVDOR_CONTR_NL</t>
  </si>
  <si>
    <t>CSIST_ORIGE_INFO_NL</t>
  </si>
  <si>
    <t>CPF_AV1_NL</t>
  </si>
  <si>
    <t>CPF_AV2_NL</t>
  </si>
  <si>
    <t>VAL_TX_NL</t>
  </si>
  <si>
    <t>DT_ENV_ASS_NL</t>
  </si>
  <si>
    <t>DT_EXP_ASS_NL</t>
  </si>
  <si>
    <t>DT_RT_ASSESSORIA_NL</t>
  </si>
  <si>
    <t>DT_CANC_NL</t>
  </si>
  <si>
    <t>DT_LIQ_NL</t>
  </si>
  <si>
    <t>DT_PROC_NL</t>
  </si>
  <si>
    <t>DT_CURSO_NL</t>
  </si>
  <si>
    <t>DT_ACORDO_NL</t>
  </si>
  <si>
    <t>ASSESSORIA_NL</t>
  </si>
  <si>
    <t>FS_ASSESSORIA_NL</t>
  </si>
  <si>
    <t>RT_ASSESSORIA_NL</t>
  </si>
  <si>
    <t>STATUS_RCB_NL</t>
  </si>
  <si>
    <t>CURSO_NL</t>
  </si>
  <si>
    <t>MOD_IND_ANT_NL</t>
  </si>
  <si>
    <t>CONTRATO_ACORDO_NL</t>
  </si>
  <si>
    <t>ANALISE_CRED_NL</t>
  </si>
  <si>
    <t>IND_INTERV_NL</t>
  </si>
  <si>
    <t>TX_INTERV_EM_DIA_NL</t>
  </si>
  <si>
    <t>TX_INTERV_ATRASO_NL</t>
  </si>
  <si>
    <t>TX_INTERV_INAD_NL</t>
  </si>
  <si>
    <t>TP_DT_INTERV_NL</t>
  </si>
  <si>
    <t>NUM_DIAS_RCB_INTE_NL</t>
  </si>
  <si>
    <t>PERC_MULTA_INTERV_NL</t>
  </si>
  <si>
    <t>TP_CALC_MULTA_NL</t>
  </si>
  <si>
    <t>VAL_PRT_INTERV_NL</t>
  </si>
  <si>
    <t>VAL_TX_INTERV_NL</t>
  </si>
  <si>
    <t>DT_CONTRATO_INTE_NL</t>
  </si>
  <si>
    <t>VAL_APRDO_INTERV_NL</t>
  </si>
  <si>
    <t>TX_APROP_INTERV_NL</t>
  </si>
  <si>
    <t>VAL_FIN_ATU_INTE_NL</t>
  </si>
  <si>
    <t>DT_CARNE_NL</t>
  </si>
  <si>
    <t>BCO_COBRADOR_NL</t>
  </si>
  <si>
    <t>DT_CARNET_NL</t>
  </si>
  <si>
    <t>IND_PERM_NL</t>
  </si>
  <si>
    <t>JUROS_PERMANENC_NL</t>
  </si>
  <si>
    <t>VAL_LIBERADO_NL</t>
  </si>
  <si>
    <t>DT_IOC_NL</t>
  </si>
  <si>
    <t>DT_PGTO_IOC_NL</t>
  </si>
  <si>
    <t>CPF_ANTERIOR_NL</t>
  </si>
  <si>
    <t>PROMOTOR_NL</t>
  </si>
  <si>
    <t>STATUS_SPC_NEG_NL</t>
  </si>
  <si>
    <t>DT_SPC_NEG_NL</t>
  </si>
  <si>
    <t>DT_SPC_DNG_NL</t>
  </si>
  <si>
    <t>IND_COMISSAO_NL</t>
  </si>
  <si>
    <t>PERC_VARIACOMISS_NL</t>
  </si>
  <si>
    <t>SCORE_NL</t>
  </si>
  <si>
    <t>D_BEM_NL</t>
  </si>
  <si>
    <t>VAL_APRDO_PROV_NL</t>
  </si>
  <si>
    <t>DT_EFETIVA_NL</t>
  </si>
  <si>
    <t>DT_APRDO_PROV_NL</t>
  </si>
  <si>
    <t>DT_CANC_MOV_NL</t>
  </si>
  <si>
    <t>TRANSACAO_NL</t>
  </si>
  <si>
    <t>NUM_PRC_BONIF_NL</t>
  </si>
  <si>
    <t>DT_COBRANCA_NL</t>
  </si>
  <si>
    <t>CPF_AV1_ANT_NL</t>
  </si>
  <si>
    <t>CPF_AV2_ANT_NL</t>
  </si>
  <si>
    <t>BCO_NL</t>
  </si>
  <si>
    <t>AGEN_NL</t>
  </si>
  <si>
    <t>CTA_NL</t>
  </si>
  <si>
    <t>TP_PGTO_NL</t>
  </si>
  <si>
    <t>NOME_CREDITO_CC_NL</t>
  </si>
  <si>
    <t>CONTA_DIF_NL</t>
  </si>
  <si>
    <t>CPF_CGC_CC_NL</t>
  </si>
  <si>
    <t>AUTORIZACAO_CC_NL</t>
  </si>
  <si>
    <t>CP_NL</t>
  </si>
  <si>
    <t>NUM_NEG_NL</t>
  </si>
  <si>
    <t>PRT_BALAO_NL</t>
  </si>
  <si>
    <t>STATUS_MFS_CONT_NL</t>
  </si>
  <si>
    <t>NUM_PRC_MISTO_NL</t>
  </si>
  <si>
    <t>STATUS_SUSP_NL</t>
  </si>
  <si>
    <t>STATUS_DEBAUTOM_NL</t>
  </si>
  <si>
    <t>VAL_TX_BANCARIA_NL</t>
  </si>
  <si>
    <t>STATUS_PROTE_NL</t>
  </si>
  <si>
    <t>IOCRECOLHE_NL</t>
  </si>
  <si>
    <t>LAYOUT</t>
  </si>
  <si>
    <t/>
  </si>
  <si>
    <t>VAL_PREM_PREST</t>
  </si>
  <si>
    <t>VAL_PREM_PREST_NL</t>
  </si>
  <si>
    <t>ALIQ_PREST</t>
  </si>
  <si>
    <t>ALIQ_PREST_NL</t>
  </si>
  <si>
    <t>VAL_PREM_BEM</t>
  </si>
  <si>
    <t>VAL_PREM_BEM_NL</t>
  </si>
  <si>
    <t>VENDEDOR</t>
  </si>
  <si>
    <t>VENDEDOR_NL</t>
  </si>
  <si>
    <t>TP_BEM</t>
  </si>
  <si>
    <t>TP_BEM_NL</t>
  </si>
  <si>
    <t>TX_AD_VAR_PER</t>
  </si>
  <si>
    <t>TX_AD_VAR_PER_NL</t>
  </si>
  <si>
    <t>TP_CONT_LIB_CRED</t>
  </si>
  <si>
    <t>TP_CONT_LIB_CRED_NL</t>
  </si>
  <si>
    <t>COD_TRAT_ESP</t>
  </si>
  <si>
    <t>COD_TRAT_ESP_NL</t>
  </si>
  <si>
    <t>TAC_PAG_VISTA</t>
  </si>
  <si>
    <t>TAC_PAG_VISTA_NL</t>
  </si>
  <si>
    <t>TAC_DEB_AUTO</t>
  </si>
  <si>
    <t>TAC_DEB_AUTO_NL</t>
  </si>
  <si>
    <t>SETORISTA</t>
  </si>
  <si>
    <t>SETORISTA_NL</t>
  </si>
  <si>
    <t>QTD_ALIENACAO</t>
  </si>
  <si>
    <t>QTD_ALIENACAO_NL</t>
  </si>
  <si>
    <t>VAL_NOTA_PROM</t>
  </si>
  <si>
    <t>VAL_NOTA_PROM_NL</t>
  </si>
  <si>
    <t>PROM_GARANTIA</t>
  </si>
  <si>
    <t>PROM_GARANTIA_NL</t>
  </si>
  <si>
    <t>VAL_TAC_NL</t>
  </si>
  <si>
    <t>BCO_DC_TAC</t>
  </si>
  <si>
    <t>BCO_DC_TAC_NL</t>
  </si>
  <si>
    <t>AG_DC_TAC</t>
  </si>
  <si>
    <t>AG_DC_TAC_NL</t>
  </si>
  <si>
    <t>CONTA_DC_TAC</t>
  </si>
  <si>
    <t>CONTA_DC_TAC_NL</t>
  </si>
  <si>
    <t>ST_TAC_FI_LOJA</t>
  </si>
  <si>
    <t>ST_TAC_FI_LOJA_NL</t>
  </si>
  <si>
    <t>ST_ENVIO_CLIENTE</t>
  </si>
  <si>
    <t>ST_ENVIO_CLIENTE_NL</t>
  </si>
  <si>
    <t>VAL_SEGURO</t>
  </si>
  <si>
    <t>VAL_SEGURO_NL</t>
  </si>
  <si>
    <t>VAL_GENERICO</t>
  </si>
  <si>
    <t>VAL_GENERICO_NL</t>
  </si>
  <si>
    <t>TX_APROP_SEM_IOC</t>
  </si>
  <si>
    <t>TX_APROP_SEM_IOC_NL</t>
  </si>
  <si>
    <t>VAL_PRT_SEM_IOC</t>
  </si>
  <si>
    <t>VAL_PRT_SEM_IOC_NL</t>
  </si>
  <si>
    <t>NUM_MATRIC_FUNC</t>
  </si>
  <si>
    <t>NUM_MATRIC_FUNC_NL</t>
  </si>
  <si>
    <t>DESC_ORGAO_FUNC</t>
  </si>
  <si>
    <t>DESC_ORGAO_FUNC_NL</t>
  </si>
  <si>
    <t>COD_BORD_LOJADMF</t>
  </si>
  <si>
    <t>COD_BORD_LOJADMF_NL</t>
  </si>
  <si>
    <t>FL_LIBER_DOC_SCP</t>
  </si>
  <si>
    <t>FL_LIBER_DOC_SCP_NL</t>
  </si>
  <si>
    <t>DT_CONTR_ORI_CESSAO</t>
  </si>
  <si>
    <t>DT_CONTR_ORI_CES_NL</t>
  </si>
  <si>
    <t>ST_CESSAO</t>
  </si>
  <si>
    <t>ST_CESSAO_NL</t>
  </si>
  <si>
    <t>ST_DEST_CONTR_CED</t>
  </si>
  <si>
    <t>ST_DEST_CONTR_CED_NL</t>
  </si>
  <si>
    <t>ST_ENV_CONTR_CED</t>
  </si>
  <si>
    <t>ST_ENV_CONTR_CED_NL</t>
  </si>
  <si>
    <t>GANHO_CESSAO</t>
  </si>
  <si>
    <t>GANHO_CESSAO_NL</t>
  </si>
  <si>
    <t>NUM_CONTR_CESSAO</t>
  </si>
  <si>
    <t>NUM_CONTR_CESSAO_NL</t>
  </si>
  <si>
    <t>NUM_TELRECADO</t>
  </si>
  <si>
    <t>NUM_TELRECADO_NL</t>
  </si>
  <si>
    <t>NUM_RAMALRECADO</t>
  </si>
  <si>
    <t>NUM_RAMALRECADO_NL</t>
  </si>
  <si>
    <t>DES_EMPCONJ</t>
  </si>
  <si>
    <t>DES_EMPCONJ_NL</t>
  </si>
  <si>
    <t>COD_CORRETORA</t>
  </si>
  <si>
    <t>COD_CORRETORA_NL</t>
  </si>
  <si>
    <t>COD_SEGURADORA</t>
  </si>
  <si>
    <t>COD_SEGURADORA_NL</t>
  </si>
  <si>
    <t>VAL_SEG_FINAN</t>
  </si>
  <si>
    <t>VAL_SEG_FINAN_NL</t>
  </si>
  <si>
    <t>ST_TIPO_CESSAO</t>
  </si>
  <si>
    <t>ST_TIPO_CESSAO_NL</t>
  </si>
  <si>
    <t>VAL_ENCARGO</t>
  </si>
  <si>
    <t>NUM_DIAS_ATR_ACO</t>
  </si>
  <si>
    <t>NUM_DIAS_DIF_REV</t>
  </si>
  <si>
    <t>VAL_SALDO_REFIN</t>
  </si>
  <si>
    <t>VAL_SALDO_REFIN_NL</t>
  </si>
  <si>
    <t>NUM_PRC_TRANSITO</t>
  </si>
  <si>
    <t>NUM_PRC_TRANSITO_NL</t>
  </si>
  <si>
    <t>COD_PLANO_SEGURO</t>
  </si>
  <si>
    <t>COD_PLANO_SEGURO_NL</t>
  </si>
  <si>
    <t>ST_DIFERE_LOJA</t>
  </si>
  <si>
    <t>ST_DIFERE_LOJA_NL</t>
  </si>
  <si>
    <t>ST_DIFERE_MONT</t>
  </si>
  <si>
    <t>ST_DIFERE_MONT_NL</t>
  </si>
  <si>
    <t>ST_DIFERE_TAC</t>
  </si>
  <si>
    <t>ST_DIFERE_TAC_NL</t>
  </si>
  <si>
    <t>NATUREZA_RCB</t>
  </si>
  <si>
    <t>NATUREZA_RCB_NL</t>
  </si>
  <si>
    <t>COD_VENDEDOR</t>
  </si>
  <si>
    <t>COD_VENDEDOR_NL</t>
  </si>
  <si>
    <t>COD_MONTADORA</t>
  </si>
  <si>
    <t>COD_MONTADORA_NL</t>
  </si>
  <si>
    <t>VAL_EQUAL_MONT</t>
  </si>
  <si>
    <t>VAL_EQUAL_MONT_NL</t>
  </si>
  <si>
    <t>PERC_EQUAL_MONT</t>
  </si>
  <si>
    <t>PERC_EQUAL_MONT_NL</t>
  </si>
  <si>
    <t>PERC_RETEN_LOJA</t>
  </si>
  <si>
    <t>PERC_RETEN_LOJA_NL</t>
  </si>
  <si>
    <t>VAL_TAC_DIFERIDO</t>
  </si>
  <si>
    <t>VAL_TAC_DIFERIDO_NL</t>
  </si>
  <si>
    <t>VAL_RETEN_LJ_DIF</t>
  </si>
  <si>
    <t>VAL_RETEN_LJ_DIF_NL</t>
  </si>
  <si>
    <t>VAL_EQUAL_MON_DIF</t>
  </si>
  <si>
    <t>VAL_EQUAL_MON_DIF_NL</t>
  </si>
  <si>
    <t>ST_DIF_DEV_RET_LJ</t>
  </si>
  <si>
    <t>ST_DIF_DEV_RET_LJ_NL</t>
  </si>
  <si>
    <t>ST_DIF_DEV_EQ_MONT</t>
  </si>
  <si>
    <t>ST_DIF_DEV_EQ_MONT_NL</t>
  </si>
  <si>
    <t>TX_APROP_RET_LOJA</t>
  </si>
  <si>
    <t>TX_APROP_RET_LOJA_NL</t>
  </si>
  <si>
    <t>TX_APROP_EQU_MONT</t>
  </si>
  <si>
    <t>TX_APROP_EQU_MONT_NL</t>
  </si>
  <si>
    <t>TX_APROP_TAC</t>
  </si>
  <si>
    <t>TX_APROP_TAC_NL</t>
  </si>
  <si>
    <t>NOM_USU_ATENDENTE</t>
  </si>
  <si>
    <t>NOM_USU_ATENDENTE_NL</t>
  </si>
  <si>
    <t>VAL_TAR_LIQ_ANTCP</t>
  </si>
  <si>
    <t>VAL_TAR_LIQ_ANTCP_NL</t>
  </si>
  <si>
    <t>TX_CPMF</t>
  </si>
  <si>
    <t>TX_CPMF_NL</t>
  </si>
  <si>
    <t>FL_CONSOLID_DESAT</t>
  </si>
  <si>
    <t>FL_CONSOLID_DESAT_NL</t>
  </si>
  <si>
    <t>DT_CPMF</t>
  </si>
  <si>
    <t>DT_CPMF_NL</t>
  </si>
  <si>
    <t>DT_PGTO_CPMF</t>
  </si>
  <si>
    <t>DT_PGTO_CPMF_NL</t>
  </si>
  <si>
    <t>DT_ULT_APR_PROLAB</t>
  </si>
  <si>
    <t>DT_ULT_APR_PROLAB_NL</t>
  </si>
  <si>
    <t>ST_GER_CUSTODIA</t>
  </si>
  <si>
    <t>ST_GER_CUSTODIA_NL</t>
  </si>
  <si>
    <t>ST_CESSAO_PARCELA</t>
  </si>
  <si>
    <t>ST_CESSAO_PARCELA_NL</t>
  </si>
  <si>
    <t>ST_GRAVAME</t>
  </si>
  <si>
    <t>ST_GRAVAME_NL</t>
  </si>
  <si>
    <t>COD_CENTRO_CUSTO</t>
  </si>
  <si>
    <t>COD_CENTRO_CUSTO_NL</t>
  </si>
  <si>
    <t>TP_ENTRADA</t>
  </si>
  <si>
    <t>TP_ENTRADA_NL</t>
  </si>
  <si>
    <t>CP_COMISS</t>
  </si>
  <si>
    <t>CP_COMISS_NL</t>
  </si>
  <si>
    <t>COD_CATEGORIA</t>
  </si>
  <si>
    <t>COD_CATEGORIA_NL</t>
  </si>
  <si>
    <t>COD_SCORE_PARC</t>
  </si>
  <si>
    <t>COD_SCORE_PARC_NL</t>
  </si>
  <si>
    <t>COD_MODAL_BACEN</t>
  </si>
  <si>
    <t>COD_MODAL_BACEN_NL</t>
  </si>
  <si>
    <t>NU_CONTR_PORTAB</t>
  </si>
  <si>
    <t>NU_CONTR_PORTAB_NL</t>
  </si>
  <si>
    <t>NUM_CONTR_PORTAB</t>
  </si>
  <si>
    <t>NUM_CONTR_PORTAB_NL</t>
  </si>
  <si>
    <t>BCO_PORTAB</t>
  </si>
  <si>
    <t>BCO_PORTAB_NL</t>
  </si>
  <si>
    <t>COD_CNPJ_PORTAB</t>
  </si>
  <si>
    <t>COD_CNPJ_PORTAB_NL</t>
  </si>
  <si>
    <t>DES_BCO_PORTAB</t>
  </si>
  <si>
    <t>DES_BCO_PORTAB_NL</t>
  </si>
  <si>
    <t>NU_CONTRATO</t>
  </si>
  <si>
    <t>NU_CONTRATO_NL</t>
  </si>
  <si>
    <t>NU_CESSAO</t>
  </si>
  <si>
    <t>NU_CESSAO_NL</t>
  </si>
  <si>
    <t>NU_RESERVA</t>
  </si>
  <si>
    <t>NU_RESERVA_NL</t>
  </si>
  <si>
    <t>TX_APROP_AQUIS</t>
  </si>
  <si>
    <t>TX_APROP_AQUIS_NL</t>
  </si>
  <si>
    <t>VAL_CART_AQUIS</t>
  </si>
  <si>
    <t>VAL_CART_AQUIS_NL</t>
  </si>
  <si>
    <t>VAL_RENDAS_AQUIS</t>
  </si>
  <si>
    <t>VAL_RENDAS_AQUIS_NL</t>
  </si>
  <si>
    <t>COD_CNPJ_INST_FIN</t>
  </si>
  <si>
    <t>COD_CNPJ_INST_FIN_NL</t>
  </si>
  <si>
    <t>COD_CNPJ_PR_PRINC</t>
  </si>
  <si>
    <t>COD_CNPJ_PR_PRINC_NL</t>
  </si>
  <si>
    <t>COD_CNPJ_PART_ADM</t>
  </si>
  <si>
    <t>COD_CNPJ_PART_ADM_NL</t>
  </si>
  <si>
    <t>TX_AQUISICAO</t>
  </si>
  <si>
    <t>TX_AQUISICAO_NL</t>
  </si>
  <si>
    <t>DT_AQUISICAO</t>
  </si>
  <si>
    <t>DT_AQUISICAO_NL</t>
  </si>
  <si>
    <t>VAL_PRT_CALC_CG</t>
  </si>
  <si>
    <t>VAL_PRT_CALC_CG_NL</t>
  </si>
  <si>
    <t>VAL_IOC_CALC_CG</t>
  </si>
  <si>
    <t>VAL_IOC_CALC_CG_NL</t>
  </si>
  <si>
    <t>VAL_APRDO_AQUIS</t>
  </si>
  <si>
    <t>VAL_APRDO_AQUIS_NL</t>
  </si>
  <si>
    <t>VAL_APRDO_AQUIS_PR</t>
  </si>
  <si>
    <t>VAL_APRDO_AQUIS_PR_NL</t>
  </si>
  <si>
    <t>DT_ULT_APR_AQUIS</t>
  </si>
  <si>
    <t>DT_ULT_APR_AQUIS_NL</t>
  </si>
  <si>
    <t>VAL_REND_SEG_CUR</t>
  </si>
  <si>
    <t>VAL_REND_SEG_CUR_NL</t>
  </si>
  <si>
    <t>COD_DIGITO_PART_NL</t>
  </si>
  <si>
    <t>COD_DIG_PART</t>
  </si>
  <si>
    <t>VAL_RCO_PORTAB</t>
  </si>
  <si>
    <t>VAL_RCO_PORTAB_NL</t>
  </si>
  <si>
    <t>COD_USU_EXTERNO</t>
  </si>
  <si>
    <t>COD_USU_EXTERNO_NL</t>
  </si>
  <si>
    <t>ST_TAC_FICA_LOJA</t>
  </si>
  <si>
    <t>NUM_MATRICULA_FUNC</t>
  </si>
  <si>
    <t>COD_BORDERO_LOJADMF</t>
  </si>
  <si>
    <t>FL_LIBEROU_DOC_SCP</t>
  </si>
  <si>
    <t>DT_CONTRATO_ORIGINAL_CESSAO</t>
  </si>
  <si>
    <t>ST_DESTINO_CONTRATO_CEDIDO</t>
  </si>
  <si>
    <t>ST_ENVIO_CONTRATO_CEDIDO</t>
  </si>
  <si>
    <t>NUM_CONTRATO_CESSAO</t>
  </si>
  <si>
    <t>VAL_SEGURO_FINANCIADO</t>
  </si>
  <si>
    <t>NUM_DIAS_ATRASO_ACORDO</t>
  </si>
  <si>
    <t>NUM_DIAS_DIF_REVERSAO</t>
  </si>
  <si>
    <t>VAL_RETEN_LOJA_DIFERIDO</t>
  </si>
  <si>
    <t>VAL_EQUAL_MONT_DIFERIDO</t>
  </si>
  <si>
    <t>ST_DIFERE_DEV_RETEN_LOJA</t>
  </si>
  <si>
    <t>ST_DIFERE_DEV_EQUAL_MONT</t>
  </si>
  <si>
    <t>TX_APROP_RETEN_LOJA</t>
  </si>
  <si>
    <t>TX_APROP_EQUAL_MONT</t>
  </si>
  <si>
    <t>VAL_TARIFA_LIQ_ANTCP</t>
  </si>
  <si>
    <t>FL_CONSOLIDADO_DESATIVADO</t>
  </si>
  <si>
    <t>DT_ULT_APRO_PRO_LABORE</t>
  </si>
  <si>
    <t>ST_GERACAO_CUSTODIA</t>
  </si>
  <si>
    <t>COD_SCORE_PARCEIRO</t>
  </si>
  <si>
    <t>COD_MODALIDADE_BACEN</t>
  </si>
  <si>
    <t>NU_CONTRATO_PORTABILIDADE</t>
  </si>
  <si>
    <t>NUM_CONTRATO_PORTABILIDADE</t>
  </si>
  <si>
    <t>BCO_PORTABILIDADE</t>
  </si>
  <si>
    <t>COD_CNPJ_PORTABILIDADE</t>
  </si>
  <si>
    <t>DES_BCO_PORTABILIDADE</t>
  </si>
  <si>
    <t>TX_APROP_AQUISICAO</t>
  </si>
  <si>
    <t>VAL_CARTEIRA_AQUISICAO</t>
  </si>
  <si>
    <t>VAL_RENDAS_AQUISICAO</t>
  </si>
  <si>
    <t>COD_CNPJ_INSTITUICAO_FINANC</t>
  </si>
  <si>
    <t>COD_CNPJ_PARTICIPANTE_PRINC</t>
  </si>
  <si>
    <t>COD_CNPJ_PARTICIPANTE_ADM</t>
  </si>
  <si>
    <t>VAL_PRT_CALC_CG_AQUISICAO_CART</t>
  </si>
  <si>
    <t>VAL_IOC_CALC_CG_AQUISICAO_CART</t>
  </si>
  <si>
    <t>VAL_APRDO_AQUISICAO</t>
  </si>
  <si>
    <t>VAL_APRDO_AQUISICAO_PROV</t>
  </si>
  <si>
    <t>DT_ULT_APROP_AQUISICAO</t>
  </si>
  <si>
    <t>VAL_RENDAS_SEGUNDA_CURVA</t>
  </si>
  <si>
    <t>NULL</t>
  </si>
  <si>
    <t>COD_USUARIO_EXTERNO</t>
  </si>
  <si>
    <t>EVENTO</t>
  </si>
  <si>
    <t>ATRIBUTO</t>
  </si>
  <si>
    <t>COD_CTA_TOOLS</t>
  </si>
  <si>
    <t>DC</t>
  </si>
  <si>
    <t>GRUPO</t>
  </si>
  <si>
    <t>GRUPO_MULTIPLO</t>
  </si>
  <si>
    <t>FL_FUNCIONALIDADE</t>
  </si>
  <si>
    <t>DES_FUNCIONALIDADE</t>
  </si>
  <si>
    <t>FL_CONTABILIZA</t>
  </si>
  <si>
    <t>DT_MOV</t>
  </si>
  <si>
    <t>HIST</t>
  </si>
  <si>
    <t>DESC_HIST</t>
  </si>
  <si>
    <t>DESC_HIST_NL</t>
  </si>
  <si>
    <t>VAL_LANC</t>
  </si>
  <si>
    <t>STATUS_MOV</t>
  </si>
  <si>
    <t>STATUS_MOV_NL</t>
  </si>
  <si>
    <t>STATUS_ARQ</t>
  </si>
  <si>
    <t>STATUS_ARQ_NL</t>
  </si>
  <si>
    <t>GENERICO1</t>
  </si>
  <si>
    <t>GENERICO1_NL</t>
  </si>
  <si>
    <t>NOME_ARQ</t>
  </si>
  <si>
    <t>NOME_ARQ_NL</t>
  </si>
  <si>
    <t>GENERICO2</t>
  </si>
  <si>
    <t>GENERICO2_NL</t>
  </si>
  <si>
    <t>GENERICO3</t>
  </si>
  <si>
    <t>GENERICO3_NL</t>
  </si>
  <si>
    <t>GRUPO_NL</t>
  </si>
  <si>
    <t>GRUPO_MULTI</t>
  </si>
  <si>
    <t>GRUPO_MULTI_NL</t>
  </si>
  <si>
    <t>COD_CEN_CUS</t>
  </si>
  <si>
    <t>COD_CEN_CUS_NL</t>
  </si>
  <si>
    <t>DT_ARQ</t>
  </si>
  <si>
    <t>DT_ARQ_NL</t>
  </si>
  <si>
    <t>PRE_POS-NL</t>
  </si>
  <si>
    <t>NOM_REDUZIDO</t>
  </si>
  <si>
    <t>COD_CTA_COSIF</t>
  </si>
  <si>
    <t>COD_CTA_COSIF_MAE</t>
  </si>
  <si>
    <t>NB</t>
  </si>
  <si>
    <t>NB_NL</t>
  </si>
  <si>
    <t>PARCELA</t>
  </si>
  <si>
    <t>PARCELA_NL</t>
  </si>
  <si>
    <t>VALOR</t>
  </si>
  <si>
    <t>VALOR_NL</t>
  </si>
  <si>
    <t>CONTRATO_NL</t>
  </si>
  <si>
    <t>STATUS_NL</t>
  </si>
  <si>
    <t>CPF_CGC_NL</t>
  </si>
  <si>
    <t>NOME</t>
  </si>
  <si>
    <t>NOME_NL</t>
  </si>
  <si>
    <t>VAL_PRT_NL</t>
  </si>
  <si>
    <t>VAL_BEM_NL</t>
  </si>
  <si>
    <t>DT_PROX_VCT_NL</t>
  </si>
  <si>
    <t>PRODUTO_NL</t>
  </si>
  <si>
    <t>NUM_PRC_NL</t>
  </si>
  <si>
    <t>NUM_PRC_PG_NL</t>
  </si>
  <si>
    <t>CONTRATO_NOVO</t>
  </si>
  <si>
    <t>CONTRATO_NOVO_NL</t>
  </si>
  <si>
    <t>ST_CONTRATO_NOVO</t>
  </si>
  <si>
    <t>ST_CONTRATO_NOVO_NL</t>
  </si>
  <si>
    <t>CONTRATO_REFIN_1</t>
  </si>
  <si>
    <t>CONTRATO_REFIN_1_NL</t>
  </si>
  <si>
    <t>CONTRATO_REFIN_2</t>
  </si>
  <si>
    <t>CONTRATO_REFIN_2_NL</t>
  </si>
  <si>
    <t>CONTRATO_REFIN_3</t>
  </si>
  <si>
    <t>CONTRATO_REFIN_3_NL</t>
  </si>
  <si>
    <t>CONTRATO_REFIN_4</t>
  </si>
  <si>
    <t>CONTRATO_REFIN_4_NL</t>
  </si>
  <si>
    <t>CONTRATO_REFIN_5</t>
  </si>
  <si>
    <t>CONTRATO_REFIN_5_NL</t>
  </si>
  <si>
    <t>CONTRATO_REFIN_6</t>
  </si>
  <si>
    <t>CONTRATO_REFIN_6_NL</t>
  </si>
  <si>
    <t>CONTRATO_REFIN_7</t>
  </si>
  <si>
    <t>CONTRATO_REFIN_7_NL</t>
  </si>
  <si>
    <t>CONTRATO_REFIN_8</t>
  </si>
  <si>
    <t>CONTRATO_REFIN_8_NL</t>
  </si>
  <si>
    <t>CONTRATO_REFIN_9</t>
  </si>
  <si>
    <t>CONTRATO_REFIN_9_NL</t>
  </si>
  <si>
    <t>CONTRATO_REFIN_10</t>
  </si>
  <si>
    <t>CONTRATO_REFIN_10_NL</t>
  </si>
  <si>
    <t>CONTRATO_REFIN_11</t>
  </si>
  <si>
    <t>CONTRATO_REFIN_11_NL</t>
  </si>
  <si>
    <t>CONTRATO_REFIN_12</t>
  </si>
  <si>
    <t>CONTRATO_REFIN_12_NL</t>
  </si>
  <si>
    <t>CONTRATO_REFIN_13</t>
  </si>
  <si>
    <t>CONTRATO_REFIN_13_NL</t>
  </si>
  <si>
    <t>CONTRATO_REFIN_14</t>
  </si>
  <si>
    <t>CONTRATO_REFIN_14_NL</t>
  </si>
  <si>
    <t>CONTRATO_REFIN_15</t>
  </si>
  <si>
    <t>CONTRATO_REFIN_15_NL</t>
  </si>
  <si>
    <t>CSIST_ORIG_INF</t>
  </si>
  <si>
    <t>STATUS_CONTRATO_NOVO</t>
  </si>
  <si>
    <t>DT_REABP</t>
  </si>
  <si>
    <t>BCO_RCB</t>
  </si>
  <si>
    <t>BCO_RCB_NL</t>
  </si>
  <si>
    <t>DT_VCT</t>
  </si>
  <si>
    <t>DT_MOV_NL</t>
  </si>
  <si>
    <t>DT_RCB</t>
  </si>
  <si>
    <t>DT_RCB_NL</t>
  </si>
  <si>
    <t>DT_CTB</t>
  </si>
  <si>
    <t>DT_CTB_NL</t>
  </si>
  <si>
    <t>NOME_USU_RCB</t>
  </si>
  <si>
    <t>NOME_USU_RCB_NL</t>
  </si>
  <si>
    <t>VAL_PRINC</t>
  </si>
  <si>
    <t>VAL_PRINC_NL</t>
  </si>
  <si>
    <t>VAL_MULTA</t>
  </si>
  <si>
    <t>VAL_MULTA_NL</t>
  </si>
  <si>
    <t>VAL_DESCONTO</t>
  </si>
  <si>
    <t>VAL_DESCONTO_NL</t>
  </si>
  <si>
    <t>VAL_DIF_RCB</t>
  </si>
  <si>
    <t>VAL_DIF_RCB_NL</t>
  </si>
  <si>
    <t>VAL_PRT_G</t>
  </si>
  <si>
    <t>VAL_PRT_G_NL</t>
  </si>
  <si>
    <t>VAL_PRINC_G</t>
  </si>
  <si>
    <t>VAL_PRINC_G_NL</t>
  </si>
  <si>
    <t>VAL_MULTA_G</t>
  </si>
  <si>
    <t>VAL_MULTA_G_NL</t>
  </si>
  <si>
    <t>VAL_DESCONTO_G</t>
  </si>
  <si>
    <t>VAL_DESCONTO_G_NL</t>
  </si>
  <si>
    <t>VAL_DIF_RCB_G</t>
  </si>
  <si>
    <t>VAL_DIF_RCB_G_NL</t>
  </si>
  <si>
    <t>VAL_DISP_JUR</t>
  </si>
  <si>
    <t>VAL_DISP_JUR_NL</t>
  </si>
  <si>
    <t>DT_CREDITO</t>
  </si>
  <si>
    <t>DT_CREDITO_NL</t>
  </si>
  <si>
    <t>TIPO_RCB</t>
  </si>
  <si>
    <t>TIPO_RCB_NL</t>
  </si>
  <si>
    <t>VAL_PERM</t>
  </si>
  <si>
    <t>VAL_PERM_NL</t>
  </si>
  <si>
    <t>VAL_APRDO_PERM</t>
  </si>
  <si>
    <t>VAL_APRDO_PERM_NL</t>
  </si>
  <si>
    <t>VAL_APR_PRM_PROV</t>
  </si>
  <si>
    <t>VAL_APR_PRM_PROV_NL</t>
  </si>
  <si>
    <t>VAL_SERV_INTERV</t>
  </si>
  <si>
    <t>VAL_SERV_INTERV_NL</t>
  </si>
  <si>
    <t>VAL_IOC</t>
  </si>
  <si>
    <t>VAL_IOC_NL</t>
  </si>
  <si>
    <t>CURSO_RCB</t>
  </si>
  <si>
    <t>CURSO_RCB_NL</t>
  </si>
  <si>
    <t>TX_COMISSAO</t>
  </si>
  <si>
    <t>TX_COMISSAO_NL</t>
  </si>
  <si>
    <t>MULTA_PERC</t>
  </si>
  <si>
    <t>MULTA_PERC_NL</t>
  </si>
  <si>
    <t>DT_ULT_APR_PRM</t>
  </si>
  <si>
    <t>DT_ULT_APR_PRM_NL</t>
  </si>
  <si>
    <t>VAL_DIF_CAMBIAL</t>
  </si>
  <si>
    <t>VAL_DIF_CAMBIAL_NL</t>
  </si>
  <si>
    <t>DT_EFT_AJU_CAMB</t>
  </si>
  <si>
    <t>DT_EFT_AJU_CAMB_NL</t>
  </si>
  <si>
    <t>VAL_PR_PRD_REAB</t>
  </si>
  <si>
    <t>VAL_PR_PRD_REAB_NL</t>
  </si>
  <si>
    <t>VAL_PR_PRD</t>
  </si>
  <si>
    <t>VAL_PR_PRD_NL</t>
  </si>
  <si>
    <t>COD_AGEN_RCB</t>
  </si>
  <si>
    <t>COD_AGEN_RCB_NL</t>
  </si>
  <si>
    <t>PGTO_DIF</t>
  </si>
  <si>
    <t>PGTO_DIF_NL</t>
  </si>
  <si>
    <t>VAL_TX_BANC</t>
  </si>
  <si>
    <t>VAL_TX_BANC_NL</t>
  </si>
  <si>
    <t>STATUS_PROR</t>
  </si>
  <si>
    <t>STATUS_PROR_NL</t>
  </si>
  <si>
    <t>IR_SERV</t>
  </si>
  <si>
    <t>IR_SERV_NL</t>
  </si>
  <si>
    <t>VAL_PIS</t>
  </si>
  <si>
    <t>VAL_PIS_NL</t>
  </si>
  <si>
    <t>VAL_COM_CORR_SEG</t>
  </si>
  <si>
    <t>VAL_COM_CORR_SEG_NL</t>
  </si>
  <si>
    <t>VAL_COM_I_CORR_SEG</t>
  </si>
  <si>
    <t>VAL_COM_I_CORR_SEG_NL</t>
  </si>
  <si>
    <t>VAL_PRT_SEGURO</t>
  </si>
  <si>
    <t>VAL_PRT_SEGURO_NL</t>
  </si>
  <si>
    <t>VAL_APR_C_CORR_SEG</t>
  </si>
  <si>
    <t>VAL_APR_C_CORR_SEG_NL</t>
  </si>
  <si>
    <t>VAL_AP_C_I_COR_SEG</t>
  </si>
  <si>
    <t>VAL_AP_C_I_COR_SEG_NL</t>
  </si>
  <si>
    <t>VAL_AP_C_COR_SE_LQ</t>
  </si>
  <si>
    <t>VAL_AP_C_COR_SE_LQ_NL</t>
  </si>
  <si>
    <t>VAL_AP_C_I_CSEG_LQ</t>
  </si>
  <si>
    <t>VAL_AP_C_I_CSEG_LQ_NL</t>
  </si>
  <si>
    <t>DT_REPASSE</t>
  </si>
  <si>
    <t>DT_REPASSE_NL</t>
  </si>
  <si>
    <t>DT_RECOMPRA</t>
  </si>
  <si>
    <t>DT_RECOMPRA_NL</t>
  </si>
  <si>
    <t>VAL_PRT_REFIN</t>
  </si>
  <si>
    <t>VAL_CORR_PRORR</t>
  </si>
  <si>
    <t>VAL_DESC_ANTEC</t>
  </si>
  <si>
    <t>VAL_DESC_ANTEC_NL</t>
  </si>
  <si>
    <t>VAL_REN_ESTORNO</t>
  </si>
  <si>
    <t>VAL_REN_ESTORNO_NL</t>
  </si>
  <si>
    <t>VAL_LUCRO_RENEG</t>
  </si>
  <si>
    <t>DT_REV_CESSAO</t>
  </si>
  <si>
    <t>DT_REV_CESSAO_NL</t>
  </si>
  <si>
    <t>VAL_LUCR_CSSAO</t>
  </si>
  <si>
    <t>VAL_LUCR_CSSAO_NL</t>
  </si>
  <si>
    <t>VAL_PREJ_CSSAO</t>
  </si>
  <si>
    <t>VAL_PREJ_CSSAO_NL</t>
  </si>
  <si>
    <t>VAL_PRIN_SEG</t>
  </si>
  <si>
    <t>VAL_PRIN_SEG_NL</t>
  </si>
  <si>
    <t>COD_LOJA_RECEB</t>
  </si>
  <si>
    <t>COD_LOJA_RECEB_NL</t>
  </si>
  <si>
    <t>PARCELA_CESSAO</t>
  </si>
  <si>
    <t>PARCELA_CESSAO_NL</t>
  </si>
  <si>
    <t>TX_DESC_LIQ_ANTCP</t>
  </si>
  <si>
    <t>TX_DESC_LIQ_ANTCP_NL</t>
  </si>
  <si>
    <t>USU_DESCCARTA</t>
  </si>
  <si>
    <t>USU_DESCCARTA_NL</t>
  </si>
  <si>
    <t>VAL_RDA_SDO_E_PER</t>
  </si>
  <si>
    <t>VAL_RDA_SDO_E_PER_NL</t>
  </si>
  <si>
    <t>CONTR_CESSAO</t>
  </si>
  <si>
    <t>CONTR_CESSAO_NL</t>
  </si>
  <si>
    <t>NUM_SEQ_CESSAO</t>
  </si>
  <si>
    <t>NUM_SEQ_CESSAO_NL</t>
  </si>
  <si>
    <t>NOM_USU_REAB</t>
  </si>
  <si>
    <t>NOM_USU_REAB_NL</t>
  </si>
  <si>
    <t>VAL_RECEB_AMAIOR</t>
  </si>
  <si>
    <t>VAL_RECEB_AMAIOR_NL</t>
  </si>
  <si>
    <t>NATUR_RCB_ACORDO</t>
  </si>
  <si>
    <t>NATUR_RCB_ACORDO_NL</t>
  </si>
  <si>
    <t>VAL_DISP_JUROS</t>
  </si>
  <si>
    <t>VAL_APRDO_PERM_PROV</t>
  </si>
  <si>
    <t>DT_ULT_APRO_PERM</t>
  </si>
  <si>
    <t>DT_EFETIVA_AJUSTECAMBIAL</t>
  </si>
  <si>
    <t>VAL_PRINC_PERDAS_REAB</t>
  </si>
  <si>
    <t>VAL_PRINC_PERDAS</t>
  </si>
  <si>
    <t>COD_AGENCIA_RCB</t>
  </si>
  <si>
    <t>STATUS_PRORROG</t>
  </si>
  <si>
    <t>VAL_COMISS_CORRET_SEGURO</t>
  </si>
  <si>
    <t>VAL_COMISS_INTER_CORRET_SEGURO</t>
  </si>
  <si>
    <t>VAL_APRDO_COM_CORRET_SEG</t>
  </si>
  <si>
    <t>VAL_APRDO_COM_INTER_CORRET_SEG</t>
  </si>
  <si>
    <t>VAL_APRDO_COM_CORRET_SEG_LIQ</t>
  </si>
  <si>
    <t>VAL_APRDO_COM_INT_CORR_SEG_LIQ</t>
  </si>
  <si>
    <t>VAL_CORRECAO_PRORROG</t>
  </si>
  <si>
    <t>VAL_DESCONTO_ANTECIPADO</t>
  </si>
  <si>
    <t>VAL_RENDAS_ESTORNO</t>
  </si>
  <si>
    <t>DT_REVERSAO_CESSAO</t>
  </si>
  <si>
    <t>VAL_LUCRO_CESSAO</t>
  </si>
  <si>
    <t>VAL_PREJUIZO_CESSAO</t>
  </si>
  <si>
    <t>VAL_PRINC_SEGURO</t>
  </si>
  <si>
    <t>TX_DESCONTO_LIQ_ANTCP</t>
  </si>
  <si>
    <t>VAL_RDA_SALDO_EM_PERDAS</t>
  </si>
  <si>
    <t>CONTRATO_CESSAO</t>
  </si>
  <si>
    <t>NOM_USUARIO_REAB</t>
  </si>
  <si>
    <t>NATUREZA_RCB_ACORDO</t>
  </si>
  <si>
    <t>DT_VCT_ANT</t>
  </si>
  <si>
    <t>DT_VCT_ANT_NL</t>
  </si>
  <si>
    <t>DT_REABP_NL</t>
  </si>
  <si>
    <t>NRO_DIA_COB_MULTA</t>
  </si>
  <si>
    <t>VAL_ACORDO</t>
  </si>
  <si>
    <t>VAL_ACORDO_NL</t>
  </si>
  <si>
    <t>SLD_ACORDO</t>
  </si>
  <si>
    <t>SLD_ACORDO_NL</t>
  </si>
  <si>
    <t>VAL_SEG_G</t>
  </si>
  <si>
    <t>DT_ENVIO_INT</t>
  </si>
  <si>
    <t>DT_ENVIO_INT_NL</t>
  </si>
  <si>
    <t>VAL_SERV_INT</t>
  </si>
  <si>
    <t>VAL_SERV_INT_NL</t>
  </si>
  <si>
    <t>DT_RCB_DUPLO</t>
  </si>
  <si>
    <t>DT_RCB_DUPLO_NL</t>
  </si>
  <si>
    <t>VAL_RCB_DUPLO</t>
  </si>
  <si>
    <t>VAL_RCB_DUPLO_NL</t>
  </si>
  <si>
    <t>VAL_APRDO_PER</t>
  </si>
  <si>
    <t>VAL_APRDO_PER_NL</t>
  </si>
  <si>
    <t>VAL_APR_PERM_PRV</t>
  </si>
  <si>
    <t>VAL_APR_PERM_PRV_NL</t>
  </si>
  <si>
    <t>DT_ULT_APR_PERM</t>
  </si>
  <si>
    <t>DT_ULT_APR_PERM_NL</t>
  </si>
  <si>
    <t>DT_ULT_APRO_PERM_NL</t>
  </si>
  <si>
    <t>DT_DESCCART</t>
  </si>
  <si>
    <t>DT_DESCCART_NL</t>
  </si>
  <si>
    <t>VAL_DESCCART</t>
  </si>
  <si>
    <t>VAL_DESCCART_NL</t>
  </si>
  <si>
    <t>USU_DESCCART</t>
  </si>
  <si>
    <t>USU_DESCCART_NL</t>
  </si>
  <si>
    <t>STATUS_BONIF</t>
  </si>
  <si>
    <t>STATUS_BONIF_NL</t>
  </si>
  <si>
    <t>COOBRIGA</t>
  </si>
  <si>
    <t>COOBRIGA_NL</t>
  </si>
  <si>
    <t>TP_COB_MISTO</t>
  </si>
  <si>
    <t>TP_COB_MISTO_NL</t>
  </si>
  <si>
    <t>DT_VENDA</t>
  </si>
  <si>
    <t>DT_VENDA_NL</t>
  </si>
  <si>
    <t>DT_EFET_AJU_CAMB</t>
  </si>
  <si>
    <t>DT_EFET_AJU_CAMB_NL</t>
  </si>
  <si>
    <t>VAL_PRINC_PERDA</t>
  </si>
  <si>
    <t>VAL_PRINC_PERDA_NL</t>
  </si>
  <si>
    <t>PERC_PRT</t>
  </si>
  <si>
    <t>PERC_PRT_NL</t>
  </si>
  <si>
    <t>STATUS_PRORR</t>
  </si>
  <si>
    <t>STATUS_PRORR_NL</t>
  </si>
  <si>
    <t>VAL_LIB_CONT_VCT</t>
  </si>
  <si>
    <t>VAL_LIB_CONT_VCT_NL</t>
  </si>
  <si>
    <t>VAL_REC_AMAIOR</t>
  </si>
  <si>
    <t>VAL_REC_AMAIOR_NL</t>
  </si>
  <si>
    <t>STATUS_PGTO_ANTEC</t>
  </si>
  <si>
    <t>STATUS_PGTO_ANTEC_NL</t>
  </si>
  <si>
    <t>DT_PGTO_ANTEC</t>
  </si>
  <si>
    <t>DT_PGTO_ANTEC_NL</t>
  </si>
  <si>
    <t>RET_PGTO_ANTEC</t>
  </si>
  <si>
    <t>RET_PGTO_ANTEC_NL</t>
  </si>
  <si>
    <t>IOC_RET_PGTO_ANTEC</t>
  </si>
  <si>
    <t>IOC_RET_PGTO_ANTEC_NL</t>
  </si>
  <si>
    <t>VAL_COM_I_COR_SEG</t>
  </si>
  <si>
    <t>VAL_COM_I_COR_SEG_NL</t>
  </si>
  <si>
    <t>NUM_NOSSO_NUM</t>
  </si>
  <si>
    <t>NUM_NOSSO_NUM_NL</t>
  </si>
  <si>
    <t>VAL_LUCRO_CESS</t>
  </si>
  <si>
    <t>VAL_LUCRO_CESS_NL</t>
  </si>
  <si>
    <t>VAL_PREJU_CESS</t>
  </si>
  <si>
    <t>VAL_PREJU_CESS_NL</t>
  </si>
  <si>
    <t>FL_REC_CESS</t>
  </si>
  <si>
    <t>FL_REC_CESS_NL</t>
  </si>
  <si>
    <t>VAL_JUROS</t>
  </si>
  <si>
    <t>VAL_JUROS_NL</t>
  </si>
  <si>
    <t>VAL_AP_C_COR_SG</t>
  </si>
  <si>
    <t>VAL_AP_C_COR_SG_NL</t>
  </si>
  <si>
    <t>VAL_AP_C_I_C_SG</t>
  </si>
  <si>
    <t>VAL_AP_C_I_C_SG_NL</t>
  </si>
  <si>
    <t>VAL_AP_C_I_C_SG_L</t>
  </si>
  <si>
    <t>VAL_AP_C_I_C_SG_L_NL</t>
  </si>
  <si>
    <t>VAL_AP_C_COR_SG_L</t>
  </si>
  <si>
    <t>VAL_AP_C_COR_SG_L_NL</t>
  </si>
  <si>
    <t>VAL_PRT_REFIN_NL</t>
  </si>
  <si>
    <t>VAL_CORR_PRORR_NL</t>
  </si>
  <si>
    <t>VAL_REND_ESTOR</t>
  </si>
  <si>
    <t>VAL_REND_ESTOR_NL</t>
  </si>
  <si>
    <t>VAL_LUCRO_RENE</t>
  </si>
  <si>
    <t>VAL_LUCRO_RENE_NL</t>
  </si>
  <si>
    <t>DT_REVER_CESSAO</t>
  </si>
  <si>
    <t>DT_REVER_CESSAO_NL</t>
  </si>
  <si>
    <t>VAL_PRINC_SEG</t>
  </si>
  <si>
    <t>VAL_PRINC_SEG_NL</t>
  </si>
  <si>
    <t>VAL_PRINC_PARC</t>
  </si>
  <si>
    <t>VAL_PRINC_PARC_NL</t>
  </si>
  <si>
    <t>TP_RECOMPRA</t>
  </si>
  <si>
    <t>TP_RECOMPRA_NL</t>
  </si>
  <si>
    <t>VAL_PRIN_PRC_FI</t>
  </si>
  <si>
    <t>VAL_PRIN_PRC_FI_NL</t>
  </si>
  <si>
    <t>VAL_JUROS_FI</t>
  </si>
  <si>
    <t>VAL_JUROS_FI_NL</t>
  </si>
  <si>
    <t>VAL_TAR_LQ_ANT</t>
  </si>
  <si>
    <t>VAL_TAR_LQ_ANT_NL</t>
  </si>
  <si>
    <t>TX_DESC_LQ_ANT</t>
  </si>
  <si>
    <t>TX_DESC_LQ_ANT_NL</t>
  </si>
  <si>
    <t>VAL_RDA_SLD_PER</t>
  </si>
  <si>
    <t>VAL_RDA_SLD_PER_NL</t>
  </si>
  <si>
    <t>FL_CONVER_CESS</t>
  </si>
  <si>
    <t>FL_CONVER_CESS_NL</t>
  </si>
  <si>
    <t>DT_MOV_RECOMP</t>
  </si>
  <si>
    <t>DT_MOV_RECOMP_NL</t>
  </si>
  <si>
    <t>DT_MOV_REPASS</t>
  </si>
  <si>
    <t>DT_MOV_REPASS_NL</t>
  </si>
  <si>
    <t>ST_TIPO_CESS</t>
  </si>
  <si>
    <t>ST_TIPO_CESS_NL</t>
  </si>
  <si>
    <t>NUM_SEQ_CESS</t>
  </si>
  <si>
    <t>NUM_SEQ_CESS_NL</t>
  </si>
  <si>
    <t>VAL_RETEN_NL</t>
  </si>
  <si>
    <t>VAL_APR_RETEN</t>
  </si>
  <si>
    <t>VAL_APR_RETEN_NL</t>
  </si>
  <si>
    <t>DT_ULT_APROP_RET</t>
  </si>
  <si>
    <t>DT_ULT_APROP_RET_NL</t>
  </si>
  <si>
    <t>DT_LIM_MOVIM</t>
  </si>
  <si>
    <t>DT_LIM_MOVIM_NL</t>
  </si>
  <si>
    <t>VAL_R_SD_P_USGAAP</t>
  </si>
  <si>
    <t>VAL_R_SD_P_USGAAP_NL</t>
  </si>
  <si>
    <t>NATUR_RCB_ACDO</t>
  </si>
  <si>
    <t>NATUR_RCB_ACDO_NL</t>
  </si>
  <si>
    <t>DT_SELIC_RECEB</t>
  </si>
  <si>
    <t>DT_SELIC_RECEB_NL</t>
  </si>
  <si>
    <t>TX_SELIC_DT_REC</t>
  </si>
  <si>
    <t>TX_SELIC_DT_REC_NL</t>
  </si>
  <si>
    <t>FL_EMP_ADQ_SEC</t>
  </si>
  <si>
    <t>FL_EMP_ADQ_SEC_NL</t>
  </si>
  <si>
    <t>NU_PARCELA</t>
  </si>
  <si>
    <t>NU_PARCELA_NL</t>
  </si>
  <si>
    <t>VAL_A_P_AQU</t>
  </si>
  <si>
    <t>VAL_A_P_AQU_NL</t>
  </si>
  <si>
    <t>VAL_A_P_PRV_AQU</t>
  </si>
  <si>
    <t>VAL_A_P_PRV_AQU_NL</t>
  </si>
  <si>
    <t>DT_ULT_A_P_AQU</t>
  </si>
  <si>
    <t>DT_ULT_A_P_AQU_NL</t>
  </si>
  <si>
    <t>DT_PRC_APR_AQU</t>
  </si>
  <si>
    <t>DT_PRC_APR_AQU_NL</t>
  </si>
  <si>
    <t>VAL_APRDO_AQU</t>
  </si>
  <si>
    <t>VAL_RDA_A_APROP_AQU</t>
  </si>
  <si>
    <t>DT_ULT_APR_AQU</t>
  </si>
  <si>
    <t>DT_ULT_APR_AQU_NL</t>
  </si>
  <si>
    <t>VSDO_REM_ORIGN</t>
  </si>
  <si>
    <t>VSDO_REM_ORIGN_NL</t>
  </si>
  <si>
    <t>VSDO_REM_ENCAR</t>
  </si>
  <si>
    <t>VSDO_REM_ENCAR_NL</t>
  </si>
  <si>
    <t>CSIST_ORIG_INF_NL</t>
  </si>
  <si>
    <t>DT_ENVIO_INTERV</t>
  </si>
  <si>
    <t>DT_ULT_APRDO_PERM</t>
  </si>
  <si>
    <t>DT_DESCCARTA</t>
  </si>
  <si>
    <t>VAL_DESCCARTA</t>
  </si>
  <si>
    <t>COOBRIGACAO</t>
  </si>
  <si>
    <t>VAL_LIBERADO_CONTRA_VCT</t>
  </si>
  <si>
    <t>STATUS_PGTO_ANTECIPADO</t>
  </si>
  <si>
    <t>DT_PGTO_ANTECIPADO</t>
  </si>
  <si>
    <t>RETEN_PGTO_ANTECIPADO</t>
  </si>
  <si>
    <t>IOC_RETEN_PGTO_ANTECIPADO</t>
  </si>
  <si>
    <t>NUM_NOSSO_NUMERO</t>
  </si>
  <si>
    <t>FL_RECEB_CESSAO</t>
  </si>
  <si>
    <t>VAL_PRINC_PARCELA</t>
  </si>
  <si>
    <t>VAL_PRINC_PARCELA_FISCAL</t>
  </si>
  <si>
    <t>VAL_JUROS_FISCAL</t>
  </si>
  <si>
    <t>FL_CONVERSAO_CESSAO</t>
  </si>
  <si>
    <t>DT_MOV_RECOMPRA</t>
  </si>
  <si>
    <t>DT_MOV_REPASSE</t>
  </si>
  <si>
    <t>VAL_APRDO_RETEN</t>
  </si>
  <si>
    <t>DT_ULT_APROP_RETEN</t>
  </si>
  <si>
    <t>DT_LIMITE_MOVIMENTACAO</t>
  </si>
  <si>
    <t>VAL_RDA_SALDO_PERDAS_USGAAP</t>
  </si>
  <si>
    <t>DT_SELIC_RECEBIMENTO</t>
  </si>
  <si>
    <t>TX_SELIC_DT_RECEBIMENTO</t>
  </si>
  <si>
    <t>FL_EMP_ADQ_SECURITIZADORA</t>
  </si>
  <si>
    <t>VAL_APRDO_PERM_AQUISICAO</t>
  </si>
  <si>
    <t>VAL_APRDO_PERM_PROV_AQUISICAO</t>
  </si>
  <si>
    <t>DT_ULT_APRO_PERM_AQUISICAO</t>
  </si>
  <si>
    <t>DT_PROC_APROP_AQUIS</t>
  </si>
  <si>
    <t>VAL_RENDAS_A_APROP_AQUISICAO</t>
  </si>
  <si>
    <t>DT_ULT_APRDO_AQUISICAO</t>
  </si>
  <si>
    <t>VSDO_REMAN_ORIGN</t>
  </si>
  <si>
    <t>VSDO_REMAN_ENCAR</t>
  </si>
  <si>
    <t>APPEND</t>
  </si>
  <si>
    <t>PARCELA_TT</t>
  </si>
  <si>
    <t>(</t>
  </si>
  <si>
    <t>LOAD DATA</t>
  </si>
  <si>
    <t>)</t>
  </si>
  <si>
    <t>TEMPLATE</t>
  </si>
  <si>
    <t>CONTRATO_EXTENSAO_TT</t>
  </si>
  <si>
    <t>CONTRATO_TT</t>
  </si>
  <si>
    <t>CTB_GRADE_EVENTO_TT</t>
  </si>
  <si>
    <t>CTB_LANC_HIST_TT</t>
  </si>
  <si>
    <t>CTB_PLANO_CTB_PRODUTO_TT</t>
  </si>
  <si>
    <t>DESCONTADOSREFIN_TT</t>
  </si>
  <si>
    <t>PARCELA_REAB_TT</t>
  </si>
  <si>
    <t>SALDO_CONTRATOS_TT</t>
  </si>
  <si>
    <t>DT_SALDO</t>
  </si>
  <si>
    <t>CURSO_ATUAL</t>
  </si>
  <si>
    <t>NOME_CLIENTE</t>
  </si>
  <si>
    <t>VAL_SALDO_ANTERIOR</t>
  </si>
  <si>
    <t>VAL_IMPL_TOT_RCB</t>
  </si>
  <si>
    <t>VAL_CANC_TOT_RCB</t>
  </si>
  <si>
    <t>VAL_CANC_RENDAS</t>
  </si>
  <si>
    <t>VAL_CANC_PERM</t>
  </si>
  <si>
    <t>VAL_RCB_PRINC</t>
  </si>
  <si>
    <t>VAL_RCB_APRDO_PERM</t>
  </si>
  <si>
    <t>VAL_RCB_DIF_CAMBIAL</t>
  </si>
  <si>
    <t>VAL_RAB_PRINC</t>
  </si>
  <si>
    <t>VAL_RAB_APRDO_PERM</t>
  </si>
  <si>
    <t>VAL_RAB_DIF_CAMBIAL</t>
  </si>
  <si>
    <t>VAL_RENDA_APROP</t>
  </si>
  <si>
    <t>VAL_PERM_APROP</t>
  </si>
  <si>
    <t>VAL_SALDO_ATUAL</t>
  </si>
  <si>
    <t>RDA_SALDO_ANTERIOR</t>
  </si>
  <si>
    <t>RDA_RAB_EST_RENDAS</t>
  </si>
  <si>
    <t>RDA_RAB_COMPL_REND</t>
  </si>
  <si>
    <t>RDA_RAB_REND_A_APR</t>
  </si>
  <si>
    <t>RDA_RAB_PERM_PROV</t>
  </si>
  <si>
    <t>RDA_IMP_REND_A_APR</t>
  </si>
  <si>
    <t>RDA_CANC_REND_A_APR</t>
  </si>
  <si>
    <t>RDA_CANC_REND_APR</t>
  </si>
  <si>
    <t>RDA_RENDA_APROP</t>
  </si>
  <si>
    <t>RDA_RCB_EST_RENDAS</t>
  </si>
  <si>
    <t>RDA_RCB_COMPL_REND</t>
  </si>
  <si>
    <t>RDA_RCB_REND_A_APR</t>
  </si>
  <si>
    <t>RDA_RCB_PERM_PROV</t>
  </si>
  <si>
    <t>RDA_PERM_PROV</t>
  </si>
  <si>
    <t>RDA_REND_RECONHEC</t>
  </si>
  <si>
    <t>RDA_REND_A_APR_POS</t>
  </si>
  <si>
    <t>RDA_RCB_REND_REC_P</t>
  </si>
  <si>
    <t>RDA_RAB_REND_REC_P</t>
  </si>
  <si>
    <t>RDA_SALDO_ATUAL</t>
  </si>
  <si>
    <t>COD_NIV_ANT</t>
  </si>
  <si>
    <t>COD_NIV_ANT_NL</t>
  </si>
  <si>
    <t>COD_NIV_ATU</t>
  </si>
  <si>
    <t>COD_NIV_ATU_NL</t>
  </si>
  <si>
    <t>VAL_PDD_ANT</t>
  </si>
  <si>
    <t>VAL_PDD_ANT_NL</t>
  </si>
  <si>
    <t>NUM_DIAS_ATR</t>
  </si>
  <si>
    <t>NUM_DIAS_ATR_NL</t>
  </si>
  <si>
    <t>ST_TP_CESSAO</t>
  </si>
  <si>
    <t>ST_TP_CESSAO_NL</t>
  </si>
  <si>
    <t>VAL_REN_APR_AC</t>
  </si>
  <si>
    <t>VAL_REN_APR_AC_NL</t>
  </si>
  <si>
    <t>VAL_PER_APR_AC</t>
  </si>
  <si>
    <t>VAL_PER_APR_AC_NL</t>
  </si>
  <si>
    <t>RDA_REN_APR_AC</t>
  </si>
  <si>
    <t>RDA_REN_APR_AC_NL</t>
  </si>
  <si>
    <t>RDA_PER_PRO_AC</t>
  </si>
  <si>
    <t>RDA_PER_PRO_AC_NL</t>
  </si>
  <si>
    <t>RDA_REN_AAPR_P_AC</t>
  </si>
  <si>
    <t>RDA_REN_AAPR_P_AC_NL</t>
  </si>
  <si>
    <t>RDA_REN_REC_AC</t>
  </si>
  <si>
    <t>RDA_REN_REC_AC_NL</t>
  </si>
  <si>
    <t>NR_PER_PDD_ANT</t>
  </si>
  <si>
    <t>NR_PER_PDD_ANT_NL</t>
  </si>
  <si>
    <t>NR_DIA_ATR_ACO</t>
  </si>
  <si>
    <t>NR_DIA_DIF_REV</t>
  </si>
  <si>
    <t>VAL_AJU_CREDITO</t>
  </si>
  <si>
    <t>VAL_AJU_DEBITO</t>
  </si>
  <si>
    <t>RDA_AJU_CREDITO</t>
  </si>
  <si>
    <t>RDA_AJU_DEBITO</t>
  </si>
  <si>
    <t>RDA_RCB_REN_EST</t>
  </si>
  <si>
    <t>RDA_RAB_REN_EST</t>
  </si>
  <si>
    <t>RDA_REV_CESSAO</t>
  </si>
  <si>
    <t>RDA_REV_CESSAO_NL</t>
  </si>
  <si>
    <t>VAL_REV_CESSAO</t>
  </si>
  <si>
    <t>VAL_REV_CESSAO_NL</t>
  </si>
  <si>
    <t>RDA_RAD_PRORAT</t>
  </si>
  <si>
    <t>RDA_RAD_PRORAT_NL</t>
  </si>
  <si>
    <t>RDA_RCD_PRORAT</t>
  </si>
  <si>
    <t>RDA_RCD_PRORAT_NL</t>
  </si>
  <si>
    <t>RDA_REN_AP_EST</t>
  </si>
  <si>
    <t>RDA_REN_AP_EST_NL</t>
  </si>
  <si>
    <t>VAL_RDA_PRBEM_P</t>
  </si>
  <si>
    <t>VAL_RDA_PRBEM_P_NL</t>
  </si>
  <si>
    <t>VAL_RDA_PRBE_P</t>
  </si>
  <si>
    <t>VAL_RDA_PRBE_P_NL</t>
  </si>
  <si>
    <t>VAL_RDA_PRRE_P</t>
  </si>
  <si>
    <t>VAL_RDA_PRRE_P_NL</t>
  </si>
  <si>
    <t>RDA_PER_PRO_EST</t>
  </si>
  <si>
    <t>RDA_PER_PRO_EST_NL</t>
  </si>
  <si>
    <t>VAL_PER_APR_EST</t>
  </si>
  <si>
    <t>VAL_PER_APR_EST_NL</t>
  </si>
  <si>
    <t>RDA_CAN_PER_PRO</t>
  </si>
  <si>
    <t>RDA_CAN_PER_PRO_NL</t>
  </si>
  <si>
    <t>COD_NIV_ATU_EXT</t>
  </si>
  <si>
    <t>COD_NIV_ATU_EXT_NL</t>
  </si>
  <si>
    <t>VAL_PDD_EXT</t>
  </si>
  <si>
    <t>VAL_PDD_EXT_NL</t>
  </si>
  <si>
    <t>COD_NIV_ANT_EXT</t>
  </si>
  <si>
    <t>COD_NIV_ANT_EXT_NL</t>
  </si>
  <si>
    <t>VAL_PDD_ANT_EXT</t>
  </si>
  <si>
    <t>VAL_PDD_ANT_EXT_NL</t>
  </si>
  <si>
    <t>VAL_CANCE_TOT_RCB</t>
  </si>
  <si>
    <t>VAL_CANCE_RENDAS</t>
  </si>
  <si>
    <t>VAL_CANCE_PERM</t>
  </si>
  <si>
    <t>RDA_RAB_COMPL_RENDAS</t>
  </si>
  <si>
    <t>RDA_RAB_RENDAS_A_APROP</t>
  </si>
  <si>
    <t>RDA_IMPL_RENDAS_A_APROP</t>
  </si>
  <si>
    <t>RDA_CANCE_RENDAS_A_APROP</t>
  </si>
  <si>
    <t>RDA_CANCE_RENDAS_APROP</t>
  </si>
  <si>
    <t>RDA_RCB_COMPL_RENDAS</t>
  </si>
  <si>
    <t>RDA_RCB_RENDAS_A_APROP</t>
  </si>
  <si>
    <t>RDA_RENDA_RECONHECIDA</t>
  </si>
  <si>
    <t>RDA_RENDA_A_APROP_POS</t>
  </si>
  <si>
    <t>RDA_RCB_RENDA_RECONHECIDA_POS</t>
  </si>
  <si>
    <t>RDA_RAB_RENDA_RECONHECIDA_POS</t>
  </si>
  <si>
    <t>VAL_RENDA_APROP_ACC</t>
  </si>
  <si>
    <t>VAL_PERM_APROP_ACC</t>
  </si>
  <si>
    <t>RDA_RENDA_APROP_ACC</t>
  </si>
  <si>
    <t>RDA_PERM_PROV_ACC</t>
  </si>
  <si>
    <t>RDA_RENDA_A_APROP_POS_ACC</t>
  </si>
  <si>
    <t>RDA_RENDA_RECONHECIDA_ACC</t>
  </si>
  <si>
    <t>NUM_PERC_PDD_ANT</t>
  </si>
  <si>
    <t>VAL_AJUSTE_CREDITO</t>
  </si>
  <si>
    <t>VAL_AJUSTE_DEBITO</t>
  </si>
  <si>
    <t>RDA_AJUSTE_CREDITO</t>
  </si>
  <si>
    <t>RDA_AJUSTE_DEBITO</t>
  </si>
  <si>
    <t>RDA_RCB_RENDAS_ESTORNO</t>
  </si>
  <si>
    <t>RDA_RAB_RENDAS_ESTORNO</t>
  </si>
  <si>
    <t>RDA_REVERSAO_CESSAO</t>
  </si>
  <si>
    <t>VAL_REVERSAO_CESSAO</t>
  </si>
  <si>
    <t>RDA_RAB_DESC_PRO_RATA</t>
  </si>
  <si>
    <t>RDA_RCB_DESC_PRO_RATA</t>
  </si>
  <si>
    <t>RDA_RENDA_APROP_ESTORNO</t>
  </si>
  <si>
    <t>VAL_RDA_PRC_BAIXADA_EM_PERDAS</t>
  </si>
  <si>
    <t>VAL_RDA_PRC_REAB_EM_PERDAS</t>
  </si>
  <si>
    <t>RDA_PERM_PROV_EST</t>
  </si>
  <si>
    <t>VAL_PERM_APROP_EST</t>
  </si>
  <si>
    <t>RDA_CANCE_PERM_PROV</t>
  </si>
  <si>
    <t>COD_NIVEL_ATU_EXT</t>
  </si>
  <si>
    <t>COD_NIVEL_ANT_EXT</t>
  </si>
  <si>
    <t>CONTRATO_APROPRIACAO_LANC_TT</t>
  </si>
  <si>
    <t>DT_ULT_APRO_COM</t>
  </si>
  <si>
    <t>TP_COMISSAO</t>
  </si>
  <si>
    <t>COD_CAMPO_COM</t>
  </si>
  <si>
    <t>DT_INCLUSAO</t>
  </si>
  <si>
    <t>COD_NATUREZA</t>
  </si>
  <si>
    <t>VAL_APR_COM</t>
  </si>
  <si>
    <t>VAL_APR_COM_NL</t>
  </si>
  <si>
    <t>VAL_APR_COM_MES</t>
  </si>
  <si>
    <t>VAL_APR_COM_MES_NL</t>
  </si>
  <si>
    <t>VAL_APR_COM_PER</t>
  </si>
  <si>
    <t>VAL_APR_COM_PER_NL</t>
  </si>
  <si>
    <t>VAL_APR_COM_LIQ</t>
  </si>
  <si>
    <t>VAL_APR_COM_LIQ_NL</t>
  </si>
  <si>
    <t>VAL_APR_COM_CES</t>
  </si>
  <si>
    <t>VAL_APR_COM_CES_NL</t>
  </si>
  <si>
    <t>VAL_EST_A_COM_CAN</t>
  </si>
  <si>
    <t>VAL_EST_A_COM_CAN_NL</t>
  </si>
  <si>
    <t>VAL_EST_COM_LIQ</t>
  </si>
  <si>
    <t>VAL_EST_COM_LIQ_NL</t>
  </si>
  <si>
    <t>VAL_EST_COM_CAN</t>
  </si>
  <si>
    <t>VAL_EST_COM_CAN_NL</t>
  </si>
  <si>
    <t>VAL_EST_COM_CES</t>
  </si>
  <si>
    <t>VAL_EST_COM_CES_NL</t>
  </si>
  <si>
    <t>EMP_NL</t>
  </si>
  <si>
    <t>TP_CALCULO</t>
  </si>
  <si>
    <t>TP_CALCULO_NL</t>
  </si>
  <si>
    <t>TP_DEBITO_CREDITO</t>
  </si>
  <si>
    <t>COD_NAT_INT_COM</t>
  </si>
  <si>
    <t>COD_NAT_INT_COM_NL</t>
  </si>
  <si>
    <t>COD_NAT_C_INT_COM</t>
  </si>
  <si>
    <t>COD_NAT_C_INT_COM_NL</t>
  </si>
  <si>
    <t>** SEM ESTRUTURA DA TABELA</t>
  </si>
  <si>
    <t>SCC_CONTRATO_APROPRIACAO_TT</t>
  </si>
  <si>
    <t>COD_CAMPO_COMIS</t>
  </si>
  <si>
    <t>VAL_COMISSAO_NL</t>
  </si>
  <si>
    <t>VAL_APRDO_COMIS</t>
  </si>
  <si>
    <t>VAL_APRDO_COMIS_NL</t>
  </si>
  <si>
    <t>VAL_SOBRE_COMIS</t>
  </si>
  <si>
    <t>VAL_SOBRE_COMIS_NL</t>
  </si>
  <si>
    <t>FL_VAL_SOB_COMIS</t>
  </si>
  <si>
    <t>FL_VAL_SOB_COMIS_NL</t>
  </si>
  <si>
    <t>COD_CAM_INC_COMIS</t>
  </si>
  <si>
    <t>COD_CAM_INC_COMIS_NL</t>
  </si>
  <si>
    <t>COD_FORMULA</t>
  </si>
  <si>
    <t>COD_FORMULA_NL</t>
  </si>
  <si>
    <t>DT_ULT_APRO_COMIS</t>
  </si>
  <si>
    <t>DT_ULT_APRO_COMIS_NL</t>
  </si>
  <si>
    <t>ST_RECONH_CANCE</t>
  </si>
  <si>
    <t>ST_RECONH_CANCE_NL</t>
  </si>
  <si>
    <t>ST_RECONH_COMIS</t>
  </si>
  <si>
    <t>ST_RECONH_COMIS_NL</t>
  </si>
  <si>
    <t>ST_RECONH_PERDA</t>
  </si>
  <si>
    <t>ST_RECONH_PERDA_NL</t>
  </si>
  <si>
    <t>DT_IMPL_COMISSAO</t>
  </si>
  <si>
    <t>VAL_COMIS_RETIDO</t>
  </si>
  <si>
    <t>VAL_COMIS_RETIDO_NL</t>
  </si>
  <si>
    <t>COD_EMP</t>
  </si>
  <si>
    <t>COD_EMP_NL</t>
  </si>
  <si>
    <t>TP_ACAO_PROCESSA</t>
  </si>
  <si>
    <t>TP_ACAO_PROCESSA_NL</t>
  </si>
  <si>
    <t>TP_MOTIVO_ACAO</t>
  </si>
  <si>
    <t>TP_MOTIVO_ACAO_NL</t>
  </si>
  <si>
    <t>TP_MOVIMENTO</t>
  </si>
  <si>
    <t>TP_MOVIMENTO_NL</t>
  </si>
  <si>
    <t>VAL_APR_COMIS_LIQ</t>
  </si>
  <si>
    <t>VAL_APR_COMIS_LIQ_NL</t>
  </si>
  <si>
    <t>NUM_SEQ_PAGAMENTO</t>
  </si>
  <si>
    <t>NUM_SEQ_PAGAMENTO_NL</t>
  </si>
  <si>
    <t>VAL_COMIS_PG_VISTA</t>
  </si>
  <si>
    <t>COD_CAMPO_COMISSAO</t>
  </si>
  <si>
    <t>VAL_APRDO_COMISSAO</t>
  </si>
  <si>
    <t>VAL_SOBRE_COMISSAO</t>
  </si>
  <si>
    <t>FL_VAL_SOBRE_COMISSAO</t>
  </si>
  <si>
    <t>COD_CAMPO_INCIDE_COMISSAO</t>
  </si>
  <si>
    <t>DT_ULT_APRO_COMISSAO</t>
  </si>
  <si>
    <t>ST_RECONHECEU_CANCELAMENTO</t>
  </si>
  <si>
    <t>ST_RECONHECEU_COMISSAO</t>
  </si>
  <si>
    <t>ST_RECONHECEU_PERDAS</t>
  </si>
  <si>
    <t>VAL_COMISSAO_RETIDO</t>
  </si>
  <si>
    <t>TP_ACAO_PROCESSAMENTO</t>
  </si>
  <si>
    <t>VAL_APRDO_COMISSAO_LIQ</t>
  </si>
  <si>
    <t>VAL_COMIS_PAGO_A_VISTA</t>
  </si>
  <si>
    <t>SCC_CONTRATO_AVB_TT</t>
  </si>
  <si>
    <t>NUM_MATRICULA</t>
  </si>
  <si>
    <t>COD_ORGAO</t>
  </si>
  <si>
    <t>COD_ORGAO_NL</t>
  </si>
  <si>
    <t>NUM_SUBITEM</t>
  </si>
  <si>
    <t>NUM_SUBITEM_NL</t>
  </si>
  <si>
    <t>DT_ALTERACAO</t>
  </si>
  <si>
    <t>DT_ALTERACAO_NL</t>
  </si>
  <si>
    <t>DT_EXCLUSAO</t>
  </si>
  <si>
    <t>DT_EXCLUSAO_NL</t>
  </si>
  <si>
    <t>DT_REFINANC</t>
  </si>
  <si>
    <t>DT_REFINANC_NL</t>
  </si>
  <si>
    <t>DT_DESVINCU</t>
  </si>
  <si>
    <t>DT_DESVINCU_NL</t>
  </si>
  <si>
    <t>COD_CONVENI</t>
  </si>
  <si>
    <t>NUM_CONT_REF</t>
  </si>
  <si>
    <t>NUM_CONT_REF_NL</t>
  </si>
  <si>
    <t>COD_PROD_DES</t>
  </si>
  <si>
    <t>COD_PROD_DES_NL</t>
  </si>
  <si>
    <t>COD_AVERBACAO</t>
  </si>
  <si>
    <t>COD_AVERBACAO_NL</t>
  </si>
  <si>
    <t>COD_CONTROLE</t>
  </si>
  <si>
    <t>COD_CONTROLE_NL</t>
  </si>
  <si>
    <t>NUM_FOLHA</t>
  </si>
  <si>
    <t>NUM_FOLHA_NL</t>
  </si>
  <si>
    <t>TP_DESCONTO</t>
  </si>
  <si>
    <t>TP_DESCONTO_NL</t>
  </si>
  <si>
    <t>FL_MIGRACAO</t>
  </si>
  <si>
    <t>TP_PAGAM_REFIN</t>
  </si>
  <si>
    <t>TP_PAGAM_REFIN_NL</t>
  </si>
  <si>
    <t>FL_GEROU_ENVIO_CANC</t>
  </si>
  <si>
    <t>COD_PROPOSTA</t>
  </si>
  <si>
    <t>COD_PROPOSTA_NL</t>
  </si>
  <si>
    <t>VAL_PROCESSA</t>
  </si>
  <si>
    <t>VAL_PROCESSA_NL</t>
  </si>
  <si>
    <t>FL_CORTEB1</t>
  </si>
  <si>
    <t>NR_MAT_SER_SIAPE</t>
  </si>
  <si>
    <t>NR_MAT_SER_SIAPE_NL</t>
  </si>
  <si>
    <t>NR_MAT_PEN_SIAPE</t>
  </si>
  <si>
    <t>NR_MAT_PEN_SIAPE_NL</t>
  </si>
  <si>
    <t>NR_MAT_INS_SIAPE</t>
  </si>
  <si>
    <t>NR_MAT_INS_SIAPE_NL</t>
  </si>
  <si>
    <t>COD_ORG_SIAPE</t>
  </si>
  <si>
    <t>COD_ORG_SIAPE_NL</t>
  </si>
  <si>
    <t>DESC_ORG_SIAPE</t>
  </si>
  <si>
    <t>DESC_ORG_SIAPE_NL</t>
  </si>
  <si>
    <t>UF_UN_PG_SIAPE</t>
  </si>
  <si>
    <t>UF_UN_PG_SIAPE_NL</t>
  </si>
  <si>
    <t>SGLUN_PG_SIAPE</t>
  </si>
  <si>
    <t>SGLUN_PG_SIAPE_NL</t>
  </si>
  <si>
    <t>DT_REFINANCIAMENTO</t>
  </si>
  <si>
    <t>DT_DESVINCULACAO</t>
  </si>
  <si>
    <t>COD_CONVENIADA</t>
  </si>
  <si>
    <t>NUM_CONTRATO_REFIN</t>
  </si>
  <si>
    <t>COD_PROD_DESVINCULAD</t>
  </si>
  <si>
    <t>TP_PAGAMENTO_REFIN</t>
  </si>
  <si>
    <t>VAL_PROCESSAMENTO</t>
  </si>
  <si>
    <t>NUM_MAT_SERV_SIAPE</t>
  </si>
  <si>
    <t>NUM_MAT_PENS_SIAPE</t>
  </si>
  <si>
    <t>NUM_MAT_INST_SIAPE</t>
  </si>
  <si>
    <t>COD_ORGAO_SIAPE</t>
  </si>
  <si>
    <t>DESC_ORGAO_SIAPE</t>
  </si>
  <si>
    <t>UF_UNID_PAG_SIAPE</t>
  </si>
  <si>
    <t>SIGLA_UNID_PAG_SIAPE</t>
  </si>
  <si>
    <t>SALDO_PARCELA_TT</t>
  </si>
  <si>
    <t>NSEQ_SDO_PCELA</t>
  </si>
  <si>
    <t>VPCELA</t>
  </si>
  <si>
    <t>VPCELA_NL</t>
  </si>
  <si>
    <t>VJURO</t>
  </si>
  <si>
    <t>VJURO_NL</t>
  </si>
  <si>
    <t>VMORA</t>
  </si>
  <si>
    <t>VMORA_NL</t>
  </si>
  <si>
    <t>VMULTA</t>
  </si>
  <si>
    <t>VMULTA_NL</t>
  </si>
  <si>
    <t>VDESC</t>
  </si>
  <si>
    <t>VDESC_NL</t>
  </si>
  <si>
    <t>VDIFCA</t>
  </si>
  <si>
    <t>VDIFCA_NL</t>
  </si>
  <si>
    <t>VLIQ</t>
  </si>
  <si>
    <t>VLIQ_NL</t>
  </si>
  <si>
    <t>SCC_CONTRATO_CET_NTC_TT</t>
  </si>
  <si>
    <t>TX_CET_MENSAL</t>
  </si>
  <si>
    <t>TX_CET_ANUAL</t>
  </si>
  <si>
    <t>DT_CARGA</t>
  </si>
  <si>
    <t>TB_DATAPREV_DESCONTADOS_FINAL_TT</t>
  </si>
  <si>
    <t>TB_DATAPREV_PARTICULARIDADE_TT</t>
  </si>
  <si>
    <t>TP_TABELA</t>
  </si>
  <si>
    <t>TP_TABELA_NL</t>
  </si>
  <si>
    <t>PAGAMENTO_PARCELA_TT</t>
  </si>
  <si>
    <t>NSEQ_PGTO_PCELA</t>
  </si>
  <si>
    <t>DPGTO_PCELA</t>
  </si>
  <si>
    <t>DPGTO_PCELA_NL</t>
  </si>
  <si>
    <t>CSIT_PGTO</t>
  </si>
  <si>
    <t>CSIT_PGTO_NL</t>
  </si>
  <si>
    <t>VPGTO_REATV</t>
  </si>
  <si>
    <t>VPGTO_REATV_NL</t>
  </si>
  <si>
    <t>CNATUZ_BAIXA</t>
  </si>
  <si>
    <t>CNATUZ_BAIXA_NL</t>
  </si>
  <si>
    <t>RNATUZ_BAIXA</t>
  </si>
  <si>
    <t>RNATUZ_BAIXA_NL</t>
  </si>
  <si>
    <t>VPG_REATV</t>
  </si>
  <si>
    <t>VPG_REATV_NL</t>
  </si>
  <si>
    <t>VPRINC_PG_REATV</t>
  </si>
  <si>
    <t>VPRINC_PG_REATV_NL</t>
  </si>
  <si>
    <t>VJURO_PG</t>
  </si>
  <si>
    <t>VJURO_PG_NL</t>
  </si>
  <si>
    <t>VJURO_ESTRN</t>
  </si>
  <si>
    <t>VJURO_ESTRN_NL</t>
  </si>
  <si>
    <t>SCC_COMIS_DIFER_PARALELO_TT</t>
  </si>
  <si>
    <t>COD_CONTRATO</t>
  </si>
  <si>
    <t>FL_VAL_SB_COM_NL</t>
  </si>
  <si>
    <t>COD_CMO_INC_COM_NL</t>
  </si>
  <si>
    <t>DT_ULT_APR_COM_NL</t>
  </si>
  <si>
    <t>ST_REC_CANCEL_NL</t>
  </si>
  <si>
    <t>ST_REC_COMIS_NL</t>
  </si>
  <si>
    <t>ST_REC_PERDAS_NL</t>
  </si>
  <si>
    <t>VAL_COMIS_RET</t>
  </si>
  <si>
    <t>TP_DEB_CRED_NL</t>
  </si>
  <si>
    <t>TP_ACAO_PROCES_NL</t>
  </si>
  <si>
    <t>NUM_SEQ_PAGAM_NL</t>
  </si>
  <si>
    <t>COD_ORIGEM</t>
  </si>
  <si>
    <t>TOO_FLUXO_PGTO_COMISSAO_TT</t>
  </si>
  <si>
    <t>COD_NATUREZA_COMPL</t>
  </si>
  <si>
    <t>DT_PAGAMENTO</t>
  </si>
  <si>
    <t>VAL_PGTO_COMISSAO</t>
  </si>
  <si>
    <t>DT_PROCESSAMENTO</t>
  </si>
  <si>
    <t>TP_CONTAB_COMISSAO</t>
  </si>
  <si>
    <t>FL_DIFER_COMISSAO</t>
  </si>
  <si>
    <t>FL_LEGADO</t>
  </si>
  <si>
    <t>COD_EVENTO_CTB</t>
  </si>
  <si>
    <t>COD_EVENTO_CTB_NL</t>
  </si>
  <si>
    <t>VAL_DIFERIDO</t>
  </si>
  <si>
    <t>TP_CONTAB_COMISSAO_ARQ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</si>
</sst>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 filterMode="1"/>
  <dimension ref="B2:P230"/>
  <sheetViews>
    <sheetView tabSelected="1" workbookViewId="0"/>
  </sheetViews>
  <sheetFormatPr defaultRowHeight="15"/>
  <cols>
    <col min="2" max="2" width="25.85546875" bestFit="1" customWidth="1"/>
    <col min="4" max="4" width="25.85546875" bestFit="1" customWidth="1"/>
    <col min="7" max="7" width="36.85546875" bestFit="1" customWidth="1"/>
    <col min="16" max="16" width="31.140625" bestFit="1" customWidth="1"/>
  </cols>
  <sheetData>
    <row r="2" spans="2:16">
      <c r="B2" t="s">
        <v>1056</v>
      </c>
      <c r="P2" s="2" t="str">
        <f>"-- "&amp;$B$2&amp;".ctl"</f>
        <v>-- CONTRATO_EXTENSAO_TT.ctl</v>
      </c>
    </row>
    <row r="3" spans="2:16">
      <c r="P3" t="s">
        <v>1053</v>
      </c>
    </row>
    <row r="4" spans="2:16">
      <c r="P4" t="str">
        <f>"INFILE '"&amp;$B$2&amp;".txt'"</f>
        <v>INFILE 'CONTRATO_EXTENSAO_TT.txt'</v>
      </c>
    </row>
    <row r="5" spans="2:16">
      <c r="P5" t="str">
        <f>"BADFILE '"&amp;$B$2&amp;".bad'"</f>
        <v>BADFILE 'CONTRATO_EXTENSAO_TT.bad'</v>
      </c>
    </row>
    <row r="6" spans="2:16">
      <c r="P6" t="str">
        <f>"DISCARDFILE '"&amp;$B$2&amp;".dsc'"</f>
        <v>DISCARDFILE 'CONTRATO_EXTENSAO_TT.dsc'</v>
      </c>
    </row>
    <row r="7" spans="2:16">
      <c r="P7" t="s">
        <v>1050</v>
      </c>
    </row>
    <row r="8" spans="2:16">
      <c r="P8" t="str">
        <f>"INTO TABLE "&amp;$B$2</f>
        <v>INTO TABLE CONTRATO_EXTENSAO_TT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 t="s">
        <v>0</v>
      </c>
    </row>
    <row r="12" spans="2:16">
      <c r="B12" t="s">
        <v>21</v>
      </c>
      <c r="D12" t="str">
        <f>VLOOKUP(G12,$B$12:$B$447,1,0)</f>
        <v>CONTRATO</v>
      </c>
      <c r="F12">
        <v>5</v>
      </c>
      <c r="G12" t="s">
        <v>21</v>
      </c>
      <c r="H12" t="s">
        <v>6</v>
      </c>
      <c r="I12">
        <v>9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CONTRATO POSITION(1:9),</v>
      </c>
    </row>
    <row r="13" spans="2:16">
      <c r="B13" t="s">
        <v>379</v>
      </c>
      <c r="D13" t="str">
        <f t="shared" ref="D13:D76" si="0">VLOOKUP(G13,$B$12:$B$447,1,0)</f>
        <v>VAL_PREM_PREST</v>
      </c>
      <c r="F13">
        <v>5</v>
      </c>
      <c r="G13" t="s">
        <v>379</v>
      </c>
      <c r="H13" t="s">
        <v>6</v>
      </c>
      <c r="I13">
        <v>126</v>
      </c>
      <c r="L13">
        <f>(M12+1)</f>
        <v>10</v>
      </c>
      <c r="M13">
        <f>(L13-1)+I13+J13</f>
        <v>135</v>
      </c>
      <c r="P13" t="str">
        <f t="shared" ref="P13:P76" si="1">" "&amp;G13&amp;" POSITION("&amp;L13&amp;":"&amp;M13&amp;")"&amp;IF(H13=9," ""TO_NUMBER(:"&amp;G13&amp;",'"&amp;REPT("9",I13+J13)&amp;"')/1"&amp;REPT("0",J13)&amp;""",",IF(LEFT(G13,3)="DT_","DATE ""DD.MM.YYYY"",",","))</f>
        <v xml:space="preserve"> VAL_PREM_PREST POSITION(10:135),</v>
      </c>
    </row>
    <row r="14" spans="2:16" hidden="1">
      <c r="B14" t="s">
        <v>381</v>
      </c>
      <c r="D14" t="e">
        <f t="shared" si="0"/>
        <v>#N/A</v>
      </c>
      <c r="F14">
        <v>5</v>
      </c>
      <c r="G14" t="s">
        <v>380</v>
      </c>
      <c r="H14" t="s">
        <v>6</v>
      </c>
      <c r="I14">
        <v>1</v>
      </c>
      <c r="L14">
        <f t="shared" ref="L14:L77" si="2">(M13+1)</f>
        <v>136</v>
      </c>
      <c r="M14">
        <f t="shared" ref="M14:M77" si="3">(L14-1)+I14+J14</f>
        <v>136</v>
      </c>
      <c r="P14" t="str">
        <f t="shared" si="1"/>
        <v xml:space="preserve"> VAL_PREM_PREST_NL POSITION(136:136),</v>
      </c>
    </row>
    <row r="15" spans="2:16">
      <c r="B15" t="s">
        <v>383</v>
      </c>
      <c r="D15" t="str">
        <f t="shared" si="0"/>
        <v>ALIQ_PREST</v>
      </c>
      <c r="F15">
        <v>5</v>
      </c>
      <c r="G15" t="s">
        <v>381</v>
      </c>
      <c r="H15" t="s">
        <v>6</v>
      </c>
      <c r="I15">
        <v>126</v>
      </c>
      <c r="L15">
        <f t="shared" si="2"/>
        <v>137</v>
      </c>
      <c r="M15">
        <f t="shared" si="3"/>
        <v>262</v>
      </c>
      <c r="P15" t="str">
        <f t="shared" si="1"/>
        <v xml:space="preserve"> ALIQ_PREST POSITION(137:262),</v>
      </c>
    </row>
    <row r="16" spans="2:16" hidden="1">
      <c r="B16" t="s">
        <v>385</v>
      </c>
      <c r="D16" t="e">
        <f t="shared" si="0"/>
        <v>#N/A</v>
      </c>
      <c r="F16">
        <v>5</v>
      </c>
      <c r="G16" t="s">
        <v>382</v>
      </c>
      <c r="H16" t="s">
        <v>6</v>
      </c>
      <c r="I16">
        <v>1</v>
      </c>
      <c r="L16">
        <f t="shared" si="2"/>
        <v>263</v>
      </c>
      <c r="M16">
        <f t="shared" si="3"/>
        <v>263</v>
      </c>
      <c r="P16" t="str">
        <f t="shared" si="1"/>
        <v xml:space="preserve"> ALIQ_PREST_NL POSITION(263:263),</v>
      </c>
    </row>
    <row r="17" spans="2:16">
      <c r="B17" t="s">
        <v>387</v>
      </c>
      <c r="D17" t="str">
        <f t="shared" si="0"/>
        <v>VAL_PREM_BEM</v>
      </c>
      <c r="F17">
        <v>5</v>
      </c>
      <c r="G17" t="s">
        <v>383</v>
      </c>
      <c r="H17" t="s">
        <v>6</v>
      </c>
      <c r="I17">
        <v>126</v>
      </c>
      <c r="L17">
        <f t="shared" si="2"/>
        <v>264</v>
      </c>
      <c r="M17">
        <f t="shared" si="3"/>
        <v>389</v>
      </c>
      <c r="P17" t="str">
        <f t="shared" si="1"/>
        <v xml:space="preserve"> VAL_PREM_BEM POSITION(264:389),</v>
      </c>
    </row>
    <row r="18" spans="2:16" hidden="1">
      <c r="B18" t="s">
        <v>389</v>
      </c>
      <c r="D18" t="e">
        <f t="shared" si="0"/>
        <v>#N/A</v>
      </c>
      <c r="F18">
        <v>5</v>
      </c>
      <c r="G18" t="s">
        <v>384</v>
      </c>
      <c r="H18" t="s">
        <v>6</v>
      </c>
      <c r="I18">
        <v>1</v>
      </c>
      <c r="L18">
        <f t="shared" si="2"/>
        <v>390</v>
      </c>
      <c r="M18">
        <f t="shared" si="3"/>
        <v>390</v>
      </c>
      <c r="P18" t="str">
        <f t="shared" si="1"/>
        <v xml:space="preserve"> VAL_PREM_BEM_NL POSITION(390:390),</v>
      </c>
    </row>
    <row r="19" spans="2:16">
      <c r="B19" t="s">
        <v>391</v>
      </c>
      <c r="D19" t="str">
        <f t="shared" si="0"/>
        <v>VENDEDOR</v>
      </c>
      <c r="F19">
        <v>5</v>
      </c>
      <c r="G19" t="s">
        <v>385</v>
      </c>
      <c r="H19" t="s">
        <v>6</v>
      </c>
      <c r="I19">
        <v>20</v>
      </c>
      <c r="L19">
        <f t="shared" si="2"/>
        <v>391</v>
      </c>
      <c r="M19">
        <f t="shared" si="3"/>
        <v>410</v>
      </c>
      <c r="P19" t="str">
        <f t="shared" si="1"/>
        <v xml:space="preserve"> VENDEDOR POSITION(391:410),</v>
      </c>
    </row>
    <row r="20" spans="2:16" hidden="1">
      <c r="B20" t="s">
        <v>393</v>
      </c>
      <c r="D20" t="e">
        <f t="shared" si="0"/>
        <v>#N/A</v>
      </c>
      <c r="F20">
        <v>5</v>
      </c>
      <c r="G20" t="s">
        <v>386</v>
      </c>
      <c r="H20" t="s">
        <v>6</v>
      </c>
      <c r="I20">
        <v>1</v>
      </c>
      <c r="L20">
        <f t="shared" si="2"/>
        <v>411</v>
      </c>
      <c r="M20">
        <f t="shared" si="3"/>
        <v>411</v>
      </c>
      <c r="P20" t="str">
        <f t="shared" si="1"/>
        <v xml:space="preserve"> VENDEDOR_NL POSITION(411:411),</v>
      </c>
    </row>
    <row r="21" spans="2:16">
      <c r="B21" t="s">
        <v>395</v>
      </c>
      <c r="D21" t="str">
        <f t="shared" si="0"/>
        <v>TP_BEM</v>
      </c>
      <c r="F21">
        <v>5</v>
      </c>
      <c r="G21" t="s">
        <v>387</v>
      </c>
      <c r="H21" t="s">
        <v>6</v>
      </c>
      <c r="I21">
        <v>2</v>
      </c>
      <c r="L21">
        <f t="shared" si="2"/>
        <v>412</v>
      </c>
      <c r="M21">
        <f t="shared" si="3"/>
        <v>413</v>
      </c>
      <c r="P21" t="str">
        <f t="shared" si="1"/>
        <v xml:space="preserve"> TP_BEM POSITION(412:413),</v>
      </c>
    </row>
    <row r="22" spans="2:16" hidden="1">
      <c r="B22" t="s">
        <v>397</v>
      </c>
      <c r="D22" t="e">
        <f t="shared" si="0"/>
        <v>#N/A</v>
      </c>
      <c r="F22">
        <v>5</v>
      </c>
      <c r="G22" t="s">
        <v>388</v>
      </c>
      <c r="H22" t="s">
        <v>6</v>
      </c>
      <c r="I22">
        <v>1</v>
      </c>
      <c r="L22">
        <f t="shared" si="2"/>
        <v>414</v>
      </c>
      <c r="M22">
        <f t="shared" si="3"/>
        <v>414</v>
      </c>
      <c r="P22" t="str">
        <f t="shared" si="1"/>
        <v xml:space="preserve"> TP_BEM_NL POSITION(414:414),</v>
      </c>
    </row>
    <row r="23" spans="2:16">
      <c r="B23" t="s">
        <v>399</v>
      </c>
      <c r="D23" t="str">
        <f t="shared" si="0"/>
        <v>TX_AD_VAR_PER</v>
      </c>
      <c r="F23">
        <v>5</v>
      </c>
      <c r="G23" t="s">
        <v>389</v>
      </c>
      <c r="H23" t="s">
        <v>6</v>
      </c>
      <c r="I23">
        <v>126</v>
      </c>
      <c r="L23">
        <f t="shared" si="2"/>
        <v>415</v>
      </c>
      <c r="M23">
        <f t="shared" si="3"/>
        <v>540</v>
      </c>
      <c r="P23" t="str">
        <f t="shared" si="1"/>
        <v xml:space="preserve"> TX_AD_VAR_PER POSITION(415:540),</v>
      </c>
    </row>
    <row r="24" spans="2:16" hidden="1">
      <c r="B24" t="s">
        <v>401</v>
      </c>
      <c r="D24" t="e">
        <f t="shared" si="0"/>
        <v>#N/A</v>
      </c>
      <c r="F24">
        <v>5</v>
      </c>
      <c r="G24" t="s">
        <v>390</v>
      </c>
      <c r="H24" t="s">
        <v>6</v>
      </c>
      <c r="I24">
        <v>1</v>
      </c>
      <c r="L24">
        <f t="shared" si="2"/>
        <v>541</v>
      </c>
      <c r="M24">
        <f t="shared" si="3"/>
        <v>541</v>
      </c>
      <c r="P24" t="str">
        <f t="shared" si="1"/>
        <v xml:space="preserve"> TX_AD_VAR_PER_NL POSITION(541:541),</v>
      </c>
    </row>
    <row r="25" spans="2:16">
      <c r="B25" t="s">
        <v>403</v>
      </c>
      <c r="D25" t="str">
        <f t="shared" si="0"/>
        <v>TP_CONT_LIB_CRED</v>
      </c>
      <c r="F25">
        <v>5</v>
      </c>
      <c r="G25" t="s">
        <v>391</v>
      </c>
      <c r="H25" s="2" t="s">
        <v>6</v>
      </c>
      <c r="I25">
        <v>2</v>
      </c>
      <c r="L25">
        <f t="shared" si="2"/>
        <v>542</v>
      </c>
      <c r="M25">
        <f t="shared" si="3"/>
        <v>543</v>
      </c>
      <c r="P25" t="str">
        <f t="shared" si="1"/>
        <v xml:space="preserve"> TP_CONT_LIB_CRED POSITION(542:543),</v>
      </c>
    </row>
    <row r="26" spans="2:16" hidden="1">
      <c r="B26" t="s">
        <v>405</v>
      </c>
      <c r="D26" t="e">
        <f t="shared" si="0"/>
        <v>#N/A</v>
      </c>
      <c r="F26">
        <v>5</v>
      </c>
      <c r="G26" t="s">
        <v>392</v>
      </c>
      <c r="H26" t="s">
        <v>6</v>
      </c>
      <c r="I26">
        <v>1</v>
      </c>
      <c r="L26">
        <f t="shared" si="2"/>
        <v>544</v>
      </c>
      <c r="M26">
        <f t="shared" si="3"/>
        <v>544</v>
      </c>
      <c r="P26" t="str">
        <f t="shared" si="1"/>
        <v xml:space="preserve"> TP_CONT_LIB_CRED_NL POSITION(544:544),</v>
      </c>
    </row>
    <row r="27" spans="2:16">
      <c r="B27" t="s">
        <v>37</v>
      </c>
      <c r="D27" t="str">
        <f t="shared" si="0"/>
        <v>COD_TRAT_ESP</v>
      </c>
      <c r="F27">
        <v>5</v>
      </c>
      <c r="G27" t="s">
        <v>393</v>
      </c>
      <c r="H27" t="s">
        <v>6</v>
      </c>
      <c r="I27">
        <v>10</v>
      </c>
      <c r="L27">
        <f t="shared" si="2"/>
        <v>545</v>
      </c>
      <c r="M27">
        <f t="shared" si="3"/>
        <v>554</v>
      </c>
      <c r="P27" t="str">
        <f t="shared" si="1"/>
        <v xml:space="preserve"> COD_TRAT_ESP POSITION(545:554),</v>
      </c>
    </row>
    <row r="28" spans="2:16" hidden="1">
      <c r="B28" t="s">
        <v>408</v>
      </c>
      <c r="D28" t="e">
        <f t="shared" si="0"/>
        <v>#N/A</v>
      </c>
      <c r="F28">
        <v>5</v>
      </c>
      <c r="G28" t="s">
        <v>394</v>
      </c>
      <c r="H28" t="s">
        <v>6</v>
      </c>
      <c r="I28">
        <v>1</v>
      </c>
      <c r="L28">
        <f t="shared" si="2"/>
        <v>555</v>
      </c>
      <c r="M28">
        <f t="shared" si="3"/>
        <v>555</v>
      </c>
      <c r="P28" t="str">
        <f t="shared" si="1"/>
        <v xml:space="preserve"> COD_TRAT_ESP_NL POSITION(555:555),</v>
      </c>
    </row>
    <row r="29" spans="2:16">
      <c r="B29" t="s">
        <v>410</v>
      </c>
      <c r="D29" t="str">
        <f t="shared" si="0"/>
        <v>TAC_PAG_VISTA</v>
      </c>
      <c r="F29">
        <v>5</v>
      </c>
      <c r="G29" t="s">
        <v>395</v>
      </c>
      <c r="H29" t="s">
        <v>6</v>
      </c>
      <c r="I29">
        <v>1</v>
      </c>
      <c r="L29">
        <f t="shared" si="2"/>
        <v>556</v>
      </c>
      <c r="M29">
        <f t="shared" si="3"/>
        <v>556</v>
      </c>
      <c r="P29" t="str">
        <f t="shared" si="1"/>
        <v xml:space="preserve"> TAC_PAG_VISTA POSITION(556:556),</v>
      </c>
    </row>
    <row r="30" spans="2:16" hidden="1">
      <c r="B30" t="s">
        <v>412</v>
      </c>
      <c r="D30" t="e">
        <f t="shared" si="0"/>
        <v>#N/A</v>
      </c>
      <c r="F30">
        <v>5</v>
      </c>
      <c r="G30" t="s">
        <v>396</v>
      </c>
      <c r="H30" t="s">
        <v>6</v>
      </c>
      <c r="I30">
        <v>1</v>
      </c>
      <c r="L30">
        <f t="shared" si="2"/>
        <v>557</v>
      </c>
      <c r="M30">
        <f t="shared" si="3"/>
        <v>557</v>
      </c>
      <c r="P30" t="str">
        <f t="shared" si="1"/>
        <v xml:space="preserve"> TAC_PAG_VISTA_NL POSITION(557:557),</v>
      </c>
    </row>
    <row r="31" spans="2:16">
      <c r="B31" t="s">
        <v>585</v>
      </c>
      <c r="D31" t="str">
        <f t="shared" si="0"/>
        <v>TAC_DEB_AUTO</v>
      </c>
      <c r="F31">
        <v>5</v>
      </c>
      <c r="G31" t="s">
        <v>397</v>
      </c>
      <c r="H31" t="s">
        <v>6</v>
      </c>
      <c r="I31">
        <v>1</v>
      </c>
      <c r="L31">
        <f t="shared" si="2"/>
        <v>558</v>
      </c>
      <c r="M31">
        <f t="shared" si="3"/>
        <v>558</v>
      </c>
      <c r="P31" t="str">
        <f t="shared" si="1"/>
        <v xml:space="preserve"> TAC_DEB_AUTO POSITION(558:558),</v>
      </c>
    </row>
    <row r="32" spans="2:16" hidden="1">
      <c r="B32" t="s">
        <v>416</v>
      </c>
      <c r="D32" t="e">
        <f t="shared" si="0"/>
        <v>#N/A</v>
      </c>
      <c r="F32">
        <v>5</v>
      </c>
      <c r="G32" t="s">
        <v>398</v>
      </c>
      <c r="H32" t="s">
        <v>6</v>
      </c>
      <c r="I32">
        <v>1</v>
      </c>
      <c r="L32">
        <f t="shared" si="2"/>
        <v>559</v>
      </c>
      <c r="M32">
        <f t="shared" si="3"/>
        <v>559</v>
      </c>
      <c r="P32" t="str">
        <f t="shared" si="1"/>
        <v xml:space="preserve"> TAC_DEB_AUTO_NL POSITION(559:559),</v>
      </c>
    </row>
    <row r="33" spans="2:16">
      <c r="B33" t="s">
        <v>418</v>
      </c>
      <c r="D33" t="str">
        <f t="shared" si="0"/>
        <v>SETORISTA</v>
      </c>
      <c r="F33">
        <v>5</v>
      </c>
      <c r="G33" t="s">
        <v>399</v>
      </c>
      <c r="H33" t="s">
        <v>6</v>
      </c>
      <c r="I33">
        <v>3</v>
      </c>
      <c r="L33">
        <f t="shared" si="2"/>
        <v>560</v>
      </c>
      <c r="M33">
        <f t="shared" si="3"/>
        <v>562</v>
      </c>
      <c r="P33" t="str">
        <f t="shared" si="1"/>
        <v xml:space="preserve"> SETORISTA POSITION(560:562),</v>
      </c>
    </row>
    <row r="34" spans="2:16" hidden="1">
      <c r="B34" t="s">
        <v>420</v>
      </c>
      <c r="D34" t="e">
        <f t="shared" si="0"/>
        <v>#N/A</v>
      </c>
      <c r="F34">
        <v>5</v>
      </c>
      <c r="G34" t="s">
        <v>400</v>
      </c>
      <c r="H34" t="s">
        <v>6</v>
      </c>
      <c r="I34">
        <v>1</v>
      </c>
      <c r="L34">
        <f t="shared" si="2"/>
        <v>563</v>
      </c>
      <c r="M34">
        <f t="shared" si="3"/>
        <v>563</v>
      </c>
      <c r="P34" t="str">
        <f t="shared" si="1"/>
        <v xml:space="preserve"> SETORISTA_NL POSITION(563:563),</v>
      </c>
    </row>
    <row r="35" spans="2:16">
      <c r="B35" t="s">
        <v>422</v>
      </c>
      <c r="D35" t="str">
        <f t="shared" si="0"/>
        <v>QTD_ALIENACAO</v>
      </c>
      <c r="F35">
        <v>5</v>
      </c>
      <c r="G35" t="s">
        <v>401</v>
      </c>
      <c r="H35">
        <v>9</v>
      </c>
      <c r="I35">
        <v>5</v>
      </c>
      <c r="L35">
        <f t="shared" si="2"/>
        <v>564</v>
      </c>
      <c r="M35">
        <f t="shared" si="3"/>
        <v>568</v>
      </c>
      <c r="P35" t="str">
        <f t="shared" si="1"/>
        <v xml:space="preserve"> QTD_ALIENACAO POSITION(564:568) "TO_NUMBER(:QTD_ALIENACAO,'99999')/1",</v>
      </c>
    </row>
    <row r="36" spans="2:16" hidden="1">
      <c r="B36" t="s">
        <v>424</v>
      </c>
      <c r="D36" t="e">
        <f t="shared" si="0"/>
        <v>#N/A</v>
      </c>
      <c r="F36">
        <v>5</v>
      </c>
      <c r="G36" t="s">
        <v>402</v>
      </c>
      <c r="H36" t="s">
        <v>6</v>
      </c>
      <c r="I36">
        <v>1</v>
      </c>
      <c r="L36">
        <f t="shared" si="2"/>
        <v>569</v>
      </c>
      <c r="M36">
        <f t="shared" si="3"/>
        <v>569</v>
      </c>
      <c r="P36" t="str">
        <f t="shared" si="1"/>
        <v xml:space="preserve"> QTD_ALIENACAO_NL POSITION(569:569),</v>
      </c>
    </row>
    <row r="37" spans="2:16">
      <c r="B37" t="s">
        <v>586</v>
      </c>
      <c r="D37" t="str">
        <f t="shared" si="0"/>
        <v>VAL_NOTA_PROM</v>
      </c>
      <c r="F37">
        <v>5</v>
      </c>
      <c r="G37" t="s">
        <v>403</v>
      </c>
      <c r="H37" t="s">
        <v>6</v>
      </c>
      <c r="I37">
        <v>126</v>
      </c>
      <c r="L37">
        <f t="shared" si="2"/>
        <v>570</v>
      </c>
      <c r="M37">
        <f t="shared" si="3"/>
        <v>695</v>
      </c>
      <c r="P37" t="str">
        <f t="shared" si="1"/>
        <v xml:space="preserve"> VAL_NOTA_PROM POSITION(570:695),</v>
      </c>
    </row>
    <row r="38" spans="2:16" hidden="1">
      <c r="B38" t="s">
        <v>428</v>
      </c>
      <c r="D38" t="e">
        <f t="shared" si="0"/>
        <v>#N/A</v>
      </c>
      <c r="F38">
        <v>5</v>
      </c>
      <c r="G38" t="s">
        <v>404</v>
      </c>
      <c r="H38" t="s">
        <v>6</v>
      </c>
      <c r="I38">
        <v>1</v>
      </c>
      <c r="L38">
        <f t="shared" si="2"/>
        <v>696</v>
      </c>
      <c r="M38">
        <f t="shared" si="3"/>
        <v>696</v>
      </c>
      <c r="P38" t="str">
        <f t="shared" si="1"/>
        <v xml:space="preserve"> VAL_NOTA_PROM_NL POSITION(696:696),</v>
      </c>
    </row>
    <row r="39" spans="2:16">
      <c r="B39" t="s">
        <v>587</v>
      </c>
      <c r="D39" t="str">
        <f t="shared" si="0"/>
        <v>PROM_GARANTIA</v>
      </c>
      <c r="F39">
        <v>5</v>
      </c>
      <c r="G39" t="s">
        <v>405</v>
      </c>
      <c r="H39" t="s">
        <v>6</v>
      </c>
      <c r="I39">
        <v>1</v>
      </c>
      <c r="L39">
        <f t="shared" si="2"/>
        <v>697</v>
      </c>
      <c r="M39">
        <f t="shared" si="3"/>
        <v>697</v>
      </c>
      <c r="P39" t="str">
        <f t="shared" si="1"/>
        <v xml:space="preserve"> PROM_GARANTIA POSITION(697:697),</v>
      </c>
    </row>
    <row r="40" spans="2:16" hidden="1">
      <c r="B40" t="s">
        <v>588</v>
      </c>
      <c r="D40" t="e">
        <f t="shared" si="0"/>
        <v>#N/A</v>
      </c>
      <c r="F40">
        <v>5</v>
      </c>
      <c r="G40" t="s">
        <v>406</v>
      </c>
      <c r="H40" t="s">
        <v>6</v>
      </c>
      <c r="I40">
        <v>1</v>
      </c>
      <c r="L40">
        <f t="shared" si="2"/>
        <v>698</v>
      </c>
      <c r="M40">
        <f t="shared" si="3"/>
        <v>698</v>
      </c>
      <c r="P40" t="str">
        <f t="shared" si="1"/>
        <v xml:space="preserve"> PROM_GARANTIA_NL POSITION(698:698),</v>
      </c>
    </row>
    <row r="41" spans="2:16">
      <c r="B41" t="s">
        <v>589</v>
      </c>
      <c r="D41" t="str">
        <f t="shared" si="0"/>
        <v>VAL_TAC</v>
      </c>
      <c r="F41">
        <v>5</v>
      </c>
      <c r="G41" t="s">
        <v>37</v>
      </c>
      <c r="H41" t="s">
        <v>6</v>
      </c>
      <c r="I41">
        <v>126</v>
      </c>
      <c r="L41">
        <f t="shared" si="2"/>
        <v>699</v>
      </c>
      <c r="M41">
        <f t="shared" si="3"/>
        <v>824</v>
      </c>
      <c r="P41" t="str">
        <f t="shared" si="1"/>
        <v xml:space="preserve"> VAL_TAC POSITION(699:824),</v>
      </c>
    </row>
    <row r="42" spans="2:16" hidden="1">
      <c r="B42" t="s">
        <v>436</v>
      </c>
      <c r="D42" t="e">
        <f t="shared" si="0"/>
        <v>#N/A</v>
      </c>
      <c r="F42">
        <v>5</v>
      </c>
      <c r="G42" t="s">
        <v>407</v>
      </c>
      <c r="H42" t="s">
        <v>6</v>
      </c>
      <c r="I42">
        <v>1</v>
      </c>
      <c r="L42">
        <f t="shared" si="2"/>
        <v>825</v>
      </c>
      <c r="M42">
        <f t="shared" si="3"/>
        <v>825</v>
      </c>
      <c r="P42" t="str">
        <f t="shared" si="1"/>
        <v xml:space="preserve"> VAL_TAC_NL POSITION(825:825),</v>
      </c>
    </row>
    <row r="43" spans="2:16">
      <c r="B43" t="s">
        <v>590</v>
      </c>
      <c r="D43" t="str">
        <f t="shared" si="0"/>
        <v>BCO_DC_TAC</v>
      </c>
      <c r="F43">
        <v>5</v>
      </c>
      <c r="G43" t="s">
        <v>408</v>
      </c>
      <c r="H43" t="s">
        <v>6</v>
      </c>
      <c r="I43">
        <v>3</v>
      </c>
      <c r="L43">
        <f t="shared" si="2"/>
        <v>826</v>
      </c>
      <c r="M43">
        <f t="shared" si="3"/>
        <v>828</v>
      </c>
      <c r="P43" t="str">
        <f t="shared" si="1"/>
        <v xml:space="preserve"> BCO_DC_TAC POSITION(826:828),</v>
      </c>
    </row>
    <row r="44" spans="2:16" hidden="1">
      <c r="B44" t="s">
        <v>591</v>
      </c>
      <c r="D44" t="e">
        <f t="shared" si="0"/>
        <v>#N/A</v>
      </c>
      <c r="F44">
        <v>5</v>
      </c>
      <c r="G44" t="s">
        <v>409</v>
      </c>
      <c r="H44" t="s">
        <v>6</v>
      </c>
      <c r="I44">
        <v>1</v>
      </c>
      <c r="L44">
        <f t="shared" si="2"/>
        <v>829</v>
      </c>
      <c r="M44">
        <f t="shared" si="3"/>
        <v>829</v>
      </c>
      <c r="P44" t="str">
        <f t="shared" si="1"/>
        <v xml:space="preserve"> BCO_DC_TAC_NL POSITION(829:829),</v>
      </c>
    </row>
    <row r="45" spans="2:16">
      <c r="B45" t="s">
        <v>442</v>
      </c>
      <c r="D45" t="str">
        <f t="shared" si="0"/>
        <v>AG_DC_TAC</v>
      </c>
      <c r="F45">
        <v>5</v>
      </c>
      <c r="G45" t="s">
        <v>410</v>
      </c>
      <c r="H45" t="s">
        <v>6</v>
      </c>
      <c r="I45">
        <v>9</v>
      </c>
      <c r="L45">
        <f t="shared" si="2"/>
        <v>830</v>
      </c>
      <c r="M45">
        <f t="shared" si="3"/>
        <v>838</v>
      </c>
      <c r="P45" t="str">
        <f t="shared" si="1"/>
        <v xml:space="preserve"> AG_DC_TAC POSITION(830:838),</v>
      </c>
    </row>
    <row r="46" spans="2:16" hidden="1">
      <c r="B46" t="s">
        <v>592</v>
      </c>
      <c r="D46" t="e">
        <f t="shared" si="0"/>
        <v>#N/A</v>
      </c>
      <c r="F46">
        <v>5</v>
      </c>
      <c r="G46" t="s">
        <v>411</v>
      </c>
      <c r="H46" t="s">
        <v>6</v>
      </c>
      <c r="I46">
        <v>1</v>
      </c>
      <c r="L46">
        <f t="shared" si="2"/>
        <v>839</v>
      </c>
      <c r="M46">
        <f t="shared" si="3"/>
        <v>839</v>
      </c>
      <c r="P46" t="str">
        <f t="shared" si="1"/>
        <v xml:space="preserve"> AG_DC_TAC_NL POSITION(839:839),</v>
      </c>
    </row>
    <row r="47" spans="2:16">
      <c r="B47" t="s">
        <v>446</v>
      </c>
      <c r="D47" t="str">
        <f t="shared" si="0"/>
        <v>CONTA_DC_TAC</v>
      </c>
      <c r="F47">
        <v>5</v>
      </c>
      <c r="G47" t="s">
        <v>412</v>
      </c>
      <c r="H47" t="s">
        <v>6</v>
      </c>
      <c r="I47">
        <v>20</v>
      </c>
      <c r="L47">
        <f t="shared" si="2"/>
        <v>840</v>
      </c>
      <c r="M47">
        <f t="shared" si="3"/>
        <v>859</v>
      </c>
      <c r="P47" t="str">
        <f t="shared" si="1"/>
        <v xml:space="preserve"> CONTA_DC_TAC POSITION(840:859),</v>
      </c>
    </row>
    <row r="48" spans="2:16" hidden="1">
      <c r="B48" t="s">
        <v>448</v>
      </c>
      <c r="D48" t="e">
        <f t="shared" si="0"/>
        <v>#N/A</v>
      </c>
      <c r="F48">
        <v>5</v>
      </c>
      <c r="G48" t="s">
        <v>413</v>
      </c>
      <c r="H48" t="s">
        <v>6</v>
      </c>
      <c r="I48">
        <v>1</v>
      </c>
      <c r="L48">
        <f t="shared" si="2"/>
        <v>860</v>
      </c>
      <c r="M48">
        <f t="shared" si="3"/>
        <v>860</v>
      </c>
      <c r="P48" t="str">
        <f t="shared" si="1"/>
        <v xml:space="preserve"> CONTA_DC_TAC_NL POSITION(860:860),</v>
      </c>
    </row>
    <row r="49" spans="2:16" hidden="1">
      <c r="B49" t="s">
        <v>450</v>
      </c>
      <c r="D49" t="e">
        <f t="shared" si="0"/>
        <v>#N/A</v>
      </c>
      <c r="F49">
        <v>5</v>
      </c>
      <c r="G49" t="s">
        <v>414</v>
      </c>
      <c r="H49" t="s">
        <v>6</v>
      </c>
      <c r="I49">
        <v>1</v>
      </c>
      <c r="L49">
        <f t="shared" si="2"/>
        <v>861</v>
      </c>
      <c r="M49">
        <f t="shared" si="3"/>
        <v>861</v>
      </c>
      <c r="P49" t="str">
        <f t="shared" si="1"/>
        <v xml:space="preserve"> ST_TAC_FI_LOJA POSITION(861:861),</v>
      </c>
    </row>
    <row r="50" spans="2:16" hidden="1">
      <c r="B50" t="s">
        <v>452</v>
      </c>
      <c r="D50" t="e">
        <f t="shared" si="0"/>
        <v>#N/A</v>
      </c>
      <c r="F50">
        <v>5</v>
      </c>
      <c r="G50" t="s">
        <v>415</v>
      </c>
      <c r="H50" t="s">
        <v>6</v>
      </c>
      <c r="I50">
        <v>1</v>
      </c>
      <c r="L50">
        <f t="shared" si="2"/>
        <v>862</v>
      </c>
      <c r="M50">
        <f t="shared" si="3"/>
        <v>862</v>
      </c>
      <c r="P50" t="str">
        <f t="shared" si="1"/>
        <v xml:space="preserve"> ST_TAC_FI_LOJA_NL POSITION(862:862),</v>
      </c>
    </row>
    <row r="51" spans="2:16">
      <c r="B51" t="s">
        <v>454</v>
      </c>
      <c r="D51" t="str">
        <f t="shared" si="0"/>
        <v>ST_ENVIO_CLIENTE</v>
      </c>
      <c r="F51">
        <v>5</v>
      </c>
      <c r="G51" t="s">
        <v>416</v>
      </c>
      <c r="H51" t="s">
        <v>6</v>
      </c>
      <c r="I51">
        <v>1</v>
      </c>
      <c r="L51">
        <f t="shared" si="2"/>
        <v>863</v>
      </c>
      <c r="M51">
        <f t="shared" si="3"/>
        <v>863</v>
      </c>
      <c r="P51" t="str">
        <f t="shared" si="1"/>
        <v xml:space="preserve"> ST_ENVIO_CLIENTE POSITION(863:863),</v>
      </c>
    </row>
    <row r="52" spans="2:16" hidden="1">
      <c r="B52" t="s">
        <v>593</v>
      </c>
      <c r="D52" t="e">
        <f t="shared" si="0"/>
        <v>#N/A</v>
      </c>
      <c r="F52">
        <v>5</v>
      </c>
      <c r="G52" t="s">
        <v>417</v>
      </c>
      <c r="H52" t="s">
        <v>6</v>
      </c>
      <c r="I52">
        <v>1</v>
      </c>
      <c r="L52">
        <f t="shared" si="2"/>
        <v>864</v>
      </c>
      <c r="M52">
        <f t="shared" si="3"/>
        <v>864</v>
      </c>
      <c r="P52" t="str">
        <f t="shared" si="1"/>
        <v xml:space="preserve"> ST_ENVIO_CLIENTE_NL POSITION(864:864),</v>
      </c>
    </row>
    <row r="53" spans="2:16">
      <c r="B53" t="s">
        <v>458</v>
      </c>
      <c r="D53" t="str">
        <f t="shared" si="0"/>
        <v>VAL_SEGURO</v>
      </c>
      <c r="F53">
        <v>5</v>
      </c>
      <c r="G53" t="s">
        <v>418</v>
      </c>
      <c r="H53">
        <v>9</v>
      </c>
      <c r="I53">
        <v>9</v>
      </c>
      <c r="J53">
        <v>5</v>
      </c>
      <c r="L53">
        <f t="shared" si="2"/>
        <v>865</v>
      </c>
      <c r="M53">
        <f t="shared" si="3"/>
        <v>878</v>
      </c>
      <c r="P53" t="str">
        <f t="shared" si="1"/>
        <v xml:space="preserve"> VAL_SEGURO POSITION(865:878) "TO_NUMBER(:VAL_SEGURO,'99999999999999')/100000",</v>
      </c>
    </row>
    <row r="54" spans="2:16" hidden="1">
      <c r="B54" t="s">
        <v>460</v>
      </c>
      <c r="D54" t="e">
        <f t="shared" si="0"/>
        <v>#N/A</v>
      </c>
      <c r="F54">
        <v>5</v>
      </c>
      <c r="G54" t="s">
        <v>419</v>
      </c>
      <c r="H54" t="s">
        <v>6</v>
      </c>
      <c r="I54">
        <v>1</v>
      </c>
      <c r="L54">
        <f t="shared" si="2"/>
        <v>879</v>
      </c>
      <c r="M54">
        <f t="shared" si="3"/>
        <v>879</v>
      </c>
      <c r="P54" t="str">
        <f t="shared" si="1"/>
        <v xml:space="preserve"> VAL_SEGURO_NL POSITION(879:879),</v>
      </c>
    </row>
    <row r="55" spans="2:16">
      <c r="B55" t="s">
        <v>594</v>
      </c>
      <c r="D55" t="str">
        <f t="shared" si="0"/>
        <v>VAL_GENERICO</v>
      </c>
      <c r="F55">
        <v>5</v>
      </c>
      <c r="G55" t="s">
        <v>420</v>
      </c>
      <c r="H55">
        <v>9</v>
      </c>
      <c r="I55">
        <v>9</v>
      </c>
      <c r="J55">
        <v>5</v>
      </c>
      <c r="L55">
        <f t="shared" si="2"/>
        <v>880</v>
      </c>
      <c r="M55">
        <f t="shared" si="3"/>
        <v>893</v>
      </c>
      <c r="P55" t="str">
        <f t="shared" si="1"/>
        <v xml:space="preserve"> VAL_GENERICO POSITION(880:893) "TO_NUMBER(:VAL_GENERICO,'99999999999999')/100000",</v>
      </c>
    </row>
    <row r="56" spans="2:16" hidden="1">
      <c r="B56" t="s">
        <v>595</v>
      </c>
      <c r="D56" t="e">
        <f t="shared" si="0"/>
        <v>#N/A</v>
      </c>
      <c r="F56">
        <v>5</v>
      </c>
      <c r="G56" t="s">
        <v>421</v>
      </c>
      <c r="H56" t="s">
        <v>6</v>
      </c>
      <c r="I56">
        <v>1</v>
      </c>
      <c r="L56">
        <f t="shared" si="2"/>
        <v>894</v>
      </c>
      <c r="M56">
        <f t="shared" si="3"/>
        <v>894</v>
      </c>
      <c r="P56" t="str">
        <f t="shared" si="1"/>
        <v xml:space="preserve"> VAL_GENERICO_NL POSITION(894:894),</v>
      </c>
    </row>
    <row r="57" spans="2:16">
      <c r="B57" t="s">
        <v>463</v>
      </c>
      <c r="D57" t="str">
        <f t="shared" si="0"/>
        <v>TX_APROP_SEM_IOC</v>
      </c>
      <c r="F57">
        <v>5</v>
      </c>
      <c r="G57" t="s">
        <v>422</v>
      </c>
      <c r="H57">
        <v>9</v>
      </c>
      <c r="I57">
        <v>3</v>
      </c>
      <c r="J57">
        <v>6</v>
      </c>
      <c r="L57">
        <f t="shared" si="2"/>
        <v>895</v>
      </c>
      <c r="M57">
        <f t="shared" si="3"/>
        <v>903</v>
      </c>
      <c r="P57" t="str">
        <f t="shared" si="1"/>
        <v xml:space="preserve"> TX_APROP_SEM_IOC POSITION(895:903) "TO_NUMBER(:TX_APROP_SEM_IOC,'999999999')/1000000",</v>
      </c>
    </row>
    <row r="58" spans="2:16" hidden="1">
      <c r="B58" t="s">
        <v>465</v>
      </c>
      <c r="D58" t="e">
        <f t="shared" si="0"/>
        <v>#N/A</v>
      </c>
      <c r="F58">
        <v>5</v>
      </c>
      <c r="G58" t="s">
        <v>423</v>
      </c>
      <c r="H58" t="s">
        <v>6</v>
      </c>
      <c r="I58">
        <v>1</v>
      </c>
      <c r="L58">
        <f t="shared" si="2"/>
        <v>904</v>
      </c>
      <c r="M58">
        <f t="shared" si="3"/>
        <v>904</v>
      </c>
      <c r="P58" t="str">
        <f t="shared" si="1"/>
        <v xml:space="preserve"> TX_APROP_SEM_IOC_NL POSITION(904:904),</v>
      </c>
    </row>
    <row r="59" spans="2:16">
      <c r="B59" t="s">
        <v>467</v>
      </c>
      <c r="D59" t="str">
        <f t="shared" si="0"/>
        <v>VAL_PRT_SEM_IOC</v>
      </c>
      <c r="F59">
        <v>5</v>
      </c>
      <c r="G59" t="s">
        <v>424</v>
      </c>
      <c r="H59">
        <v>9</v>
      </c>
      <c r="I59">
        <v>9</v>
      </c>
      <c r="J59">
        <v>5</v>
      </c>
      <c r="L59">
        <f t="shared" si="2"/>
        <v>905</v>
      </c>
      <c r="M59">
        <f t="shared" si="3"/>
        <v>918</v>
      </c>
      <c r="P59" t="str">
        <f t="shared" si="1"/>
        <v xml:space="preserve"> VAL_PRT_SEM_IOC POSITION(905:918) "TO_NUMBER(:VAL_PRT_SEM_IOC,'99999999999999')/100000",</v>
      </c>
    </row>
    <row r="60" spans="2:16" hidden="1">
      <c r="B60" t="s">
        <v>469</v>
      </c>
      <c r="D60" t="e">
        <f t="shared" si="0"/>
        <v>#N/A</v>
      </c>
      <c r="F60">
        <v>5</v>
      </c>
      <c r="G60" t="s">
        <v>425</v>
      </c>
      <c r="H60" t="s">
        <v>6</v>
      </c>
      <c r="I60">
        <v>1</v>
      </c>
      <c r="L60">
        <f t="shared" si="2"/>
        <v>919</v>
      </c>
      <c r="M60">
        <f t="shared" si="3"/>
        <v>919</v>
      </c>
      <c r="P60" t="str">
        <f t="shared" si="1"/>
        <v xml:space="preserve"> VAL_PRT_SEM_IOC_NL POSITION(919:919),</v>
      </c>
    </row>
    <row r="61" spans="2:16" hidden="1">
      <c r="B61" t="s">
        <v>471</v>
      </c>
      <c r="D61" t="e">
        <f t="shared" si="0"/>
        <v>#N/A</v>
      </c>
      <c r="F61">
        <v>5</v>
      </c>
      <c r="G61" t="s">
        <v>425</v>
      </c>
      <c r="H61" t="s">
        <v>6</v>
      </c>
      <c r="I61">
        <v>1</v>
      </c>
      <c r="L61">
        <f t="shared" si="2"/>
        <v>920</v>
      </c>
      <c r="M61">
        <f t="shared" si="3"/>
        <v>920</v>
      </c>
      <c r="P61" t="str">
        <f t="shared" si="1"/>
        <v xml:space="preserve"> VAL_PRT_SEM_IOC_NL POSITION(920:920),</v>
      </c>
    </row>
    <row r="62" spans="2:16" hidden="1">
      <c r="B62" t="s">
        <v>473</v>
      </c>
      <c r="D62" t="e">
        <f t="shared" si="0"/>
        <v>#N/A</v>
      </c>
      <c r="F62">
        <v>5</v>
      </c>
      <c r="G62" t="s">
        <v>426</v>
      </c>
      <c r="H62" t="s">
        <v>6</v>
      </c>
      <c r="I62">
        <v>15</v>
      </c>
      <c r="L62">
        <f t="shared" si="2"/>
        <v>921</v>
      </c>
      <c r="M62">
        <f t="shared" si="3"/>
        <v>935</v>
      </c>
      <c r="P62" t="str">
        <f t="shared" si="1"/>
        <v xml:space="preserve"> NUM_MATRIC_FUNC POSITION(921:935),</v>
      </c>
    </row>
    <row r="63" spans="2:16" hidden="1">
      <c r="B63" t="s">
        <v>475</v>
      </c>
      <c r="D63" t="e">
        <f t="shared" si="0"/>
        <v>#N/A</v>
      </c>
      <c r="F63">
        <v>5</v>
      </c>
      <c r="G63" t="s">
        <v>427</v>
      </c>
      <c r="H63" t="s">
        <v>6</v>
      </c>
      <c r="I63">
        <v>1</v>
      </c>
      <c r="L63">
        <f t="shared" si="2"/>
        <v>936</v>
      </c>
      <c r="M63">
        <f t="shared" si="3"/>
        <v>936</v>
      </c>
      <c r="P63" t="str">
        <f t="shared" si="1"/>
        <v xml:space="preserve"> NUM_MATRIC_FUNC_NL POSITION(936:936),</v>
      </c>
    </row>
    <row r="64" spans="2:16">
      <c r="B64" t="s">
        <v>162</v>
      </c>
      <c r="D64" t="str">
        <f t="shared" si="0"/>
        <v>DESC_ORGAO_FUNC</v>
      </c>
      <c r="F64">
        <v>5</v>
      </c>
      <c r="G64" t="s">
        <v>428</v>
      </c>
      <c r="H64" t="s">
        <v>6</v>
      </c>
      <c r="I64">
        <v>15</v>
      </c>
      <c r="L64">
        <f t="shared" si="2"/>
        <v>937</v>
      </c>
      <c r="M64">
        <f t="shared" si="3"/>
        <v>951</v>
      </c>
      <c r="P64" t="str">
        <f t="shared" si="1"/>
        <v xml:space="preserve"> DESC_ORGAO_FUNC POSITION(937:951),</v>
      </c>
    </row>
    <row r="65" spans="2:16" hidden="1">
      <c r="B65" t="s">
        <v>477</v>
      </c>
      <c r="D65" t="e">
        <f t="shared" si="0"/>
        <v>#N/A</v>
      </c>
      <c r="F65">
        <v>5</v>
      </c>
      <c r="G65" t="s">
        <v>429</v>
      </c>
      <c r="H65" t="s">
        <v>6</v>
      </c>
      <c r="I65">
        <v>1</v>
      </c>
      <c r="L65">
        <f t="shared" si="2"/>
        <v>952</v>
      </c>
      <c r="M65">
        <f t="shared" si="3"/>
        <v>952</v>
      </c>
      <c r="P65" t="str">
        <f t="shared" si="1"/>
        <v xml:space="preserve"> DESC_ORGAO_FUNC_NL POSITION(952:952),</v>
      </c>
    </row>
    <row r="66" spans="2:16" hidden="1">
      <c r="B66" t="s">
        <v>479</v>
      </c>
      <c r="D66" t="e">
        <f t="shared" si="0"/>
        <v>#N/A</v>
      </c>
      <c r="F66">
        <v>5</v>
      </c>
      <c r="G66" t="s">
        <v>430</v>
      </c>
      <c r="H66" t="s">
        <v>6</v>
      </c>
      <c r="I66">
        <v>10</v>
      </c>
      <c r="L66">
        <f t="shared" si="2"/>
        <v>953</v>
      </c>
      <c r="M66">
        <f t="shared" si="3"/>
        <v>962</v>
      </c>
      <c r="P66" t="str">
        <f t="shared" si="1"/>
        <v xml:space="preserve"> COD_BORD_LOJADMF POSITION(953:962),</v>
      </c>
    </row>
    <row r="67" spans="2:16" hidden="1">
      <c r="B67" t="s">
        <v>481</v>
      </c>
      <c r="D67" t="e">
        <f t="shared" si="0"/>
        <v>#N/A</v>
      </c>
      <c r="F67">
        <v>5</v>
      </c>
      <c r="G67" t="s">
        <v>431</v>
      </c>
      <c r="H67" t="s">
        <v>6</v>
      </c>
      <c r="I67">
        <v>1</v>
      </c>
      <c r="L67">
        <f t="shared" si="2"/>
        <v>963</v>
      </c>
      <c r="M67">
        <f t="shared" si="3"/>
        <v>963</v>
      </c>
      <c r="P67" t="str">
        <f t="shared" si="1"/>
        <v xml:space="preserve"> COD_BORD_LOJADMF_NL POSITION(963:963),</v>
      </c>
    </row>
    <row r="68" spans="2:16" hidden="1">
      <c r="B68" t="s">
        <v>483</v>
      </c>
      <c r="D68" t="e">
        <f t="shared" si="0"/>
        <v>#N/A</v>
      </c>
      <c r="F68">
        <v>5</v>
      </c>
      <c r="G68" t="s">
        <v>432</v>
      </c>
      <c r="H68" t="s">
        <v>6</v>
      </c>
      <c r="I68">
        <v>1</v>
      </c>
      <c r="L68">
        <f t="shared" si="2"/>
        <v>964</v>
      </c>
      <c r="M68">
        <f t="shared" si="3"/>
        <v>964</v>
      </c>
      <c r="P68" t="str">
        <f t="shared" si="1"/>
        <v xml:space="preserve"> FL_LIBER_DOC_SCP POSITION(964:964),</v>
      </c>
    </row>
    <row r="69" spans="2:16" hidden="1">
      <c r="B69" t="s">
        <v>485</v>
      </c>
      <c r="D69" t="e">
        <f t="shared" si="0"/>
        <v>#N/A</v>
      </c>
      <c r="F69">
        <v>5</v>
      </c>
      <c r="G69" t="s">
        <v>433</v>
      </c>
      <c r="H69" t="s">
        <v>6</v>
      </c>
      <c r="I69">
        <v>1</v>
      </c>
      <c r="L69">
        <f t="shared" si="2"/>
        <v>965</v>
      </c>
      <c r="M69">
        <f t="shared" si="3"/>
        <v>965</v>
      </c>
      <c r="P69" t="str">
        <f t="shared" si="1"/>
        <v xml:space="preserve"> FL_LIBER_DOC_SCP_NL POSITION(965:965),</v>
      </c>
    </row>
    <row r="70" spans="2:16" hidden="1">
      <c r="B70" t="s">
        <v>487</v>
      </c>
      <c r="D70" t="e">
        <f t="shared" si="0"/>
        <v>#N/A</v>
      </c>
      <c r="F70">
        <v>5</v>
      </c>
      <c r="G70" t="s">
        <v>434</v>
      </c>
      <c r="H70" t="s">
        <v>6</v>
      </c>
      <c r="I70">
        <v>10</v>
      </c>
      <c r="L70">
        <f t="shared" si="2"/>
        <v>966</v>
      </c>
      <c r="M70">
        <f t="shared" si="3"/>
        <v>975</v>
      </c>
      <c r="P70" t="str">
        <f t="shared" si="1"/>
        <v xml:space="preserve"> DT_CONTR_ORI_CESSAO POSITION(966:975)DATE "DD.MM.YYYY",</v>
      </c>
    </row>
    <row r="71" spans="2:16" hidden="1">
      <c r="B71" t="s">
        <v>596</v>
      </c>
      <c r="D71" t="e">
        <f t="shared" si="0"/>
        <v>#N/A</v>
      </c>
      <c r="F71">
        <v>5</v>
      </c>
      <c r="G71" t="s">
        <v>435</v>
      </c>
      <c r="H71" t="s">
        <v>6</v>
      </c>
      <c r="I71">
        <v>1</v>
      </c>
      <c r="L71">
        <f t="shared" si="2"/>
        <v>976</v>
      </c>
      <c r="M71">
        <f t="shared" si="3"/>
        <v>976</v>
      </c>
      <c r="P71" t="str">
        <f t="shared" si="1"/>
        <v xml:space="preserve"> DT_CONTR_ORI_CES_NL POSITION(976:976)DATE "DD.MM.YYYY",</v>
      </c>
    </row>
    <row r="72" spans="2:16">
      <c r="B72" t="s">
        <v>597</v>
      </c>
      <c r="D72" t="str">
        <f t="shared" si="0"/>
        <v>ST_CESSAO</v>
      </c>
      <c r="F72">
        <v>5</v>
      </c>
      <c r="G72" t="s">
        <v>436</v>
      </c>
      <c r="H72" t="s">
        <v>6</v>
      </c>
      <c r="I72">
        <v>1</v>
      </c>
      <c r="L72">
        <f t="shared" si="2"/>
        <v>977</v>
      </c>
      <c r="M72">
        <f t="shared" si="3"/>
        <v>977</v>
      </c>
      <c r="P72" t="str">
        <f t="shared" si="1"/>
        <v xml:space="preserve"> ST_CESSAO POSITION(977:977),</v>
      </c>
    </row>
    <row r="73" spans="2:16" hidden="1">
      <c r="B73" t="s">
        <v>598</v>
      </c>
      <c r="D73" t="e">
        <f t="shared" si="0"/>
        <v>#N/A</v>
      </c>
      <c r="F73">
        <v>5</v>
      </c>
      <c r="G73" t="s">
        <v>437</v>
      </c>
      <c r="H73" t="s">
        <v>6</v>
      </c>
      <c r="I73">
        <v>1</v>
      </c>
      <c r="L73">
        <f t="shared" si="2"/>
        <v>978</v>
      </c>
      <c r="M73">
        <f t="shared" si="3"/>
        <v>978</v>
      </c>
      <c r="P73" t="str">
        <f t="shared" si="1"/>
        <v xml:space="preserve"> ST_CESSAO_NL POSITION(978:978),</v>
      </c>
    </row>
    <row r="74" spans="2:16" hidden="1">
      <c r="B74" t="s">
        <v>599</v>
      </c>
      <c r="D74" t="e">
        <f t="shared" si="0"/>
        <v>#N/A</v>
      </c>
      <c r="F74">
        <v>5</v>
      </c>
      <c r="G74" t="s">
        <v>438</v>
      </c>
      <c r="H74" t="s">
        <v>6</v>
      </c>
      <c r="I74">
        <v>1</v>
      </c>
      <c r="L74">
        <f t="shared" si="2"/>
        <v>979</v>
      </c>
      <c r="M74">
        <f t="shared" si="3"/>
        <v>979</v>
      </c>
      <c r="P74" t="str">
        <f t="shared" si="1"/>
        <v xml:space="preserve"> ST_DEST_CONTR_CED POSITION(979:979),</v>
      </c>
    </row>
    <row r="75" spans="2:16" hidden="1">
      <c r="B75" t="s">
        <v>600</v>
      </c>
      <c r="D75" t="e">
        <f t="shared" si="0"/>
        <v>#N/A</v>
      </c>
      <c r="F75">
        <v>5</v>
      </c>
      <c r="G75" t="s">
        <v>439</v>
      </c>
      <c r="H75" t="s">
        <v>6</v>
      </c>
      <c r="I75">
        <v>1</v>
      </c>
      <c r="L75">
        <f t="shared" si="2"/>
        <v>980</v>
      </c>
      <c r="M75">
        <f t="shared" si="3"/>
        <v>980</v>
      </c>
      <c r="P75" t="str">
        <f t="shared" si="1"/>
        <v xml:space="preserve"> ST_DEST_CONTR_CED_NL POSITION(980:980),</v>
      </c>
    </row>
    <row r="76" spans="2:16" hidden="1">
      <c r="B76" t="s">
        <v>601</v>
      </c>
      <c r="D76" t="e">
        <f t="shared" si="0"/>
        <v>#N/A</v>
      </c>
      <c r="F76">
        <v>5</v>
      </c>
      <c r="G76" t="s">
        <v>440</v>
      </c>
      <c r="H76" t="s">
        <v>6</v>
      </c>
      <c r="I76">
        <v>1</v>
      </c>
      <c r="L76">
        <f t="shared" si="2"/>
        <v>981</v>
      </c>
      <c r="M76">
        <f t="shared" si="3"/>
        <v>981</v>
      </c>
      <c r="P76" t="str">
        <f t="shared" si="1"/>
        <v xml:space="preserve"> ST_ENV_CONTR_CED POSITION(981:981),</v>
      </c>
    </row>
    <row r="77" spans="2:16" hidden="1">
      <c r="B77" t="s">
        <v>501</v>
      </c>
      <c r="D77" t="e">
        <f t="shared" ref="D77:D140" si="4">VLOOKUP(G77,$B$12:$B$447,1,0)</f>
        <v>#N/A</v>
      </c>
      <c r="F77">
        <v>5</v>
      </c>
      <c r="G77" t="s">
        <v>441</v>
      </c>
      <c r="H77" t="s">
        <v>6</v>
      </c>
      <c r="I77">
        <v>1</v>
      </c>
      <c r="L77">
        <f t="shared" si="2"/>
        <v>982</v>
      </c>
      <c r="M77">
        <f t="shared" si="3"/>
        <v>982</v>
      </c>
      <c r="P77" t="str">
        <f t="shared" ref="P77:P140" si="5">" "&amp;G77&amp;" POSITION("&amp;L77&amp;":"&amp;M77&amp;")"&amp;IF(H77=9," ""TO_NUMBER(:"&amp;G77&amp;",'"&amp;REPT("9",I77+J77)&amp;"')/1"&amp;REPT("0",J77)&amp;""",",IF(LEFT(G77,3)="DT_","DATE ""DD.MM.YYYY"",",","))</f>
        <v xml:space="preserve"> ST_ENV_CONTR_CED_NL POSITION(982:982),</v>
      </c>
    </row>
    <row r="78" spans="2:16">
      <c r="B78" t="s">
        <v>503</v>
      </c>
      <c r="D78" t="str">
        <f t="shared" si="4"/>
        <v>GANHO_CESSAO</v>
      </c>
      <c r="F78">
        <v>5</v>
      </c>
      <c r="G78" t="s">
        <v>442</v>
      </c>
      <c r="H78">
        <v>9</v>
      </c>
      <c r="I78">
        <v>9</v>
      </c>
      <c r="J78">
        <v>5</v>
      </c>
      <c r="L78">
        <f t="shared" ref="L78:L141" si="6">(M77+1)</f>
        <v>983</v>
      </c>
      <c r="M78">
        <f t="shared" ref="M78:M141" si="7">(L78-1)+I78+J78</f>
        <v>996</v>
      </c>
      <c r="P78" t="str">
        <f t="shared" si="5"/>
        <v xml:space="preserve"> GANHO_CESSAO POSITION(983:996) "TO_NUMBER(:GANHO_CESSAO,'99999999999999')/100000",</v>
      </c>
    </row>
    <row r="79" spans="2:16" hidden="1">
      <c r="B79" t="s">
        <v>602</v>
      </c>
      <c r="D79" t="e">
        <f t="shared" si="4"/>
        <v>#N/A</v>
      </c>
      <c r="F79">
        <v>5</v>
      </c>
      <c r="G79" t="s">
        <v>443</v>
      </c>
      <c r="H79" t="s">
        <v>6</v>
      </c>
      <c r="I79">
        <v>1</v>
      </c>
      <c r="L79">
        <f t="shared" si="6"/>
        <v>997</v>
      </c>
      <c r="M79">
        <f t="shared" si="7"/>
        <v>997</v>
      </c>
      <c r="P79" t="str">
        <f t="shared" si="5"/>
        <v xml:space="preserve"> GANHO_CESSAO_NL POSITION(997:997),</v>
      </c>
    </row>
    <row r="80" spans="2:16" hidden="1">
      <c r="B80" t="s">
        <v>507</v>
      </c>
      <c r="D80" t="e">
        <f t="shared" si="4"/>
        <v>#N/A</v>
      </c>
      <c r="F80">
        <v>5</v>
      </c>
      <c r="G80" t="s">
        <v>444</v>
      </c>
      <c r="H80" t="s">
        <v>6</v>
      </c>
      <c r="I80">
        <v>9</v>
      </c>
      <c r="L80">
        <f t="shared" si="6"/>
        <v>998</v>
      </c>
      <c r="M80">
        <f t="shared" si="7"/>
        <v>1006</v>
      </c>
      <c r="P80" t="str">
        <f t="shared" si="5"/>
        <v xml:space="preserve"> NUM_CONTR_CESSAO POSITION(998:1006),</v>
      </c>
    </row>
    <row r="81" spans="2:16" hidden="1">
      <c r="B81" t="s">
        <v>603</v>
      </c>
      <c r="D81" t="e">
        <f t="shared" si="4"/>
        <v>#N/A</v>
      </c>
      <c r="F81">
        <v>5</v>
      </c>
      <c r="G81" t="s">
        <v>445</v>
      </c>
      <c r="H81" t="s">
        <v>6</v>
      </c>
      <c r="I81">
        <v>1</v>
      </c>
      <c r="L81">
        <f t="shared" si="6"/>
        <v>1007</v>
      </c>
      <c r="M81">
        <f t="shared" si="7"/>
        <v>1007</v>
      </c>
      <c r="P81" t="str">
        <f t="shared" si="5"/>
        <v xml:space="preserve"> NUM_CONTR_CESSAO_NL POSITION(1007:1007),</v>
      </c>
    </row>
    <row r="82" spans="2:16">
      <c r="B82" t="s">
        <v>511</v>
      </c>
      <c r="D82" t="str">
        <f t="shared" si="4"/>
        <v>NUM_TELRECADO</v>
      </c>
      <c r="F82">
        <v>5</v>
      </c>
      <c r="G82" t="s">
        <v>446</v>
      </c>
      <c r="H82" t="s">
        <v>6</v>
      </c>
      <c r="I82">
        <v>15</v>
      </c>
      <c r="L82">
        <f t="shared" si="6"/>
        <v>1008</v>
      </c>
      <c r="M82">
        <f t="shared" si="7"/>
        <v>1022</v>
      </c>
      <c r="P82" t="str">
        <f t="shared" si="5"/>
        <v xml:space="preserve"> NUM_TELRECADO POSITION(1008:1022),</v>
      </c>
    </row>
    <row r="83" spans="2:16" hidden="1">
      <c r="B83" t="s">
        <v>513</v>
      </c>
      <c r="D83" t="e">
        <f t="shared" si="4"/>
        <v>#N/A</v>
      </c>
      <c r="F83">
        <v>5</v>
      </c>
      <c r="G83" t="s">
        <v>447</v>
      </c>
      <c r="H83" t="s">
        <v>6</v>
      </c>
      <c r="I83">
        <v>1</v>
      </c>
      <c r="L83">
        <f t="shared" si="6"/>
        <v>1023</v>
      </c>
      <c r="M83">
        <f t="shared" si="7"/>
        <v>1023</v>
      </c>
      <c r="P83" t="str">
        <f t="shared" si="5"/>
        <v xml:space="preserve"> NUM_TELRECADO_NL POSITION(1023:1023),</v>
      </c>
    </row>
    <row r="84" spans="2:16">
      <c r="B84" t="s">
        <v>604</v>
      </c>
      <c r="D84" t="str">
        <f t="shared" si="4"/>
        <v>NUM_RAMALRECADO</v>
      </c>
      <c r="F84">
        <v>5</v>
      </c>
      <c r="G84" t="s">
        <v>448</v>
      </c>
      <c r="H84" t="s">
        <v>6</v>
      </c>
      <c r="I84">
        <v>4</v>
      </c>
      <c r="L84">
        <f t="shared" si="6"/>
        <v>1024</v>
      </c>
      <c r="M84">
        <f t="shared" si="7"/>
        <v>1027</v>
      </c>
      <c r="P84" t="str">
        <f t="shared" si="5"/>
        <v xml:space="preserve"> NUM_RAMALRECADO POSITION(1024:1027),</v>
      </c>
    </row>
    <row r="85" spans="2:16" hidden="1">
      <c r="B85" t="s">
        <v>605</v>
      </c>
      <c r="D85" t="e">
        <f t="shared" si="4"/>
        <v>#N/A</v>
      </c>
      <c r="F85">
        <v>5</v>
      </c>
      <c r="G85" t="s">
        <v>449</v>
      </c>
      <c r="H85" t="s">
        <v>6</v>
      </c>
      <c r="I85">
        <v>1</v>
      </c>
      <c r="L85">
        <f t="shared" si="6"/>
        <v>1028</v>
      </c>
      <c r="M85">
        <f t="shared" si="7"/>
        <v>1028</v>
      </c>
      <c r="P85" t="str">
        <f t="shared" si="5"/>
        <v xml:space="preserve"> NUM_RAMALRECADO_NL POSITION(1028:1028),</v>
      </c>
    </row>
    <row r="86" spans="2:16">
      <c r="B86" t="s">
        <v>519</v>
      </c>
      <c r="D86" t="str">
        <f t="shared" si="4"/>
        <v>DES_EMPCONJ</v>
      </c>
      <c r="F86">
        <v>5</v>
      </c>
      <c r="G86" t="s">
        <v>450</v>
      </c>
      <c r="H86" t="s">
        <v>6</v>
      </c>
      <c r="I86">
        <v>30</v>
      </c>
      <c r="L86">
        <f t="shared" si="6"/>
        <v>1029</v>
      </c>
      <c r="M86">
        <f t="shared" si="7"/>
        <v>1058</v>
      </c>
      <c r="P86" t="str">
        <f t="shared" si="5"/>
        <v xml:space="preserve"> DES_EMPCONJ POSITION(1029:1058),</v>
      </c>
    </row>
    <row r="87" spans="2:16" hidden="1">
      <c r="B87" t="s">
        <v>521</v>
      </c>
      <c r="D87" t="e">
        <f t="shared" si="4"/>
        <v>#N/A</v>
      </c>
      <c r="F87">
        <v>5</v>
      </c>
      <c r="G87" t="s">
        <v>451</v>
      </c>
      <c r="H87" t="s">
        <v>6</v>
      </c>
      <c r="I87">
        <v>1</v>
      </c>
      <c r="L87">
        <f t="shared" si="6"/>
        <v>1059</v>
      </c>
      <c r="M87">
        <f t="shared" si="7"/>
        <v>1059</v>
      </c>
      <c r="P87" t="str">
        <f t="shared" si="5"/>
        <v xml:space="preserve"> DES_EMPCONJ_NL POSITION(1059:1059),</v>
      </c>
    </row>
    <row r="88" spans="2:16">
      <c r="B88" t="s">
        <v>523</v>
      </c>
      <c r="D88" t="str">
        <f t="shared" si="4"/>
        <v>COD_CORRETORA</v>
      </c>
      <c r="F88">
        <v>5</v>
      </c>
      <c r="G88" t="s">
        <v>452</v>
      </c>
      <c r="H88" t="s">
        <v>6</v>
      </c>
      <c r="I88">
        <v>15</v>
      </c>
      <c r="L88">
        <f t="shared" si="6"/>
        <v>1060</v>
      </c>
      <c r="M88">
        <f t="shared" si="7"/>
        <v>1074</v>
      </c>
      <c r="P88" t="str">
        <f t="shared" si="5"/>
        <v xml:space="preserve"> COD_CORRETORA POSITION(1060:1074),</v>
      </c>
    </row>
    <row r="89" spans="2:16" hidden="1">
      <c r="B89" t="s">
        <v>525</v>
      </c>
      <c r="D89" t="e">
        <f t="shared" si="4"/>
        <v>#N/A</v>
      </c>
      <c r="F89">
        <v>5</v>
      </c>
      <c r="G89" t="s">
        <v>453</v>
      </c>
      <c r="H89" t="s">
        <v>6</v>
      </c>
      <c r="I89">
        <v>1</v>
      </c>
      <c r="L89">
        <f t="shared" si="6"/>
        <v>1075</v>
      </c>
      <c r="M89">
        <f t="shared" si="7"/>
        <v>1075</v>
      </c>
      <c r="P89" t="str">
        <f t="shared" si="5"/>
        <v xml:space="preserve"> COD_CORRETORA_NL POSITION(1075:1075),</v>
      </c>
    </row>
    <row r="90" spans="2:16">
      <c r="B90" t="s">
        <v>527</v>
      </c>
      <c r="D90" t="str">
        <f t="shared" si="4"/>
        <v>COD_SEGURADORA</v>
      </c>
      <c r="F90">
        <v>5</v>
      </c>
      <c r="G90" t="s">
        <v>454</v>
      </c>
      <c r="H90" t="s">
        <v>6</v>
      </c>
      <c r="I90">
        <v>4</v>
      </c>
      <c r="L90">
        <f t="shared" si="6"/>
        <v>1076</v>
      </c>
      <c r="M90">
        <f t="shared" si="7"/>
        <v>1079</v>
      </c>
      <c r="P90" t="str">
        <f t="shared" si="5"/>
        <v xml:space="preserve"> COD_SEGURADORA POSITION(1076:1079),</v>
      </c>
    </row>
    <row r="91" spans="2:16" hidden="1">
      <c r="B91" t="s">
        <v>529</v>
      </c>
      <c r="D91" t="e">
        <f t="shared" si="4"/>
        <v>#N/A</v>
      </c>
      <c r="F91">
        <v>5</v>
      </c>
      <c r="G91" t="s">
        <v>455</v>
      </c>
      <c r="H91" t="s">
        <v>6</v>
      </c>
      <c r="I91">
        <v>1</v>
      </c>
      <c r="L91">
        <f t="shared" si="6"/>
        <v>1080</v>
      </c>
      <c r="M91">
        <f t="shared" si="7"/>
        <v>1080</v>
      </c>
      <c r="P91" t="str">
        <f t="shared" si="5"/>
        <v xml:space="preserve"> COD_SEGURADORA_NL POSITION(1080:1080),</v>
      </c>
    </row>
    <row r="92" spans="2:16" hidden="1">
      <c r="B92" t="s">
        <v>606</v>
      </c>
      <c r="D92" t="e">
        <f t="shared" si="4"/>
        <v>#N/A</v>
      </c>
      <c r="F92">
        <v>5</v>
      </c>
      <c r="G92" t="s">
        <v>456</v>
      </c>
      <c r="H92">
        <v>9</v>
      </c>
      <c r="I92">
        <v>9</v>
      </c>
      <c r="J92">
        <v>5</v>
      </c>
      <c r="L92">
        <f t="shared" si="6"/>
        <v>1081</v>
      </c>
      <c r="M92">
        <f t="shared" si="7"/>
        <v>1094</v>
      </c>
      <c r="P92" t="str">
        <f t="shared" si="5"/>
        <v xml:space="preserve"> VAL_SEG_FINAN POSITION(1081:1094) "TO_NUMBER(:VAL_SEG_FINAN,'99999999999999')/100000",</v>
      </c>
    </row>
    <row r="93" spans="2:16" hidden="1">
      <c r="B93" t="s">
        <v>607</v>
      </c>
      <c r="D93" t="e">
        <f t="shared" si="4"/>
        <v>#N/A</v>
      </c>
      <c r="F93">
        <v>5</v>
      </c>
      <c r="G93" t="s">
        <v>457</v>
      </c>
      <c r="H93" t="s">
        <v>6</v>
      </c>
      <c r="I93">
        <v>1</v>
      </c>
      <c r="L93">
        <f t="shared" si="6"/>
        <v>1095</v>
      </c>
      <c r="M93">
        <f t="shared" si="7"/>
        <v>1095</v>
      </c>
      <c r="P93" t="str">
        <f t="shared" si="5"/>
        <v xml:space="preserve"> VAL_SEG_FINAN_NL POSITION(1095:1095),</v>
      </c>
    </row>
    <row r="94" spans="2:16">
      <c r="B94" t="s">
        <v>608</v>
      </c>
      <c r="D94" t="str">
        <f t="shared" si="4"/>
        <v>ST_TIPO_CESSAO</v>
      </c>
      <c r="F94">
        <v>5</v>
      </c>
      <c r="G94" t="s">
        <v>458</v>
      </c>
      <c r="H94" t="s">
        <v>6</v>
      </c>
      <c r="I94">
        <v>1</v>
      </c>
      <c r="L94">
        <f t="shared" si="6"/>
        <v>1096</v>
      </c>
      <c r="M94">
        <f t="shared" si="7"/>
        <v>1096</v>
      </c>
      <c r="P94" t="str">
        <f t="shared" si="5"/>
        <v xml:space="preserve"> ST_TIPO_CESSAO POSITION(1096:1096),</v>
      </c>
    </row>
    <row r="95" spans="2:16" hidden="1">
      <c r="B95" t="s">
        <v>609</v>
      </c>
      <c r="D95" t="e">
        <f t="shared" si="4"/>
        <v>#N/A</v>
      </c>
      <c r="F95">
        <v>5</v>
      </c>
      <c r="G95" t="s">
        <v>459</v>
      </c>
      <c r="H95" t="s">
        <v>6</v>
      </c>
      <c r="I95">
        <v>1</v>
      </c>
      <c r="L95">
        <f t="shared" si="6"/>
        <v>1097</v>
      </c>
      <c r="M95">
        <f t="shared" si="7"/>
        <v>1097</v>
      </c>
      <c r="P95" t="str">
        <f t="shared" si="5"/>
        <v xml:space="preserve"> ST_TIPO_CESSAO_NL POSITION(1097:1097),</v>
      </c>
    </row>
    <row r="96" spans="2:16">
      <c r="B96" t="s">
        <v>610</v>
      </c>
      <c r="D96" t="str">
        <f t="shared" si="4"/>
        <v>VAL_ENCARGO</v>
      </c>
      <c r="F96">
        <v>5</v>
      </c>
      <c r="G96" t="s">
        <v>460</v>
      </c>
      <c r="H96">
        <v>9</v>
      </c>
      <c r="I96">
        <v>9</v>
      </c>
      <c r="J96">
        <v>5</v>
      </c>
      <c r="L96">
        <f t="shared" si="6"/>
        <v>1098</v>
      </c>
      <c r="M96">
        <f t="shared" si="7"/>
        <v>1111</v>
      </c>
      <c r="P96" t="str">
        <f t="shared" si="5"/>
        <v xml:space="preserve"> VAL_ENCARGO POSITION(1098:1111) "TO_NUMBER(:VAL_ENCARGO,'99999999999999')/100000",</v>
      </c>
    </row>
    <row r="97" spans="2:16" hidden="1">
      <c r="B97" t="s">
        <v>611</v>
      </c>
      <c r="D97" t="e">
        <f t="shared" si="4"/>
        <v>#N/A</v>
      </c>
      <c r="F97">
        <v>5</v>
      </c>
      <c r="G97" t="s">
        <v>461</v>
      </c>
      <c r="H97">
        <v>9</v>
      </c>
      <c r="I97">
        <v>5</v>
      </c>
      <c r="L97">
        <f t="shared" si="6"/>
        <v>1112</v>
      </c>
      <c r="M97">
        <f t="shared" si="7"/>
        <v>1116</v>
      </c>
      <c r="P97" t="str">
        <f t="shared" si="5"/>
        <v xml:space="preserve"> NUM_DIAS_ATR_ACO POSITION(1112:1116) "TO_NUMBER(:NUM_DIAS_ATR_ACO,'99999')/1",</v>
      </c>
    </row>
    <row r="98" spans="2:16" hidden="1">
      <c r="B98" t="s">
        <v>612</v>
      </c>
      <c r="D98" t="e">
        <f t="shared" si="4"/>
        <v>#N/A</v>
      </c>
      <c r="F98">
        <v>5</v>
      </c>
      <c r="G98" t="s">
        <v>462</v>
      </c>
      <c r="H98">
        <v>9</v>
      </c>
      <c r="I98">
        <v>5</v>
      </c>
      <c r="L98">
        <f t="shared" si="6"/>
        <v>1117</v>
      </c>
      <c r="M98">
        <f t="shared" si="7"/>
        <v>1121</v>
      </c>
      <c r="P98" t="str">
        <f t="shared" si="5"/>
        <v xml:space="preserve"> NUM_DIAS_DIF_REV POSITION(1117:1121) "TO_NUMBER(:NUM_DIAS_DIF_REV,'99999')/1",</v>
      </c>
    </row>
    <row r="99" spans="2:16">
      <c r="B99" t="s">
        <v>545</v>
      </c>
      <c r="D99" t="str">
        <f t="shared" si="4"/>
        <v>VAL_SALDO_REFIN</v>
      </c>
      <c r="F99">
        <v>5</v>
      </c>
      <c r="G99" t="s">
        <v>463</v>
      </c>
      <c r="H99">
        <v>9</v>
      </c>
      <c r="I99">
        <v>9</v>
      </c>
      <c r="J99">
        <v>5</v>
      </c>
      <c r="L99">
        <f t="shared" si="6"/>
        <v>1122</v>
      </c>
      <c r="M99">
        <f t="shared" si="7"/>
        <v>1135</v>
      </c>
      <c r="P99" t="str">
        <f t="shared" si="5"/>
        <v xml:space="preserve"> VAL_SALDO_REFIN POSITION(1122:1135) "TO_NUMBER(:VAL_SALDO_REFIN,'99999999999999')/100000",</v>
      </c>
    </row>
    <row r="100" spans="2:16" hidden="1">
      <c r="B100" t="s">
        <v>547</v>
      </c>
      <c r="D100" t="e">
        <f t="shared" si="4"/>
        <v>#N/A</v>
      </c>
      <c r="F100">
        <v>5</v>
      </c>
      <c r="G100" t="s">
        <v>464</v>
      </c>
      <c r="H100" t="s">
        <v>6</v>
      </c>
      <c r="I100">
        <v>1</v>
      </c>
      <c r="L100">
        <f t="shared" si="6"/>
        <v>1136</v>
      </c>
      <c r="M100">
        <f t="shared" si="7"/>
        <v>1136</v>
      </c>
      <c r="P100" t="str">
        <f t="shared" si="5"/>
        <v xml:space="preserve"> VAL_SALDO_REFIN_NL POSITION(1136:1136),</v>
      </c>
    </row>
    <row r="101" spans="2:16">
      <c r="B101" t="s">
        <v>549</v>
      </c>
      <c r="D101" t="str">
        <f t="shared" si="4"/>
        <v>NUM_PRC_TRANSITO</v>
      </c>
      <c r="F101">
        <v>5</v>
      </c>
      <c r="G101" t="s">
        <v>465</v>
      </c>
      <c r="H101">
        <v>9</v>
      </c>
      <c r="I101">
        <v>3</v>
      </c>
      <c r="L101">
        <f t="shared" si="6"/>
        <v>1137</v>
      </c>
      <c r="M101">
        <f t="shared" si="7"/>
        <v>1139</v>
      </c>
      <c r="P101" t="str">
        <f t="shared" si="5"/>
        <v xml:space="preserve"> NUM_PRC_TRANSITO POSITION(1137:1139) "TO_NUMBER(:NUM_PRC_TRANSITO,'999')/1",</v>
      </c>
    </row>
    <row r="102" spans="2:16" hidden="1">
      <c r="B102" t="s">
        <v>613</v>
      </c>
      <c r="D102" t="e">
        <f t="shared" si="4"/>
        <v>#N/A</v>
      </c>
      <c r="F102">
        <v>5</v>
      </c>
      <c r="G102" t="s">
        <v>466</v>
      </c>
      <c r="H102" t="s">
        <v>6</v>
      </c>
      <c r="I102">
        <v>1</v>
      </c>
      <c r="L102">
        <f t="shared" si="6"/>
        <v>1140</v>
      </c>
      <c r="M102">
        <f t="shared" si="7"/>
        <v>1140</v>
      </c>
      <c r="P102" t="str">
        <f t="shared" si="5"/>
        <v xml:space="preserve"> NUM_PRC_TRANSITO_NL POSITION(1140:1140),</v>
      </c>
    </row>
    <row r="103" spans="2:16">
      <c r="B103" t="s">
        <v>614</v>
      </c>
      <c r="D103" t="str">
        <f t="shared" si="4"/>
        <v>COD_PLANO_SEGURO</v>
      </c>
      <c r="F103">
        <v>5</v>
      </c>
      <c r="G103" t="s">
        <v>467</v>
      </c>
      <c r="H103">
        <v>9</v>
      </c>
      <c r="I103">
        <v>6</v>
      </c>
      <c r="L103">
        <f t="shared" si="6"/>
        <v>1141</v>
      </c>
      <c r="M103">
        <f t="shared" si="7"/>
        <v>1146</v>
      </c>
      <c r="P103" t="str">
        <f t="shared" si="5"/>
        <v xml:space="preserve"> COD_PLANO_SEGURO POSITION(1141:1146) "TO_NUMBER(:COD_PLANO_SEGURO,'999999')/1",</v>
      </c>
    </row>
    <row r="104" spans="2:16" hidden="1">
      <c r="B104" t="s">
        <v>615</v>
      </c>
      <c r="D104" t="e">
        <f t="shared" si="4"/>
        <v>#N/A</v>
      </c>
      <c r="F104">
        <v>5</v>
      </c>
      <c r="G104" t="s">
        <v>468</v>
      </c>
      <c r="H104" t="s">
        <v>6</v>
      </c>
      <c r="I104">
        <v>1</v>
      </c>
      <c r="L104">
        <f t="shared" si="6"/>
        <v>1147</v>
      </c>
      <c r="M104">
        <f t="shared" si="7"/>
        <v>1147</v>
      </c>
      <c r="P104" t="str">
        <f t="shared" si="5"/>
        <v xml:space="preserve"> COD_PLANO_SEGURO_NL POSITION(1147:1147),</v>
      </c>
    </row>
    <row r="105" spans="2:16">
      <c r="B105" t="s">
        <v>616</v>
      </c>
      <c r="D105" t="str">
        <f t="shared" si="4"/>
        <v>ST_DIFERE_LOJA</v>
      </c>
      <c r="F105">
        <v>5</v>
      </c>
      <c r="G105" t="s">
        <v>469</v>
      </c>
      <c r="H105" t="s">
        <v>6</v>
      </c>
      <c r="I105">
        <v>1</v>
      </c>
      <c r="L105">
        <f t="shared" si="6"/>
        <v>1148</v>
      </c>
      <c r="M105">
        <f t="shared" si="7"/>
        <v>1148</v>
      </c>
      <c r="P105" t="str">
        <f t="shared" si="5"/>
        <v xml:space="preserve"> ST_DIFERE_LOJA POSITION(1148:1148),</v>
      </c>
    </row>
    <row r="106" spans="2:16" hidden="1">
      <c r="B106" t="s">
        <v>617</v>
      </c>
      <c r="D106" t="e">
        <f t="shared" si="4"/>
        <v>#N/A</v>
      </c>
      <c r="F106">
        <v>5</v>
      </c>
      <c r="G106" t="s">
        <v>470</v>
      </c>
      <c r="H106" t="s">
        <v>6</v>
      </c>
      <c r="I106">
        <v>1</v>
      </c>
      <c r="L106">
        <f t="shared" si="6"/>
        <v>1149</v>
      </c>
      <c r="M106">
        <f t="shared" si="7"/>
        <v>1149</v>
      </c>
      <c r="P106" t="str">
        <f t="shared" si="5"/>
        <v xml:space="preserve"> ST_DIFERE_LOJA_NL POSITION(1149:1149),</v>
      </c>
    </row>
    <row r="107" spans="2:16">
      <c r="B107" t="s">
        <v>618</v>
      </c>
      <c r="D107" t="str">
        <f t="shared" si="4"/>
        <v>ST_DIFERE_MONT</v>
      </c>
      <c r="F107">
        <v>5</v>
      </c>
      <c r="G107" t="s">
        <v>471</v>
      </c>
      <c r="H107" t="s">
        <v>6</v>
      </c>
      <c r="I107">
        <v>1</v>
      </c>
      <c r="L107">
        <f t="shared" si="6"/>
        <v>1150</v>
      </c>
      <c r="M107">
        <f t="shared" si="7"/>
        <v>1150</v>
      </c>
      <c r="P107" t="str">
        <f t="shared" si="5"/>
        <v xml:space="preserve"> ST_DIFERE_MONT POSITION(1150:1150),</v>
      </c>
    </row>
    <row r="108" spans="2:16" hidden="1">
      <c r="B108" t="s">
        <v>563</v>
      </c>
      <c r="D108" t="e">
        <f t="shared" si="4"/>
        <v>#N/A</v>
      </c>
      <c r="F108">
        <v>5</v>
      </c>
      <c r="G108" t="s">
        <v>472</v>
      </c>
      <c r="H108" t="s">
        <v>6</v>
      </c>
      <c r="I108">
        <v>1</v>
      </c>
      <c r="L108">
        <f t="shared" si="6"/>
        <v>1151</v>
      </c>
      <c r="M108">
        <f t="shared" si="7"/>
        <v>1151</v>
      </c>
      <c r="P108" t="str">
        <f t="shared" si="5"/>
        <v xml:space="preserve"> ST_DIFERE_MONT_NL POSITION(1151:1151),</v>
      </c>
    </row>
    <row r="109" spans="2:16">
      <c r="B109" t="s">
        <v>565</v>
      </c>
      <c r="D109" t="str">
        <f t="shared" si="4"/>
        <v>ST_DIFERE_TAC</v>
      </c>
      <c r="F109">
        <v>5</v>
      </c>
      <c r="G109" t="s">
        <v>473</v>
      </c>
      <c r="H109" t="s">
        <v>6</v>
      </c>
      <c r="I109">
        <v>1</v>
      </c>
      <c r="L109">
        <f t="shared" si="6"/>
        <v>1152</v>
      </c>
      <c r="M109">
        <f t="shared" si="7"/>
        <v>1152</v>
      </c>
      <c r="P109" t="str">
        <f t="shared" si="5"/>
        <v xml:space="preserve"> ST_DIFERE_TAC POSITION(1152:1152),</v>
      </c>
    </row>
    <row r="110" spans="2:16" hidden="1">
      <c r="B110" t="s">
        <v>619</v>
      </c>
      <c r="D110" t="e">
        <f t="shared" si="4"/>
        <v>#N/A</v>
      </c>
      <c r="F110">
        <v>5</v>
      </c>
      <c r="G110" t="s">
        <v>474</v>
      </c>
      <c r="H110" t="s">
        <v>6</v>
      </c>
      <c r="I110">
        <v>1</v>
      </c>
      <c r="L110">
        <f t="shared" si="6"/>
        <v>1153</v>
      </c>
      <c r="M110">
        <f t="shared" si="7"/>
        <v>1153</v>
      </c>
      <c r="P110" t="str">
        <f t="shared" si="5"/>
        <v xml:space="preserve"> ST_DIFERE_TAC_NL POSITION(1153:1153),</v>
      </c>
    </row>
    <row r="111" spans="2:16">
      <c r="B111" t="s">
        <v>620</v>
      </c>
      <c r="D111" t="str">
        <f t="shared" si="4"/>
        <v>NATUREZA_RCB</v>
      </c>
      <c r="F111">
        <v>5</v>
      </c>
      <c r="G111" t="s">
        <v>475</v>
      </c>
      <c r="H111">
        <v>9</v>
      </c>
      <c r="I111">
        <v>2</v>
      </c>
      <c r="L111">
        <f t="shared" si="6"/>
        <v>1154</v>
      </c>
      <c r="M111">
        <f t="shared" si="7"/>
        <v>1155</v>
      </c>
      <c r="P111" t="str">
        <f t="shared" si="5"/>
        <v xml:space="preserve"> NATUREZA_RCB POSITION(1154:1155) "TO_NUMBER(:NATUREZA_RCB,'99')/1",</v>
      </c>
    </row>
    <row r="112" spans="2:16" hidden="1">
      <c r="B112" t="s">
        <v>621</v>
      </c>
      <c r="D112" t="e">
        <f t="shared" si="4"/>
        <v>#N/A</v>
      </c>
      <c r="F112">
        <v>5</v>
      </c>
      <c r="G112" t="s">
        <v>476</v>
      </c>
      <c r="H112" t="s">
        <v>6</v>
      </c>
      <c r="I112">
        <v>1</v>
      </c>
      <c r="L112">
        <f t="shared" si="6"/>
        <v>1156</v>
      </c>
      <c r="M112">
        <f t="shared" si="7"/>
        <v>1156</v>
      </c>
      <c r="P112" t="str">
        <f t="shared" si="5"/>
        <v xml:space="preserve"> NATUREZA_RCB_NL POSITION(1156:1156),</v>
      </c>
    </row>
    <row r="113" spans="2:16">
      <c r="B113" t="s">
        <v>622</v>
      </c>
      <c r="D113" t="str">
        <f t="shared" si="4"/>
        <v>COD_REGRA</v>
      </c>
      <c r="F113">
        <v>5</v>
      </c>
      <c r="G113" t="s">
        <v>162</v>
      </c>
      <c r="H113">
        <v>9</v>
      </c>
      <c r="I113">
        <v>5</v>
      </c>
      <c r="L113">
        <f t="shared" si="6"/>
        <v>1157</v>
      </c>
      <c r="M113">
        <f t="shared" si="7"/>
        <v>1161</v>
      </c>
      <c r="P113" t="str">
        <f t="shared" si="5"/>
        <v xml:space="preserve"> COD_REGRA POSITION(1157:1161) "TO_NUMBER(:COD_REGRA,'99999')/1",</v>
      </c>
    </row>
    <row r="114" spans="2:16" hidden="1">
      <c r="B114" t="s">
        <v>623</v>
      </c>
      <c r="D114" t="e">
        <f t="shared" si="4"/>
        <v>#N/A</v>
      </c>
      <c r="F114">
        <v>5</v>
      </c>
      <c r="G114" t="s">
        <v>237</v>
      </c>
      <c r="H114" t="s">
        <v>6</v>
      </c>
      <c r="I114">
        <v>1</v>
      </c>
      <c r="L114">
        <f t="shared" si="6"/>
        <v>1162</v>
      </c>
      <c r="M114">
        <f t="shared" si="7"/>
        <v>1162</v>
      </c>
      <c r="P114" t="str">
        <f t="shared" si="5"/>
        <v xml:space="preserve"> COD_REGRA_NL POSITION(1162:1162),</v>
      </c>
    </row>
    <row r="115" spans="2:16">
      <c r="B115" t="s">
        <v>624</v>
      </c>
      <c r="D115" t="str">
        <f t="shared" si="4"/>
        <v>COD_VENDEDOR</v>
      </c>
      <c r="F115">
        <v>5</v>
      </c>
      <c r="G115" t="s">
        <v>477</v>
      </c>
      <c r="H115">
        <v>9</v>
      </c>
      <c r="I115">
        <v>6</v>
      </c>
      <c r="L115">
        <f t="shared" si="6"/>
        <v>1163</v>
      </c>
      <c r="M115">
        <f t="shared" si="7"/>
        <v>1168</v>
      </c>
      <c r="P115" t="str">
        <f t="shared" si="5"/>
        <v xml:space="preserve"> COD_VENDEDOR POSITION(1163:1168) "TO_NUMBER(:COD_VENDEDOR,'999999')/1",</v>
      </c>
    </row>
    <row r="116" spans="2:16" hidden="1">
      <c r="B116" t="s">
        <v>219</v>
      </c>
      <c r="D116" t="e">
        <f t="shared" si="4"/>
        <v>#N/A</v>
      </c>
      <c r="F116">
        <v>5</v>
      </c>
      <c r="G116" t="s">
        <v>478</v>
      </c>
      <c r="H116" t="s">
        <v>6</v>
      </c>
      <c r="I116">
        <v>1</v>
      </c>
      <c r="L116">
        <f t="shared" si="6"/>
        <v>1169</v>
      </c>
      <c r="M116">
        <f t="shared" si="7"/>
        <v>1169</v>
      </c>
      <c r="P116" t="str">
        <f t="shared" si="5"/>
        <v xml:space="preserve"> COD_VENDEDOR_NL POSITION(1169:1169),</v>
      </c>
    </row>
    <row r="117" spans="2:16">
      <c r="B117" t="s">
        <v>220</v>
      </c>
      <c r="D117" t="str">
        <f t="shared" si="4"/>
        <v>COD_MONTADORA</v>
      </c>
      <c r="F117">
        <v>5</v>
      </c>
      <c r="G117" t="s">
        <v>479</v>
      </c>
      <c r="H117">
        <v>9</v>
      </c>
      <c r="I117">
        <v>2</v>
      </c>
      <c r="L117">
        <f t="shared" si="6"/>
        <v>1170</v>
      </c>
      <c r="M117">
        <f t="shared" si="7"/>
        <v>1171</v>
      </c>
      <c r="P117" t="str">
        <f t="shared" si="5"/>
        <v xml:space="preserve"> COD_MONTADORA POSITION(1170:1171) "TO_NUMBER(:COD_MONTADORA,'99')/1",</v>
      </c>
    </row>
    <row r="118" spans="2:16" hidden="1">
      <c r="B118" t="s">
        <v>9</v>
      </c>
      <c r="D118" t="e">
        <f t="shared" si="4"/>
        <v>#N/A</v>
      </c>
      <c r="F118">
        <v>5</v>
      </c>
      <c r="G118" t="s">
        <v>480</v>
      </c>
      <c r="H118" t="s">
        <v>6</v>
      </c>
      <c r="I118">
        <v>1</v>
      </c>
      <c r="L118">
        <f t="shared" si="6"/>
        <v>1172</v>
      </c>
      <c r="M118">
        <f t="shared" si="7"/>
        <v>1172</v>
      </c>
      <c r="P118" t="str">
        <f t="shared" si="5"/>
        <v xml:space="preserve"> COD_MONTADORA_NL POSITION(1172:1172),</v>
      </c>
    </row>
    <row r="119" spans="2:16">
      <c r="B119" t="s">
        <v>626</v>
      </c>
      <c r="D119" t="str">
        <f t="shared" si="4"/>
        <v>VAL_EQUAL_MONT</v>
      </c>
      <c r="F119">
        <v>5</v>
      </c>
      <c r="G119" t="s">
        <v>481</v>
      </c>
      <c r="H119">
        <v>9</v>
      </c>
      <c r="I119">
        <v>9</v>
      </c>
      <c r="J119">
        <v>5</v>
      </c>
      <c r="L119">
        <f t="shared" si="6"/>
        <v>1173</v>
      </c>
      <c r="M119">
        <f t="shared" si="7"/>
        <v>1186</v>
      </c>
      <c r="P119" t="str">
        <f t="shared" si="5"/>
        <v xml:space="preserve"> VAL_EQUAL_MONT POSITION(1173:1186) "TO_NUMBER(:VAL_EQUAL_MONT,'99999999999999')/100000",</v>
      </c>
    </row>
    <row r="120" spans="2:16" hidden="1">
      <c r="B120" t="s">
        <v>225</v>
      </c>
      <c r="D120" t="e">
        <f t="shared" si="4"/>
        <v>#N/A</v>
      </c>
      <c r="F120">
        <v>5</v>
      </c>
      <c r="G120" t="s">
        <v>482</v>
      </c>
      <c r="H120" t="s">
        <v>6</v>
      </c>
      <c r="I120">
        <v>1</v>
      </c>
      <c r="L120">
        <f t="shared" si="6"/>
        <v>1187</v>
      </c>
      <c r="M120">
        <f t="shared" si="7"/>
        <v>1187</v>
      </c>
      <c r="P120" t="str">
        <f t="shared" si="5"/>
        <v xml:space="preserve"> VAL_EQUAL_MONT_NL POSITION(1187:1187),</v>
      </c>
    </row>
    <row r="121" spans="2:16">
      <c r="D121" t="str">
        <f t="shared" si="4"/>
        <v>PERC_EQUAL_MONT</v>
      </c>
      <c r="F121">
        <v>5</v>
      </c>
      <c r="G121" t="s">
        <v>483</v>
      </c>
      <c r="H121">
        <v>9</v>
      </c>
      <c r="I121">
        <v>3</v>
      </c>
      <c r="J121">
        <v>6</v>
      </c>
      <c r="L121">
        <f t="shared" si="6"/>
        <v>1188</v>
      </c>
      <c r="M121">
        <f t="shared" si="7"/>
        <v>1196</v>
      </c>
      <c r="P121" t="str">
        <f t="shared" si="5"/>
        <v xml:space="preserve"> PERC_EQUAL_MONT POSITION(1188:1196) "TO_NUMBER(:PERC_EQUAL_MONT,'999999999')/1000000",</v>
      </c>
    </row>
    <row r="122" spans="2:16" hidden="1">
      <c r="D122" t="e">
        <f t="shared" si="4"/>
        <v>#N/A</v>
      </c>
      <c r="F122">
        <v>5</v>
      </c>
      <c r="G122" t="s">
        <v>484</v>
      </c>
      <c r="H122" t="s">
        <v>6</v>
      </c>
      <c r="I122">
        <v>1</v>
      </c>
      <c r="L122">
        <f t="shared" si="6"/>
        <v>1197</v>
      </c>
      <c r="M122">
        <f t="shared" si="7"/>
        <v>1197</v>
      </c>
      <c r="P122" t="str">
        <f t="shared" si="5"/>
        <v xml:space="preserve"> PERC_EQUAL_MONT_NL POSITION(1197:1197),</v>
      </c>
    </row>
    <row r="123" spans="2:16">
      <c r="D123" t="str">
        <f t="shared" si="4"/>
        <v>PERC_RETEN_LOJA</v>
      </c>
      <c r="F123">
        <v>5</v>
      </c>
      <c r="G123" t="s">
        <v>485</v>
      </c>
      <c r="H123">
        <v>9</v>
      </c>
      <c r="I123">
        <v>3</v>
      </c>
      <c r="J123">
        <v>6</v>
      </c>
      <c r="L123">
        <f t="shared" si="6"/>
        <v>1198</v>
      </c>
      <c r="M123">
        <f t="shared" si="7"/>
        <v>1206</v>
      </c>
      <c r="P123" t="str">
        <f t="shared" si="5"/>
        <v xml:space="preserve"> PERC_RETEN_LOJA POSITION(1198:1206) "TO_NUMBER(:PERC_RETEN_LOJA,'999999999')/1000000",</v>
      </c>
    </row>
    <row r="124" spans="2:16" hidden="1">
      <c r="D124" t="e">
        <f t="shared" si="4"/>
        <v>#N/A</v>
      </c>
      <c r="F124">
        <v>5</v>
      </c>
      <c r="G124" t="s">
        <v>486</v>
      </c>
      <c r="H124" t="s">
        <v>6</v>
      </c>
      <c r="I124">
        <v>1</v>
      </c>
      <c r="L124">
        <f t="shared" si="6"/>
        <v>1207</v>
      </c>
      <c r="M124">
        <f t="shared" si="7"/>
        <v>1207</v>
      </c>
      <c r="P124" t="str">
        <f t="shared" si="5"/>
        <v xml:space="preserve"> PERC_RETEN_LOJA_NL POSITION(1207:1207),</v>
      </c>
    </row>
    <row r="125" spans="2:16">
      <c r="D125" t="str">
        <f t="shared" si="4"/>
        <v>VAL_TAC_DIFERIDO</v>
      </c>
      <c r="F125">
        <v>5</v>
      </c>
      <c r="G125" t="s">
        <v>487</v>
      </c>
      <c r="H125">
        <v>9</v>
      </c>
      <c r="I125">
        <v>9</v>
      </c>
      <c r="J125">
        <v>5</v>
      </c>
      <c r="L125">
        <f t="shared" si="6"/>
        <v>1208</v>
      </c>
      <c r="M125">
        <f t="shared" si="7"/>
        <v>1221</v>
      </c>
      <c r="P125" t="str">
        <f t="shared" si="5"/>
        <v xml:space="preserve"> VAL_TAC_DIFERIDO POSITION(1208:1221) "TO_NUMBER(:VAL_TAC_DIFERIDO,'99999999999999')/100000",</v>
      </c>
    </row>
    <row r="126" spans="2:16" hidden="1">
      <c r="D126" t="e">
        <f t="shared" si="4"/>
        <v>#N/A</v>
      </c>
      <c r="F126">
        <v>5</v>
      </c>
      <c r="G126" t="s">
        <v>488</v>
      </c>
      <c r="H126" t="s">
        <v>6</v>
      </c>
      <c r="I126">
        <v>1</v>
      </c>
      <c r="L126">
        <f t="shared" si="6"/>
        <v>1222</v>
      </c>
      <c r="M126">
        <f t="shared" si="7"/>
        <v>1222</v>
      </c>
      <c r="P126" t="str">
        <f t="shared" si="5"/>
        <v xml:space="preserve"> VAL_TAC_DIFERIDO_NL POSITION(1222:1222),</v>
      </c>
    </row>
    <row r="127" spans="2:16" hidden="1">
      <c r="D127" t="e">
        <f t="shared" si="4"/>
        <v>#N/A</v>
      </c>
      <c r="F127">
        <v>5</v>
      </c>
      <c r="G127" t="s">
        <v>489</v>
      </c>
      <c r="H127">
        <v>9</v>
      </c>
      <c r="I127">
        <v>9</v>
      </c>
      <c r="J127">
        <v>5</v>
      </c>
      <c r="L127">
        <f t="shared" si="6"/>
        <v>1223</v>
      </c>
      <c r="M127">
        <f t="shared" si="7"/>
        <v>1236</v>
      </c>
      <c r="P127" t="str">
        <f t="shared" si="5"/>
        <v xml:space="preserve"> VAL_RETEN_LJ_DIF POSITION(1223:1236) "TO_NUMBER(:VAL_RETEN_LJ_DIF,'99999999999999')/100000",</v>
      </c>
    </row>
    <row r="128" spans="2:16" hidden="1">
      <c r="D128" t="e">
        <f t="shared" si="4"/>
        <v>#N/A</v>
      </c>
      <c r="F128">
        <v>5</v>
      </c>
      <c r="G128" t="s">
        <v>490</v>
      </c>
      <c r="H128" t="s">
        <v>6</v>
      </c>
      <c r="I128">
        <v>1</v>
      </c>
      <c r="L128">
        <f t="shared" si="6"/>
        <v>1237</v>
      </c>
      <c r="M128">
        <f t="shared" si="7"/>
        <v>1237</v>
      </c>
      <c r="P128" t="str">
        <f t="shared" si="5"/>
        <v xml:space="preserve"> VAL_RETEN_LJ_DIF_NL POSITION(1237:1237),</v>
      </c>
    </row>
    <row r="129" spans="4:16" hidden="1">
      <c r="D129" t="e">
        <f t="shared" si="4"/>
        <v>#N/A</v>
      </c>
      <c r="F129">
        <v>5</v>
      </c>
      <c r="G129" t="s">
        <v>491</v>
      </c>
      <c r="H129">
        <v>9</v>
      </c>
      <c r="I129">
        <v>9</v>
      </c>
      <c r="J129">
        <v>5</v>
      </c>
      <c r="L129">
        <f t="shared" si="6"/>
        <v>1238</v>
      </c>
      <c r="M129">
        <f t="shared" si="7"/>
        <v>1251</v>
      </c>
      <c r="P129" t="str">
        <f t="shared" si="5"/>
        <v xml:space="preserve"> VAL_EQUAL_MON_DIF POSITION(1238:1251) "TO_NUMBER(:VAL_EQUAL_MON_DIF,'99999999999999')/100000",</v>
      </c>
    </row>
    <row r="130" spans="4:16" hidden="1">
      <c r="D130" t="e">
        <f t="shared" si="4"/>
        <v>#N/A</v>
      </c>
      <c r="F130">
        <v>5</v>
      </c>
      <c r="G130" t="s">
        <v>492</v>
      </c>
      <c r="H130" t="s">
        <v>6</v>
      </c>
      <c r="I130">
        <v>1</v>
      </c>
      <c r="L130">
        <f t="shared" si="6"/>
        <v>1252</v>
      </c>
      <c r="M130">
        <f t="shared" si="7"/>
        <v>1252</v>
      </c>
      <c r="P130" t="str">
        <f t="shared" si="5"/>
        <v xml:space="preserve"> VAL_EQUAL_MON_DIF_NL POSITION(1252:1252),</v>
      </c>
    </row>
    <row r="131" spans="4:16" hidden="1">
      <c r="D131" t="e">
        <f t="shared" si="4"/>
        <v>#N/A</v>
      </c>
      <c r="F131">
        <v>5</v>
      </c>
      <c r="G131" t="s">
        <v>493</v>
      </c>
      <c r="H131" t="s">
        <v>6</v>
      </c>
      <c r="I131">
        <v>1</v>
      </c>
      <c r="L131">
        <f t="shared" si="6"/>
        <v>1253</v>
      </c>
      <c r="M131">
        <f t="shared" si="7"/>
        <v>1253</v>
      </c>
      <c r="P131" t="str">
        <f t="shared" si="5"/>
        <v xml:space="preserve"> ST_DIF_DEV_RET_LJ POSITION(1253:1253),</v>
      </c>
    </row>
    <row r="132" spans="4:16" hidden="1">
      <c r="D132" t="e">
        <f t="shared" si="4"/>
        <v>#N/A</v>
      </c>
      <c r="F132">
        <v>5</v>
      </c>
      <c r="G132" t="s">
        <v>494</v>
      </c>
      <c r="H132" t="s">
        <v>6</v>
      </c>
      <c r="I132">
        <v>1</v>
      </c>
      <c r="L132">
        <f t="shared" si="6"/>
        <v>1254</v>
      </c>
      <c r="M132">
        <f t="shared" si="7"/>
        <v>1254</v>
      </c>
      <c r="P132" t="str">
        <f t="shared" si="5"/>
        <v xml:space="preserve"> ST_DIF_DEV_RET_LJ_NL POSITION(1254:1254),</v>
      </c>
    </row>
    <row r="133" spans="4:16" hidden="1">
      <c r="D133" t="e">
        <f t="shared" si="4"/>
        <v>#N/A</v>
      </c>
      <c r="F133">
        <v>5</v>
      </c>
      <c r="G133" t="s">
        <v>495</v>
      </c>
      <c r="H133" t="s">
        <v>6</v>
      </c>
      <c r="I133">
        <v>1</v>
      </c>
      <c r="L133">
        <f t="shared" si="6"/>
        <v>1255</v>
      </c>
      <c r="M133">
        <f t="shared" si="7"/>
        <v>1255</v>
      </c>
      <c r="P133" t="str">
        <f t="shared" si="5"/>
        <v xml:space="preserve"> ST_DIF_DEV_EQ_MONT POSITION(1255:1255),</v>
      </c>
    </row>
    <row r="134" spans="4:16" hidden="1">
      <c r="D134" t="e">
        <f t="shared" si="4"/>
        <v>#N/A</v>
      </c>
      <c r="F134">
        <v>5</v>
      </c>
      <c r="G134" t="s">
        <v>496</v>
      </c>
      <c r="H134" t="s">
        <v>6</v>
      </c>
      <c r="I134">
        <v>1</v>
      </c>
      <c r="L134">
        <f t="shared" si="6"/>
        <v>1256</v>
      </c>
      <c r="M134">
        <f t="shared" si="7"/>
        <v>1256</v>
      </c>
      <c r="P134" t="str">
        <f t="shared" si="5"/>
        <v xml:space="preserve"> ST_DIF_DEV_EQ_MONT_NL POSITION(1256:1256),</v>
      </c>
    </row>
    <row r="135" spans="4:16" hidden="1">
      <c r="D135" t="e">
        <f t="shared" si="4"/>
        <v>#N/A</v>
      </c>
      <c r="F135">
        <v>5</v>
      </c>
      <c r="G135" t="s">
        <v>497</v>
      </c>
      <c r="H135">
        <v>9</v>
      </c>
      <c r="I135">
        <v>3</v>
      </c>
      <c r="J135">
        <v>6</v>
      </c>
      <c r="L135">
        <f t="shared" si="6"/>
        <v>1257</v>
      </c>
      <c r="M135">
        <f t="shared" si="7"/>
        <v>1265</v>
      </c>
      <c r="P135" t="str">
        <f t="shared" si="5"/>
        <v xml:space="preserve"> TX_APROP_RET_LOJA POSITION(1257:1265) "TO_NUMBER(:TX_APROP_RET_LOJA,'999999999')/1000000",</v>
      </c>
    </row>
    <row r="136" spans="4:16" hidden="1">
      <c r="D136" t="e">
        <f t="shared" si="4"/>
        <v>#N/A</v>
      </c>
      <c r="F136">
        <v>5</v>
      </c>
      <c r="G136" t="s">
        <v>498</v>
      </c>
      <c r="H136" t="s">
        <v>6</v>
      </c>
      <c r="I136">
        <v>1</v>
      </c>
      <c r="L136">
        <f t="shared" si="6"/>
        <v>1266</v>
      </c>
      <c r="M136">
        <f t="shared" si="7"/>
        <v>1266</v>
      </c>
      <c r="P136" t="str">
        <f t="shared" si="5"/>
        <v xml:space="preserve"> TX_APROP_RET_LOJA_NL POSITION(1266:1266),</v>
      </c>
    </row>
    <row r="137" spans="4:16" hidden="1">
      <c r="D137" t="e">
        <f t="shared" si="4"/>
        <v>#N/A</v>
      </c>
      <c r="F137">
        <v>5</v>
      </c>
      <c r="G137" t="s">
        <v>499</v>
      </c>
      <c r="H137">
        <v>9</v>
      </c>
      <c r="I137">
        <v>3</v>
      </c>
      <c r="J137">
        <v>6</v>
      </c>
      <c r="L137">
        <f t="shared" si="6"/>
        <v>1267</v>
      </c>
      <c r="M137">
        <f t="shared" si="7"/>
        <v>1275</v>
      </c>
      <c r="P137" t="str">
        <f t="shared" si="5"/>
        <v xml:space="preserve"> TX_APROP_EQU_MONT POSITION(1267:1275) "TO_NUMBER(:TX_APROP_EQU_MONT,'999999999')/1000000",</v>
      </c>
    </row>
    <row r="138" spans="4:16" hidden="1">
      <c r="D138" t="e">
        <f t="shared" si="4"/>
        <v>#N/A</v>
      </c>
      <c r="F138">
        <v>5</v>
      </c>
      <c r="G138" t="s">
        <v>500</v>
      </c>
      <c r="H138" t="s">
        <v>6</v>
      </c>
      <c r="I138">
        <v>1</v>
      </c>
      <c r="L138">
        <f t="shared" si="6"/>
        <v>1276</v>
      </c>
      <c r="M138">
        <f t="shared" si="7"/>
        <v>1276</v>
      </c>
      <c r="P138" t="str">
        <f t="shared" si="5"/>
        <v xml:space="preserve"> TX_APROP_EQU_MONT_NL POSITION(1276:1276),</v>
      </c>
    </row>
    <row r="139" spans="4:16">
      <c r="D139" t="str">
        <f t="shared" si="4"/>
        <v>TX_APROP_TAC</v>
      </c>
      <c r="F139">
        <v>5</v>
      </c>
      <c r="G139" t="s">
        <v>501</v>
      </c>
      <c r="H139">
        <v>9</v>
      </c>
      <c r="I139">
        <v>3</v>
      </c>
      <c r="J139">
        <v>6</v>
      </c>
      <c r="L139">
        <f t="shared" si="6"/>
        <v>1277</v>
      </c>
      <c r="M139">
        <f t="shared" si="7"/>
        <v>1285</v>
      </c>
      <c r="P139" t="str">
        <f t="shared" si="5"/>
        <v xml:space="preserve"> TX_APROP_TAC POSITION(1277:1285) "TO_NUMBER(:TX_APROP_TAC,'999999999')/1000000",</v>
      </c>
    </row>
    <row r="140" spans="4:16" hidden="1">
      <c r="D140" t="e">
        <f t="shared" si="4"/>
        <v>#N/A</v>
      </c>
      <c r="F140">
        <v>5</v>
      </c>
      <c r="G140" t="s">
        <v>502</v>
      </c>
      <c r="H140" t="s">
        <v>6</v>
      </c>
      <c r="I140">
        <v>1</v>
      </c>
      <c r="L140">
        <f t="shared" si="6"/>
        <v>1286</v>
      </c>
      <c r="M140">
        <f t="shared" si="7"/>
        <v>1286</v>
      </c>
      <c r="P140" t="str">
        <f t="shared" si="5"/>
        <v xml:space="preserve"> TX_APROP_TAC_NL POSITION(1286:1286),</v>
      </c>
    </row>
    <row r="141" spans="4:16">
      <c r="D141" t="str">
        <f t="shared" ref="D141:D204" si="8">VLOOKUP(G141,$B$12:$B$447,1,0)</f>
        <v>NOM_USU_ATENDENTE</v>
      </c>
      <c r="F141">
        <v>5</v>
      </c>
      <c r="G141" t="s">
        <v>503</v>
      </c>
      <c r="H141" t="s">
        <v>6</v>
      </c>
      <c r="I141">
        <v>15</v>
      </c>
      <c r="L141">
        <f t="shared" si="6"/>
        <v>1287</v>
      </c>
      <c r="M141">
        <f t="shared" si="7"/>
        <v>1301</v>
      </c>
      <c r="P141" t="str">
        <f t="shared" ref="P141:P204" si="9">" "&amp;G141&amp;" POSITION("&amp;L141&amp;":"&amp;M141&amp;")"&amp;IF(H141=9," ""TO_NUMBER(:"&amp;G141&amp;",'"&amp;REPT("9",I141+J141)&amp;"')/1"&amp;REPT("0",J141)&amp;""",",IF(LEFT(G141,3)="DT_","DATE ""DD.MM.YYYY"",",","))</f>
        <v xml:space="preserve"> NOM_USU_ATENDENTE POSITION(1287:1301),</v>
      </c>
    </row>
    <row r="142" spans="4:16" hidden="1">
      <c r="D142" t="e">
        <f t="shared" si="8"/>
        <v>#N/A</v>
      </c>
      <c r="F142">
        <v>5</v>
      </c>
      <c r="G142" t="s">
        <v>504</v>
      </c>
      <c r="H142" t="s">
        <v>6</v>
      </c>
      <c r="I142">
        <v>1</v>
      </c>
      <c r="L142">
        <f t="shared" ref="L142:L205" si="10">(M141+1)</f>
        <v>1302</v>
      </c>
      <c r="M142">
        <f t="shared" ref="M142:M205" si="11">(L142-1)+I142+J142</f>
        <v>1302</v>
      </c>
      <c r="P142" t="str">
        <f t="shared" si="9"/>
        <v xml:space="preserve"> NOM_USU_ATENDENTE_NL POSITION(1302:1302),</v>
      </c>
    </row>
    <row r="143" spans="4:16" hidden="1">
      <c r="D143" t="e">
        <f t="shared" si="8"/>
        <v>#N/A</v>
      </c>
      <c r="F143">
        <v>5</v>
      </c>
      <c r="G143" t="s">
        <v>505</v>
      </c>
      <c r="H143">
        <v>9</v>
      </c>
      <c r="I143">
        <v>15</v>
      </c>
      <c r="J143">
        <v>5</v>
      </c>
      <c r="L143">
        <f t="shared" si="10"/>
        <v>1303</v>
      </c>
      <c r="M143">
        <f t="shared" si="11"/>
        <v>1322</v>
      </c>
      <c r="P143" t="str">
        <f t="shared" si="9"/>
        <v xml:space="preserve"> VAL_TAR_LIQ_ANTCP POSITION(1303:1322) "TO_NUMBER(:VAL_TAR_LIQ_ANTCP,'99999999999999999999')/100000",</v>
      </c>
    </row>
    <row r="144" spans="4:16" hidden="1">
      <c r="D144" t="e">
        <f t="shared" si="8"/>
        <v>#N/A</v>
      </c>
      <c r="F144">
        <v>5</v>
      </c>
      <c r="G144" t="s">
        <v>506</v>
      </c>
      <c r="H144" t="s">
        <v>6</v>
      </c>
      <c r="I144">
        <v>1</v>
      </c>
      <c r="L144">
        <f t="shared" si="10"/>
        <v>1323</v>
      </c>
      <c r="M144">
        <f t="shared" si="11"/>
        <v>1323</v>
      </c>
      <c r="P144" t="str">
        <f t="shared" si="9"/>
        <v xml:space="preserve"> VAL_TAR_LIQ_ANTCP_NL POSITION(1323:1323),</v>
      </c>
    </row>
    <row r="145" spans="4:16">
      <c r="D145" t="str">
        <f t="shared" si="8"/>
        <v>TX_CPMF</v>
      </c>
      <c r="F145">
        <v>5</v>
      </c>
      <c r="G145" t="s">
        <v>507</v>
      </c>
      <c r="H145">
        <v>9</v>
      </c>
      <c r="I145">
        <v>3</v>
      </c>
      <c r="J145">
        <v>6</v>
      </c>
      <c r="L145">
        <f t="shared" si="10"/>
        <v>1324</v>
      </c>
      <c r="M145">
        <f t="shared" si="11"/>
        <v>1332</v>
      </c>
      <c r="P145" t="str">
        <f t="shared" si="9"/>
        <v xml:space="preserve"> TX_CPMF POSITION(1324:1332) "TO_NUMBER(:TX_CPMF,'999999999')/1000000",</v>
      </c>
    </row>
    <row r="146" spans="4:16" hidden="1">
      <c r="D146" t="e">
        <f t="shared" si="8"/>
        <v>#N/A</v>
      </c>
      <c r="F146">
        <v>5</v>
      </c>
      <c r="G146" t="s">
        <v>508</v>
      </c>
      <c r="H146" t="s">
        <v>6</v>
      </c>
      <c r="I146">
        <v>1</v>
      </c>
      <c r="L146">
        <f t="shared" si="10"/>
        <v>1333</v>
      </c>
      <c r="M146">
        <f t="shared" si="11"/>
        <v>1333</v>
      </c>
      <c r="P146" t="str">
        <f t="shared" si="9"/>
        <v xml:space="preserve"> TX_CPMF_NL POSITION(1333:1333),</v>
      </c>
    </row>
    <row r="147" spans="4:16" hidden="1">
      <c r="D147" t="e">
        <f t="shared" si="8"/>
        <v>#N/A</v>
      </c>
      <c r="F147">
        <v>5</v>
      </c>
      <c r="G147" t="s">
        <v>509</v>
      </c>
      <c r="H147" t="s">
        <v>6</v>
      </c>
      <c r="I147">
        <v>1</v>
      </c>
      <c r="L147">
        <f t="shared" si="10"/>
        <v>1334</v>
      </c>
      <c r="M147">
        <f t="shared" si="11"/>
        <v>1334</v>
      </c>
      <c r="P147" t="str">
        <f t="shared" si="9"/>
        <v xml:space="preserve"> FL_CONSOLID_DESAT POSITION(1334:1334),</v>
      </c>
    </row>
    <row r="148" spans="4:16" hidden="1">
      <c r="D148" t="e">
        <f t="shared" si="8"/>
        <v>#N/A</v>
      </c>
      <c r="F148">
        <v>5</v>
      </c>
      <c r="G148" t="s">
        <v>510</v>
      </c>
      <c r="H148" t="s">
        <v>6</v>
      </c>
      <c r="I148">
        <v>1</v>
      </c>
      <c r="L148">
        <f t="shared" si="10"/>
        <v>1335</v>
      </c>
      <c r="M148">
        <f t="shared" si="11"/>
        <v>1335</v>
      </c>
      <c r="P148" t="str">
        <f t="shared" si="9"/>
        <v xml:space="preserve"> FL_CONSOLID_DESAT_NL POSITION(1335:1335),</v>
      </c>
    </row>
    <row r="149" spans="4:16">
      <c r="D149" t="str">
        <f t="shared" si="8"/>
        <v>DT_CPMF</v>
      </c>
      <c r="F149">
        <v>5</v>
      </c>
      <c r="G149" t="s">
        <v>511</v>
      </c>
      <c r="H149" t="s">
        <v>6</v>
      </c>
      <c r="I149">
        <v>10</v>
      </c>
      <c r="L149">
        <f t="shared" si="10"/>
        <v>1336</v>
      </c>
      <c r="M149">
        <f t="shared" si="11"/>
        <v>1345</v>
      </c>
      <c r="P149" t="str">
        <f t="shared" si="9"/>
        <v xml:space="preserve"> DT_CPMF POSITION(1336:1345)DATE "DD.MM.YYYY",</v>
      </c>
    </row>
    <row r="150" spans="4:16" hidden="1">
      <c r="D150" t="e">
        <f t="shared" si="8"/>
        <v>#N/A</v>
      </c>
      <c r="F150">
        <v>5</v>
      </c>
      <c r="G150" t="s">
        <v>512</v>
      </c>
      <c r="H150" t="s">
        <v>6</v>
      </c>
      <c r="I150">
        <v>1</v>
      </c>
      <c r="L150">
        <f t="shared" si="10"/>
        <v>1346</v>
      </c>
      <c r="M150">
        <f t="shared" si="11"/>
        <v>1346</v>
      </c>
      <c r="P150" t="str">
        <f t="shared" si="9"/>
        <v xml:space="preserve"> DT_CPMF_NL POSITION(1346:1346)DATE "DD.MM.YYYY",</v>
      </c>
    </row>
    <row r="151" spans="4:16">
      <c r="D151" t="str">
        <f t="shared" si="8"/>
        <v>DT_PGTO_CPMF</v>
      </c>
      <c r="F151">
        <v>5</v>
      </c>
      <c r="G151" t="s">
        <v>513</v>
      </c>
      <c r="H151" t="s">
        <v>6</v>
      </c>
      <c r="I151">
        <v>10</v>
      </c>
      <c r="L151">
        <f t="shared" si="10"/>
        <v>1347</v>
      </c>
      <c r="M151">
        <f t="shared" si="11"/>
        <v>1356</v>
      </c>
      <c r="P151" t="str">
        <f t="shared" si="9"/>
        <v xml:space="preserve"> DT_PGTO_CPMF POSITION(1347:1356)DATE "DD.MM.YYYY",</v>
      </c>
    </row>
    <row r="152" spans="4:16" hidden="1">
      <c r="D152" t="e">
        <f t="shared" si="8"/>
        <v>#N/A</v>
      </c>
      <c r="F152">
        <v>5</v>
      </c>
      <c r="G152" t="s">
        <v>514</v>
      </c>
      <c r="H152" t="s">
        <v>6</v>
      </c>
      <c r="I152">
        <v>1</v>
      </c>
      <c r="L152">
        <f t="shared" si="10"/>
        <v>1357</v>
      </c>
      <c r="M152">
        <f t="shared" si="11"/>
        <v>1357</v>
      </c>
      <c r="P152" t="str">
        <f t="shared" si="9"/>
        <v xml:space="preserve"> DT_PGTO_CPMF_NL POSITION(1357:1357)DATE "DD.MM.YYYY",</v>
      </c>
    </row>
    <row r="153" spans="4:16" hidden="1">
      <c r="D153" t="e">
        <f t="shared" si="8"/>
        <v>#N/A</v>
      </c>
      <c r="F153">
        <v>5</v>
      </c>
      <c r="G153" t="s">
        <v>515</v>
      </c>
      <c r="H153" t="s">
        <v>6</v>
      </c>
      <c r="I153">
        <v>10</v>
      </c>
      <c r="L153">
        <f t="shared" si="10"/>
        <v>1358</v>
      </c>
      <c r="M153">
        <f t="shared" si="11"/>
        <v>1367</v>
      </c>
      <c r="P153" t="str">
        <f t="shared" si="9"/>
        <v xml:space="preserve"> DT_ULT_APR_PROLAB POSITION(1358:1367)DATE "DD.MM.YYYY",</v>
      </c>
    </row>
    <row r="154" spans="4:16" hidden="1">
      <c r="D154" t="e">
        <f t="shared" si="8"/>
        <v>#N/A</v>
      </c>
      <c r="F154">
        <v>5</v>
      </c>
      <c r="G154" t="s">
        <v>516</v>
      </c>
      <c r="H154" t="s">
        <v>6</v>
      </c>
      <c r="I154">
        <v>1</v>
      </c>
      <c r="L154">
        <f t="shared" si="10"/>
        <v>1368</v>
      </c>
      <c r="M154">
        <f t="shared" si="11"/>
        <v>1368</v>
      </c>
      <c r="P154" t="str">
        <f t="shared" si="9"/>
        <v xml:space="preserve"> DT_ULT_APR_PROLAB_NL POSITION(1368:1368)DATE "DD.MM.YYYY",</v>
      </c>
    </row>
    <row r="155" spans="4:16" hidden="1">
      <c r="D155" t="e">
        <f t="shared" si="8"/>
        <v>#N/A</v>
      </c>
      <c r="F155">
        <v>5</v>
      </c>
      <c r="G155" t="s">
        <v>517</v>
      </c>
      <c r="H155" t="s">
        <v>6</v>
      </c>
      <c r="I155">
        <v>1</v>
      </c>
      <c r="L155">
        <f t="shared" si="10"/>
        <v>1369</v>
      </c>
      <c r="M155">
        <f t="shared" si="11"/>
        <v>1369</v>
      </c>
      <c r="P155" t="str">
        <f t="shared" si="9"/>
        <v xml:space="preserve"> ST_GER_CUSTODIA POSITION(1369:1369),</v>
      </c>
    </row>
    <row r="156" spans="4:16" hidden="1">
      <c r="D156" t="e">
        <f t="shared" si="8"/>
        <v>#N/A</v>
      </c>
      <c r="F156">
        <v>5</v>
      </c>
      <c r="G156" t="s">
        <v>518</v>
      </c>
      <c r="H156" t="s">
        <v>6</v>
      </c>
      <c r="I156">
        <v>1</v>
      </c>
      <c r="L156">
        <f t="shared" si="10"/>
        <v>1370</v>
      </c>
      <c r="M156">
        <f t="shared" si="11"/>
        <v>1370</v>
      </c>
      <c r="P156" t="str">
        <f t="shared" si="9"/>
        <v xml:space="preserve"> ST_GER_CUSTODIA_NL POSITION(1370:1370),</v>
      </c>
    </row>
    <row r="157" spans="4:16">
      <c r="D157" t="str">
        <f t="shared" si="8"/>
        <v>ST_CESSAO_PARCELA</v>
      </c>
      <c r="F157">
        <v>5</v>
      </c>
      <c r="G157" t="s">
        <v>519</v>
      </c>
      <c r="H157" t="s">
        <v>6</v>
      </c>
      <c r="I157">
        <v>1</v>
      </c>
      <c r="L157">
        <f t="shared" si="10"/>
        <v>1371</v>
      </c>
      <c r="M157">
        <f t="shared" si="11"/>
        <v>1371</v>
      </c>
      <c r="P157" t="str">
        <f t="shared" si="9"/>
        <v xml:space="preserve"> ST_CESSAO_PARCELA POSITION(1371:1371),</v>
      </c>
    </row>
    <row r="158" spans="4:16" hidden="1">
      <c r="D158" t="e">
        <f t="shared" si="8"/>
        <v>#N/A</v>
      </c>
      <c r="F158">
        <v>5</v>
      </c>
      <c r="G158" t="s">
        <v>520</v>
      </c>
      <c r="H158" t="s">
        <v>6</v>
      </c>
      <c r="I158">
        <v>1</v>
      </c>
      <c r="L158">
        <f t="shared" si="10"/>
        <v>1372</v>
      </c>
      <c r="M158">
        <f t="shared" si="11"/>
        <v>1372</v>
      </c>
      <c r="P158" t="str">
        <f t="shared" si="9"/>
        <v xml:space="preserve"> ST_CESSAO_PARCELA_NL POSITION(1372:1372),</v>
      </c>
    </row>
    <row r="159" spans="4:16">
      <c r="D159" t="str">
        <f t="shared" si="8"/>
        <v>ST_GRAVAME</v>
      </c>
      <c r="F159">
        <v>5</v>
      </c>
      <c r="G159" t="s">
        <v>521</v>
      </c>
      <c r="H159" t="s">
        <v>6</v>
      </c>
      <c r="I159">
        <v>1</v>
      </c>
      <c r="L159">
        <f t="shared" si="10"/>
        <v>1373</v>
      </c>
      <c r="M159">
        <f t="shared" si="11"/>
        <v>1373</v>
      </c>
      <c r="P159" t="str">
        <f t="shared" si="9"/>
        <v xml:space="preserve"> ST_GRAVAME POSITION(1373:1373),</v>
      </c>
    </row>
    <row r="160" spans="4:16" hidden="1">
      <c r="D160" t="e">
        <f t="shared" si="8"/>
        <v>#N/A</v>
      </c>
      <c r="F160">
        <v>5</v>
      </c>
      <c r="G160" t="s">
        <v>522</v>
      </c>
      <c r="H160" t="s">
        <v>6</v>
      </c>
      <c r="I160">
        <v>1</v>
      </c>
      <c r="L160">
        <f t="shared" si="10"/>
        <v>1374</v>
      </c>
      <c r="M160">
        <f t="shared" si="11"/>
        <v>1374</v>
      </c>
      <c r="P160" t="str">
        <f t="shared" si="9"/>
        <v xml:space="preserve"> ST_GRAVAME_NL POSITION(1374:1374),</v>
      </c>
    </row>
    <row r="161" spans="4:16">
      <c r="D161" t="str">
        <f t="shared" si="8"/>
        <v>COD_CENTRO_CUSTO</v>
      </c>
      <c r="F161">
        <v>5</v>
      </c>
      <c r="G161" t="s">
        <v>523</v>
      </c>
      <c r="H161" t="s">
        <v>6</v>
      </c>
      <c r="I161">
        <v>20</v>
      </c>
      <c r="L161">
        <f t="shared" si="10"/>
        <v>1375</v>
      </c>
      <c r="M161">
        <f t="shared" si="11"/>
        <v>1394</v>
      </c>
      <c r="P161" t="str">
        <f t="shared" si="9"/>
        <v xml:space="preserve"> COD_CENTRO_CUSTO POSITION(1375:1394),</v>
      </c>
    </row>
    <row r="162" spans="4:16" hidden="1">
      <c r="D162" t="e">
        <f t="shared" si="8"/>
        <v>#N/A</v>
      </c>
      <c r="F162">
        <v>5</v>
      </c>
      <c r="G162" t="s">
        <v>524</v>
      </c>
      <c r="H162" t="s">
        <v>6</v>
      </c>
      <c r="I162">
        <v>1</v>
      </c>
      <c r="L162">
        <f t="shared" si="10"/>
        <v>1395</v>
      </c>
      <c r="M162">
        <f t="shared" si="11"/>
        <v>1395</v>
      </c>
      <c r="P162" t="str">
        <f t="shared" si="9"/>
        <v xml:space="preserve"> COD_CENTRO_CUSTO_NL POSITION(1395:1395),</v>
      </c>
    </row>
    <row r="163" spans="4:16">
      <c r="D163" t="str">
        <f t="shared" si="8"/>
        <v>TP_ENTRADA</v>
      </c>
      <c r="F163">
        <v>5</v>
      </c>
      <c r="G163" t="s">
        <v>525</v>
      </c>
      <c r="H163" t="s">
        <v>6</v>
      </c>
      <c r="I163">
        <v>10</v>
      </c>
      <c r="L163">
        <f t="shared" si="10"/>
        <v>1396</v>
      </c>
      <c r="M163">
        <f t="shared" si="11"/>
        <v>1405</v>
      </c>
      <c r="P163" t="str">
        <f t="shared" si="9"/>
        <v xml:space="preserve"> TP_ENTRADA POSITION(1396:1405),</v>
      </c>
    </row>
    <row r="164" spans="4:16" hidden="1">
      <c r="D164" t="e">
        <f t="shared" si="8"/>
        <v>#N/A</v>
      </c>
      <c r="F164">
        <v>5</v>
      </c>
      <c r="G164" t="s">
        <v>526</v>
      </c>
      <c r="H164" t="s">
        <v>6</v>
      </c>
      <c r="I164">
        <v>1</v>
      </c>
      <c r="L164">
        <f t="shared" si="10"/>
        <v>1406</v>
      </c>
      <c r="M164">
        <f t="shared" si="11"/>
        <v>1406</v>
      </c>
      <c r="P164" t="str">
        <f t="shared" si="9"/>
        <v xml:space="preserve"> TP_ENTRADA_NL POSITION(1406:1406),</v>
      </c>
    </row>
    <row r="165" spans="4:16">
      <c r="D165" t="str">
        <f t="shared" si="8"/>
        <v>CP_COMISS</v>
      </c>
      <c r="F165">
        <v>5</v>
      </c>
      <c r="G165" t="s">
        <v>527</v>
      </c>
      <c r="H165" t="s">
        <v>6</v>
      </c>
      <c r="I165">
        <v>10</v>
      </c>
      <c r="L165">
        <f t="shared" si="10"/>
        <v>1407</v>
      </c>
      <c r="M165">
        <f t="shared" si="11"/>
        <v>1416</v>
      </c>
      <c r="P165" t="str">
        <f t="shared" si="9"/>
        <v xml:space="preserve"> CP_COMISS POSITION(1407:1416),</v>
      </c>
    </row>
    <row r="166" spans="4:16" hidden="1">
      <c r="D166" t="e">
        <f t="shared" si="8"/>
        <v>#N/A</v>
      </c>
      <c r="F166">
        <v>5</v>
      </c>
      <c r="G166" t="s">
        <v>528</v>
      </c>
      <c r="H166" t="s">
        <v>6</v>
      </c>
      <c r="I166">
        <v>1</v>
      </c>
      <c r="L166">
        <f t="shared" si="10"/>
        <v>1417</v>
      </c>
      <c r="M166">
        <f t="shared" si="11"/>
        <v>1417</v>
      </c>
      <c r="P166" t="str">
        <f t="shared" si="9"/>
        <v xml:space="preserve"> CP_COMISS_NL POSITION(1417:1417),</v>
      </c>
    </row>
    <row r="167" spans="4:16">
      <c r="D167" t="str">
        <f t="shared" si="8"/>
        <v>COD_CATEGORIA</v>
      </c>
      <c r="F167">
        <v>5</v>
      </c>
      <c r="G167" t="s">
        <v>529</v>
      </c>
      <c r="H167" t="s">
        <v>6</v>
      </c>
      <c r="I167">
        <v>5</v>
      </c>
      <c r="L167">
        <f t="shared" si="10"/>
        <v>1418</v>
      </c>
      <c r="M167">
        <f t="shared" si="11"/>
        <v>1422</v>
      </c>
      <c r="P167" t="str">
        <f t="shared" si="9"/>
        <v xml:space="preserve"> COD_CATEGORIA POSITION(1418:1422),</v>
      </c>
    </row>
    <row r="168" spans="4:16" hidden="1">
      <c r="D168" t="e">
        <f t="shared" si="8"/>
        <v>#N/A</v>
      </c>
      <c r="F168">
        <v>5</v>
      </c>
      <c r="G168" t="s">
        <v>530</v>
      </c>
      <c r="H168" t="s">
        <v>6</v>
      </c>
      <c r="I168">
        <v>1</v>
      </c>
      <c r="L168">
        <f t="shared" si="10"/>
        <v>1423</v>
      </c>
      <c r="M168">
        <f t="shared" si="11"/>
        <v>1423</v>
      </c>
      <c r="P168" t="str">
        <f t="shared" si="9"/>
        <v xml:space="preserve"> COD_CATEGORIA_NL POSITION(1423:1423),</v>
      </c>
    </row>
    <row r="169" spans="4:16" hidden="1">
      <c r="D169" t="e">
        <f t="shared" si="8"/>
        <v>#N/A</v>
      </c>
      <c r="F169">
        <v>5</v>
      </c>
      <c r="G169" t="s">
        <v>531</v>
      </c>
      <c r="H169" t="s">
        <v>6</v>
      </c>
      <c r="I169">
        <v>10</v>
      </c>
      <c r="L169">
        <f t="shared" si="10"/>
        <v>1424</v>
      </c>
      <c r="M169">
        <f t="shared" si="11"/>
        <v>1433</v>
      </c>
      <c r="P169" t="str">
        <f t="shared" si="9"/>
        <v xml:space="preserve"> COD_SCORE_PARC POSITION(1424:1433),</v>
      </c>
    </row>
    <row r="170" spans="4:16" hidden="1">
      <c r="D170" t="e">
        <f t="shared" si="8"/>
        <v>#N/A</v>
      </c>
      <c r="F170">
        <v>5</v>
      </c>
      <c r="G170" t="s">
        <v>532</v>
      </c>
      <c r="H170" t="s">
        <v>6</v>
      </c>
      <c r="I170">
        <v>1</v>
      </c>
      <c r="L170">
        <f t="shared" si="10"/>
        <v>1434</v>
      </c>
      <c r="M170">
        <f t="shared" si="11"/>
        <v>1434</v>
      </c>
      <c r="P170" t="str">
        <f t="shared" si="9"/>
        <v xml:space="preserve"> COD_SCORE_PARC_NL POSITION(1434:1434),</v>
      </c>
    </row>
    <row r="171" spans="4:16" hidden="1">
      <c r="D171" t="e">
        <f t="shared" si="8"/>
        <v>#N/A</v>
      </c>
      <c r="F171">
        <v>5</v>
      </c>
      <c r="G171" t="s">
        <v>533</v>
      </c>
      <c r="H171" t="s">
        <v>6</v>
      </c>
      <c r="I171">
        <v>10</v>
      </c>
      <c r="L171">
        <f t="shared" si="10"/>
        <v>1435</v>
      </c>
      <c r="M171">
        <f t="shared" si="11"/>
        <v>1444</v>
      </c>
      <c r="P171" t="str">
        <f t="shared" si="9"/>
        <v xml:space="preserve"> COD_MODAL_BACEN POSITION(1435:1444),</v>
      </c>
    </row>
    <row r="172" spans="4:16" hidden="1">
      <c r="D172" t="e">
        <f t="shared" si="8"/>
        <v>#N/A</v>
      </c>
      <c r="F172">
        <v>5</v>
      </c>
      <c r="G172" t="s">
        <v>534</v>
      </c>
      <c r="H172" t="s">
        <v>6</v>
      </c>
      <c r="I172">
        <v>1</v>
      </c>
      <c r="L172">
        <f t="shared" si="10"/>
        <v>1445</v>
      </c>
      <c r="M172">
        <f t="shared" si="11"/>
        <v>1445</v>
      </c>
      <c r="P172" t="str">
        <f t="shared" si="9"/>
        <v xml:space="preserve"> COD_MODAL_BACEN_NL POSITION(1445:1445),</v>
      </c>
    </row>
    <row r="173" spans="4:16" hidden="1">
      <c r="D173" t="e">
        <f t="shared" si="8"/>
        <v>#N/A</v>
      </c>
      <c r="F173">
        <v>5</v>
      </c>
      <c r="G173" t="s">
        <v>535</v>
      </c>
      <c r="H173" t="s">
        <v>6</v>
      </c>
      <c r="I173">
        <v>25</v>
      </c>
      <c r="L173">
        <f t="shared" si="10"/>
        <v>1446</v>
      </c>
      <c r="M173">
        <f t="shared" si="11"/>
        <v>1470</v>
      </c>
      <c r="P173" t="str">
        <f t="shared" si="9"/>
        <v xml:space="preserve"> NU_CONTR_PORTAB POSITION(1446:1470),</v>
      </c>
    </row>
    <row r="174" spans="4:16" hidden="1">
      <c r="D174" t="e">
        <f t="shared" si="8"/>
        <v>#N/A</v>
      </c>
      <c r="F174">
        <v>5</v>
      </c>
      <c r="G174" t="s">
        <v>536</v>
      </c>
      <c r="H174" t="s">
        <v>6</v>
      </c>
      <c r="I174">
        <v>1</v>
      </c>
      <c r="L174">
        <f t="shared" si="10"/>
        <v>1471</v>
      </c>
      <c r="M174">
        <f t="shared" si="11"/>
        <v>1471</v>
      </c>
      <c r="P174" t="str">
        <f t="shared" si="9"/>
        <v xml:space="preserve"> NU_CONTR_PORTAB_NL POSITION(1471:1471),</v>
      </c>
    </row>
    <row r="175" spans="4:16" hidden="1">
      <c r="D175" t="e">
        <f t="shared" si="8"/>
        <v>#N/A</v>
      </c>
      <c r="F175">
        <v>5</v>
      </c>
      <c r="G175" t="s">
        <v>537</v>
      </c>
      <c r="H175" t="s">
        <v>6</v>
      </c>
      <c r="I175">
        <v>40</v>
      </c>
      <c r="L175">
        <f t="shared" si="10"/>
        <v>1472</v>
      </c>
      <c r="M175">
        <f t="shared" si="11"/>
        <v>1511</v>
      </c>
      <c r="P175" t="str">
        <f t="shared" si="9"/>
        <v xml:space="preserve"> NUM_CONTR_PORTAB POSITION(1472:1511),</v>
      </c>
    </row>
    <row r="176" spans="4:16" hidden="1">
      <c r="D176" t="e">
        <f t="shared" si="8"/>
        <v>#N/A</v>
      </c>
      <c r="F176">
        <v>5</v>
      </c>
      <c r="G176" t="s">
        <v>538</v>
      </c>
      <c r="H176" t="s">
        <v>6</v>
      </c>
      <c r="I176">
        <v>1</v>
      </c>
      <c r="L176">
        <f t="shared" si="10"/>
        <v>1512</v>
      </c>
      <c r="M176">
        <f t="shared" si="11"/>
        <v>1512</v>
      </c>
      <c r="P176" t="str">
        <f t="shared" si="9"/>
        <v xml:space="preserve"> NUM_CONTR_PORTAB_NL POSITION(1512:1512),</v>
      </c>
    </row>
    <row r="177" spans="4:16" hidden="1">
      <c r="D177" t="e">
        <f t="shared" si="8"/>
        <v>#N/A</v>
      </c>
      <c r="F177">
        <v>5</v>
      </c>
      <c r="G177" t="s">
        <v>539</v>
      </c>
      <c r="H177" t="s">
        <v>6</v>
      </c>
      <c r="I177">
        <v>3</v>
      </c>
      <c r="L177">
        <f t="shared" si="10"/>
        <v>1513</v>
      </c>
      <c r="M177">
        <f t="shared" si="11"/>
        <v>1515</v>
      </c>
      <c r="P177" t="str">
        <f t="shared" si="9"/>
        <v xml:space="preserve"> BCO_PORTAB POSITION(1513:1515),</v>
      </c>
    </row>
    <row r="178" spans="4:16" hidden="1">
      <c r="D178" t="e">
        <f t="shared" si="8"/>
        <v>#N/A</v>
      </c>
      <c r="F178">
        <v>5</v>
      </c>
      <c r="G178" t="s">
        <v>540</v>
      </c>
      <c r="H178" t="s">
        <v>6</v>
      </c>
      <c r="I178">
        <v>1</v>
      </c>
      <c r="L178">
        <f t="shared" si="10"/>
        <v>1516</v>
      </c>
      <c r="M178">
        <f t="shared" si="11"/>
        <v>1516</v>
      </c>
      <c r="P178" t="str">
        <f t="shared" si="9"/>
        <v xml:space="preserve"> BCO_PORTAB_NL POSITION(1516:1516),</v>
      </c>
    </row>
    <row r="179" spans="4:16" hidden="1">
      <c r="D179" t="e">
        <f t="shared" si="8"/>
        <v>#N/A</v>
      </c>
      <c r="F179">
        <v>5</v>
      </c>
      <c r="G179" t="s">
        <v>541</v>
      </c>
      <c r="H179" t="s">
        <v>6</v>
      </c>
      <c r="I179">
        <v>14</v>
      </c>
      <c r="L179">
        <f t="shared" si="10"/>
        <v>1517</v>
      </c>
      <c r="M179">
        <f t="shared" si="11"/>
        <v>1530</v>
      </c>
      <c r="P179" t="str">
        <f t="shared" si="9"/>
        <v xml:space="preserve"> COD_CNPJ_PORTAB POSITION(1517:1530),</v>
      </c>
    </row>
    <row r="180" spans="4:16" hidden="1">
      <c r="D180" t="e">
        <f t="shared" si="8"/>
        <v>#N/A</v>
      </c>
      <c r="F180">
        <v>5</v>
      </c>
      <c r="G180" t="s">
        <v>542</v>
      </c>
      <c r="H180" t="s">
        <v>6</v>
      </c>
      <c r="I180">
        <v>1</v>
      </c>
      <c r="L180">
        <f t="shared" si="10"/>
        <v>1531</v>
      </c>
      <c r="M180">
        <f t="shared" si="11"/>
        <v>1531</v>
      </c>
      <c r="P180" t="str">
        <f t="shared" si="9"/>
        <v xml:space="preserve"> COD_CNPJ_PORTAB_NL POSITION(1531:1531),</v>
      </c>
    </row>
    <row r="181" spans="4:16" hidden="1">
      <c r="D181" t="e">
        <f t="shared" si="8"/>
        <v>#N/A</v>
      </c>
      <c r="F181">
        <v>5</v>
      </c>
      <c r="G181" t="s">
        <v>543</v>
      </c>
      <c r="H181" t="s">
        <v>6</v>
      </c>
      <c r="I181">
        <v>40</v>
      </c>
      <c r="L181">
        <f t="shared" si="10"/>
        <v>1532</v>
      </c>
      <c r="M181">
        <f t="shared" si="11"/>
        <v>1571</v>
      </c>
      <c r="P181" t="str">
        <f t="shared" si="9"/>
        <v xml:space="preserve"> DES_BCO_PORTAB POSITION(1532:1571),</v>
      </c>
    </row>
    <row r="182" spans="4:16" hidden="1">
      <c r="D182" t="e">
        <f t="shared" si="8"/>
        <v>#N/A</v>
      </c>
      <c r="F182">
        <v>5</v>
      </c>
      <c r="G182" t="s">
        <v>544</v>
      </c>
      <c r="H182" t="s">
        <v>6</v>
      </c>
      <c r="I182">
        <v>1</v>
      </c>
      <c r="L182">
        <f t="shared" si="10"/>
        <v>1572</v>
      </c>
      <c r="M182">
        <f t="shared" si="11"/>
        <v>1572</v>
      </c>
      <c r="P182" t="str">
        <f t="shared" si="9"/>
        <v xml:space="preserve"> DES_BCO_PORTAB_NL POSITION(1572:1572),</v>
      </c>
    </row>
    <row r="183" spans="4:16">
      <c r="D183" t="str">
        <f t="shared" si="8"/>
        <v>NU_CONTRATO</v>
      </c>
      <c r="F183">
        <v>5</v>
      </c>
      <c r="G183" t="s">
        <v>545</v>
      </c>
      <c r="H183" t="s">
        <v>6</v>
      </c>
      <c r="I183">
        <v>25</v>
      </c>
      <c r="L183">
        <f t="shared" si="10"/>
        <v>1573</v>
      </c>
      <c r="M183">
        <f t="shared" si="11"/>
        <v>1597</v>
      </c>
      <c r="P183" t="str">
        <f t="shared" si="9"/>
        <v xml:space="preserve"> NU_CONTRATO POSITION(1573:1597),</v>
      </c>
    </row>
    <row r="184" spans="4:16" hidden="1">
      <c r="D184" t="e">
        <f t="shared" si="8"/>
        <v>#N/A</v>
      </c>
      <c r="F184">
        <v>5</v>
      </c>
      <c r="G184" t="s">
        <v>546</v>
      </c>
      <c r="H184" t="s">
        <v>6</v>
      </c>
      <c r="I184">
        <v>1</v>
      </c>
      <c r="L184">
        <f t="shared" si="10"/>
        <v>1598</v>
      </c>
      <c r="M184">
        <f t="shared" si="11"/>
        <v>1598</v>
      </c>
      <c r="P184" t="str">
        <f t="shared" si="9"/>
        <v xml:space="preserve"> NU_CONTRATO_NL POSITION(1598:1598),</v>
      </c>
    </row>
    <row r="185" spans="4:16">
      <c r="D185" t="str">
        <f t="shared" si="8"/>
        <v>NU_CESSAO</v>
      </c>
      <c r="F185">
        <v>5</v>
      </c>
      <c r="G185" t="s">
        <v>547</v>
      </c>
      <c r="H185" t="s">
        <v>6</v>
      </c>
      <c r="I185">
        <v>25</v>
      </c>
      <c r="L185">
        <f t="shared" si="10"/>
        <v>1599</v>
      </c>
      <c r="M185">
        <f t="shared" si="11"/>
        <v>1623</v>
      </c>
      <c r="P185" t="str">
        <f t="shared" si="9"/>
        <v xml:space="preserve"> NU_CESSAO POSITION(1599:1623),</v>
      </c>
    </row>
    <row r="186" spans="4:16" hidden="1">
      <c r="D186" t="e">
        <f t="shared" si="8"/>
        <v>#N/A</v>
      </c>
      <c r="F186">
        <v>5</v>
      </c>
      <c r="G186" t="s">
        <v>548</v>
      </c>
      <c r="H186" t="s">
        <v>6</v>
      </c>
      <c r="I186">
        <v>1</v>
      </c>
      <c r="L186">
        <f t="shared" si="10"/>
        <v>1624</v>
      </c>
      <c r="M186">
        <f t="shared" si="11"/>
        <v>1624</v>
      </c>
      <c r="P186" t="str">
        <f t="shared" si="9"/>
        <v xml:space="preserve"> NU_CESSAO_NL POSITION(1624:1624),</v>
      </c>
    </row>
    <row r="187" spans="4:16">
      <c r="D187" t="str">
        <f t="shared" si="8"/>
        <v>NU_RESERVA</v>
      </c>
      <c r="F187">
        <v>5</v>
      </c>
      <c r="G187" t="s">
        <v>549</v>
      </c>
      <c r="H187" t="s">
        <v>6</v>
      </c>
      <c r="I187">
        <v>25</v>
      </c>
      <c r="L187">
        <f t="shared" si="10"/>
        <v>1625</v>
      </c>
      <c r="M187">
        <f t="shared" si="11"/>
        <v>1649</v>
      </c>
      <c r="P187" t="str">
        <f t="shared" si="9"/>
        <v xml:space="preserve"> NU_RESERVA POSITION(1625:1649),</v>
      </c>
    </row>
    <row r="188" spans="4:16" hidden="1">
      <c r="D188" t="e">
        <f t="shared" si="8"/>
        <v>#N/A</v>
      </c>
      <c r="F188">
        <v>5</v>
      </c>
      <c r="G188" t="s">
        <v>550</v>
      </c>
      <c r="H188" t="s">
        <v>6</v>
      </c>
      <c r="I188">
        <v>1</v>
      </c>
      <c r="L188">
        <f t="shared" si="10"/>
        <v>1650</v>
      </c>
      <c r="M188">
        <f t="shared" si="11"/>
        <v>1650</v>
      </c>
      <c r="P188" t="str">
        <f t="shared" si="9"/>
        <v xml:space="preserve"> NU_RESERVA_NL POSITION(1650:1650),</v>
      </c>
    </row>
    <row r="189" spans="4:16" hidden="1">
      <c r="D189" t="e">
        <f t="shared" si="8"/>
        <v>#N/A</v>
      </c>
      <c r="F189">
        <v>5</v>
      </c>
      <c r="G189" t="s">
        <v>551</v>
      </c>
      <c r="H189">
        <v>9</v>
      </c>
      <c r="I189">
        <v>8</v>
      </c>
      <c r="J189">
        <v>6</v>
      </c>
      <c r="L189">
        <f t="shared" si="10"/>
        <v>1651</v>
      </c>
      <c r="M189">
        <f t="shared" si="11"/>
        <v>1664</v>
      </c>
      <c r="P189" t="str">
        <f t="shared" si="9"/>
        <v xml:space="preserve"> TX_APROP_AQUIS POSITION(1651:1664) "TO_NUMBER(:TX_APROP_AQUIS,'99999999999999')/1000000",</v>
      </c>
    </row>
    <row r="190" spans="4:16" hidden="1">
      <c r="D190" t="e">
        <f t="shared" si="8"/>
        <v>#N/A</v>
      </c>
      <c r="F190">
        <v>5</v>
      </c>
      <c r="G190" t="s">
        <v>552</v>
      </c>
      <c r="H190" t="s">
        <v>6</v>
      </c>
      <c r="I190">
        <v>1</v>
      </c>
      <c r="L190">
        <f t="shared" si="10"/>
        <v>1665</v>
      </c>
      <c r="M190">
        <f t="shared" si="11"/>
        <v>1665</v>
      </c>
      <c r="P190" t="str">
        <f t="shared" si="9"/>
        <v xml:space="preserve"> TX_APROP_AQUIS_NL POSITION(1665:1665),</v>
      </c>
    </row>
    <row r="191" spans="4:16" hidden="1">
      <c r="D191" t="e">
        <f t="shared" si="8"/>
        <v>#N/A</v>
      </c>
      <c r="F191">
        <v>5</v>
      </c>
      <c r="G191" t="s">
        <v>553</v>
      </c>
      <c r="H191">
        <v>9</v>
      </c>
      <c r="I191">
        <v>15</v>
      </c>
      <c r="J191">
        <v>5</v>
      </c>
      <c r="L191">
        <f t="shared" si="10"/>
        <v>1666</v>
      </c>
      <c r="M191">
        <f t="shared" si="11"/>
        <v>1685</v>
      </c>
      <c r="P191" t="str">
        <f t="shared" si="9"/>
        <v xml:space="preserve"> VAL_CART_AQUIS POSITION(1666:1685) "TO_NUMBER(:VAL_CART_AQUIS,'99999999999999999999')/100000",</v>
      </c>
    </row>
    <row r="192" spans="4:16" hidden="1">
      <c r="D192" t="e">
        <f t="shared" si="8"/>
        <v>#N/A</v>
      </c>
      <c r="F192">
        <v>5</v>
      </c>
      <c r="G192" t="s">
        <v>554</v>
      </c>
      <c r="H192" t="s">
        <v>6</v>
      </c>
      <c r="I192">
        <v>1</v>
      </c>
      <c r="L192">
        <f t="shared" si="10"/>
        <v>1686</v>
      </c>
      <c r="M192">
        <f t="shared" si="11"/>
        <v>1686</v>
      </c>
      <c r="P192" t="str">
        <f t="shared" si="9"/>
        <v xml:space="preserve"> VAL_CART_AQUIS_NL POSITION(1686:1686),</v>
      </c>
    </row>
    <row r="193" spans="4:16" hidden="1">
      <c r="D193" t="e">
        <f t="shared" si="8"/>
        <v>#N/A</v>
      </c>
      <c r="F193">
        <v>5</v>
      </c>
      <c r="G193" t="s">
        <v>555</v>
      </c>
      <c r="H193">
        <v>9</v>
      </c>
      <c r="I193">
        <v>15</v>
      </c>
      <c r="J193">
        <v>5</v>
      </c>
      <c r="L193">
        <f t="shared" si="10"/>
        <v>1687</v>
      </c>
      <c r="M193">
        <f t="shared" si="11"/>
        <v>1706</v>
      </c>
      <c r="P193" t="str">
        <f t="shared" si="9"/>
        <v xml:space="preserve"> VAL_RENDAS_AQUIS POSITION(1687:1706) "TO_NUMBER(:VAL_RENDAS_AQUIS,'99999999999999999999')/100000",</v>
      </c>
    </row>
    <row r="194" spans="4:16" hidden="1">
      <c r="D194" t="e">
        <f t="shared" si="8"/>
        <v>#N/A</v>
      </c>
      <c r="F194">
        <v>5</v>
      </c>
      <c r="G194" t="s">
        <v>556</v>
      </c>
      <c r="H194" t="s">
        <v>6</v>
      </c>
      <c r="I194">
        <v>1</v>
      </c>
      <c r="L194">
        <f t="shared" si="10"/>
        <v>1707</v>
      </c>
      <c r="M194">
        <f t="shared" si="11"/>
        <v>1707</v>
      </c>
      <c r="P194" t="str">
        <f t="shared" si="9"/>
        <v xml:space="preserve"> VAL_RENDAS_AQUIS_NL POSITION(1707:1707),</v>
      </c>
    </row>
    <row r="195" spans="4:16" hidden="1">
      <c r="D195" t="e">
        <f t="shared" si="8"/>
        <v>#N/A</v>
      </c>
      <c r="F195">
        <v>5</v>
      </c>
      <c r="G195" t="s">
        <v>557</v>
      </c>
      <c r="H195" t="s">
        <v>6</v>
      </c>
      <c r="I195">
        <v>14</v>
      </c>
      <c r="L195">
        <f t="shared" si="10"/>
        <v>1708</v>
      </c>
      <c r="M195">
        <f t="shared" si="11"/>
        <v>1721</v>
      </c>
      <c r="P195" t="str">
        <f t="shared" si="9"/>
        <v xml:space="preserve"> COD_CNPJ_INST_FIN POSITION(1708:1721),</v>
      </c>
    </row>
    <row r="196" spans="4:16" hidden="1">
      <c r="D196" t="e">
        <f t="shared" si="8"/>
        <v>#N/A</v>
      </c>
      <c r="F196">
        <v>5</v>
      </c>
      <c r="G196" t="s">
        <v>558</v>
      </c>
      <c r="H196" t="s">
        <v>6</v>
      </c>
      <c r="I196">
        <v>1</v>
      </c>
      <c r="L196">
        <f t="shared" si="10"/>
        <v>1722</v>
      </c>
      <c r="M196">
        <f t="shared" si="11"/>
        <v>1722</v>
      </c>
      <c r="P196" t="str">
        <f t="shared" si="9"/>
        <v xml:space="preserve"> COD_CNPJ_INST_FIN_NL POSITION(1722:1722),</v>
      </c>
    </row>
    <row r="197" spans="4:16" hidden="1">
      <c r="D197" t="e">
        <f t="shared" si="8"/>
        <v>#N/A</v>
      </c>
      <c r="F197">
        <v>5</v>
      </c>
      <c r="G197" t="s">
        <v>559</v>
      </c>
      <c r="H197" t="s">
        <v>6</v>
      </c>
      <c r="I197">
        <v>14</v>
      </c>
      <c r="L197">
        <f t="shared" si="10"/>
        <v>1723</v>
      </c>
      <c r="M197">
        <f t="shared" si="11"/>
        <v>1736</v>
      </c>
      <c r="P197" t="str">
        <f t="shared" si="9"/>
        <v xml:space="preserve"> COD_CNPJ_PR_PRINC POSITION(1723:1736),</v>
      </c>
    </row>
    <row r="198" spans="4:16" hidden="1">
      <c r="D198" t="e">
        <f t="shared" si="8"/>
        <v>#N/A</v>
      </c>
      <c r="F198">
        <v>5</v>
      </c>
      <c r="G198" t="s">
        <v>560</v>
      </c>
      <c r="H198" t="s">
        <v>6</v>
      </c>
      <c r="I198">
        <v>14</v>
      </c>
      <c r="L198">
        <f t="shared" si="10"/>
        <v>1737</v>
      </c>
      <c r="M198">
        <f t="shared" si="11"/>
        <v>1750</v>
      </c>
      <c r="P198" t="str">
        <f t="shared" si="9"/>
        <v xml:space="preserve"> COD_CNPJ_PR_PRINC_NL POSITION(1737:1750),</v>
      </c>
    </row>
    <row r="199" spans="4:16" hidden="1">
      <c r="D199" t="e">
        <f t="shared" si="8"/>
        <v>#N/A</v>
      </c>
      <c r="F199">
        <v>5</v>
      </c>
      <c r="G199" t="s">
        <v>561</v>
      </c>
      <c r="H199" t="s">
        <v>6</v>
      </c>
      <c r="I199">
        <v>14</v>
      </c>
      <c r="L199">
        <f t="shared" si="10"/>
        <v>1751</v>
      </c>
      <c r="M199">
        <f t="shared" si="11"/>
        <v>1764</v>
      </c>
      <c r="P199" t="str">
        <f t="shared" si="9"/>
        <v xml:space="preserve"> COD_CNPJ_PART_ADM POSITION(1751:1764),</v>
      </c>
    </row>
    <row r="200" spans="4:16" hidden="1">
      <c r="D200" t="e">
        <f t="shared" si="8"/>
        <v>#N/A</v>
      </c>
      <c r="F200">
        <v>5</v>
      </c>
      <c r="G200" t="s">
        <v>562</v>
      </c>
      <c r="H200" t="s">
        <v>6</v>
      </c>
      <c r="I200">
        <v>1</v>
      </c>
      <c r="L200">
        <f t="shared" si="10"/>
        <v>1765</v>
      </c>
      <c r="M200">
        <f t="shared" si="11"/>
        <v>1765</v>
      </c>
      <c r="P200" t="str">
        <f t="shared" si="9"/>
        <v xml:space="preserve"> COD_CNPJ_PART_ADM_NL POSITION(1765:1765),</v>
      </c>
    </row>
    <row r="201" spans="4:16">
      <c r="D201" t="str">
        <f t="shared" si="8"/>
        <v>TX_AQUISICAO</v>
      </c>
      <c r="F201">
        <v>5</v>
      </c>
      <c r="G201" t="s">
        <v>563</v>
      </c>
      <c r="H201">
        <v>9</v>
      </c>
      <c r="I201">
        <v>8</v>
      </c>
      <c r="J201">
        <v>6</v>
      </c>
      <c r="L201">
        <f t="shared" si="10"/>
        <v>1766</v>
      </c>
      <c r="M201">
        <f t="shared" si="11"/>
        <v>1779</v>
      </c>
      <c r="P201" t="str">
        <f t="shared" si="9"/>
        <v xml:space="preserve"> TX_AQUISICAO POSITION(1766:1779) "TO_NUMBER(:TX_AQUISICAO,'99999999999999')/1000000",</v>
      </c>
    </row>
    <row r="202" spans="4:16" hidden="1">
      <c r="D202" t="e">
        <f t="shared" si="8"/>
        <v>#N/A</v>
      </c>
      <c r="F202">
        <v>5</v>
      </c>
      <c r="G202" t="s">
        <v>564</v>
      </c>
      <c r="H202" t="s">
        <v>6</v>
      </c>
      <c r="I202">
        <v>1</v>
      </c>
      <c r="L202">
        <f t="shared" si="10"/>
        <v>1780</v>
      </c>
      <c r="M202">
        <f t="shared" si="11"/>
        <v>1780</v>
      </c>
      <c r="P202" t="str">
        <f t="shared" si="9"/>
        <v xml:space="preserve"> TX_AQUISICAO_NL POSITION(1780:1780),</v>
      </c>
    </row>
    <row r="203" spans="4:16">
      <c r="D203" t="str">
        <f t="shared" si="8"/>
        <v>DT_AQUISICAO</v>
      </c>
      <c r="F203">
        <v>5</v>
      </c>
      <c r="G203" t="s">
        <v>565</v>
      </c>
      <c r="H203" t="s">
        <v>6</v>
      </c>
      <c r="I203">
        <v>10</v>
      </c>
      <c r="L203">
        <f t="shared" si="10"/>
        <v>1781</v>
      </c>
      <c r="M203">
        <f t="shared" si="11"/>
        <v>1790</v>
      </c>
      <c r="P203" t="str">
        <f t="shared" si="9"/>
        <v xml:space="preserve"> DT_AQUISICAO POSITION(1781:1790)DATE "DD.MM.YYYY",</v>
      </c>
    </row>
    <row r="204" spans="4:16" hidden="1">
      <c r="D204" t="e">
        <f t="shared" si="8"/>
        <v>#N/A</v>
      </c>
      <c r="F204">
        <v>5</v>
      </c>
      <c r="G204" t="s">
        <v>566</v>
      </c>
      <c r="H204" t="s">
        <v>6</v>
      </c>
      <c r="I204">
        <v>1</v>
      </c>
      <c r="L204">
        <f t="shared" si="10"/>
        <v>1791</v>
      </c>
      <c r="M204">
        <f t="shared" si="11"/>
        <v>1791</v>
      </c>
      <c r="P204" t="str">
        <f t="shared" si="9"/>
        <v xml:space="preserve"> DT_AQUISICAO_NL POSITION(1791:1791)DATE "DD.MM.YYYY",</v>
      </c>
    </row>
    <row r="205" spans="4:16" hidden="1">
      <c r="D205" t="e">
        <f t="shared" ref="D205:D226" si="12">VLOOKUP(G205,$B$12:$B$447,1,0)</f>
        <v>#N/A</v>
      </c>
      <c r="F205">
        <v>5</v>
      </c>
      <c r="G205" t="s">
        <v>567</v>
      </c>
      <c r="H205">
        <v>9</v>
      </c>
      <c r="I205">
        <v>15</v>
      </c>
      <c r="J205">
        <v>5</v>
      </c>
      <c r="L205">
        <f t="shared" si="10"/>
        <v>1792</v>
      </c>
      <c r="M205">
        <f t="shared" si="11"/>
        <v>1811</v>
      </c>
      <c r="P205" t="str">
        <f t="shared" ref="P205:P226" si="13">" "&amp;G205&amp;" POSITION("&amp;L205&amp;":"&amp;M205&amp;")"&amp;IF(H205=9," ""TO_NUMBER(:"&amp;G205&amp;",'"&amp;REPT("9",I205+J205)&amp;"')/1"&amp;REPT("0",J205)&amp;""",",IF(LEFT(G205,3)="DT_","DATE ""DD.MM.YYYY"",",","))</f>
        <v xml:space="preserve"> VAL_PRT_CALC_CG POSITION(1792:1811) "TO_NUMBER(:VAL_PRT_CALC_CG,'99999999999999999999')/100000",</v>
      </c>
    </row>
    <row r="206" spans="4:16" hidden="1">
      <c r="D206" t="e">
        <f t="shared" si="12"/>
        <v>#N/A</v>
      </c>
      <c r="F206">
        <v>5</v>
      </c>
      <c r="G206" t="s">
        <v>568</v>
      </c>
      <c r="H206" t="s">
        <v>6</v>
      </c>
      <c r="I206">
        <v>1</v>
      </c>
      <c r="L206">
        <f t="shared" ref="L206:L226" si="14">(M205+1)</f>
        <v>1812</v>
      </c>
      <c r="M206">
        <f t="shared" ref="M206:M226" si="15">(L206-1)+I206+J206</f>
        <v>1812</v>
      </c>
      <c r="P206" t="str">
        <f t="shared" si="13"/>
        <v xml:space="preserve"> VAL_PRT_CALC_CG_NL POSITION(1812:1812),</v>
      </c>
    </row>
    <row r="207" spans="4:16" hidden="1">
      <c r="D207" t="e">
        <f t="shared" si="12"/>
        <v>#N/A</v>
      </c>
      <c r="F207">
        <v>5</v>
      </c>
      <c r="G207" t="s">
        <v>569</v>
      </c>
      <c r="H207">
        <v>9</v>
      </c>
      <c r="I207">
        <v>15</v>
      </c>
      <c r="J207">
        <v>5</v>
      </c>
      <c r="L207">
        <f t="shared" si="14"/>
        <v>1813</v>
      </c>
      <c r="M207">
        <f t="shared" si="15"/>
        <v>1832</v>
      </c>
      <c r="P207" t="str">
        <f t="shared" si="13"/>
        <v xml:space="preserve"> VAL_IOC_CALC_CG POSITION(1813:1832) "TO_NUMBER(:VAL_IOC_CALC_CG,'99999999999999999999')/100000",</v>
      </c>
    </row>
    <row r="208" spans="4:16" hidden="1">
      <c r="D208" t="e">
        <f t="shared" si="12"/>
        <v>#N/A</v>
      </c>
      <c r="F208">
        <v>5</v>
      </c>
      <c r="G208" t="s">
        <v>570</v>
      </c>
      <c r="H208" t="s">
        <v>6</v>
      </c>
      <c r="I208">
        <v>1</v>
      </c>
      <c r="L208">
        <f t="shared" si="14"/>
        <v>1833</v>
      </c>
      <c r="M208">
        <f t="shared" si="15"/>
        <v>1833</v>
      </c>
      <c r="P208" t="str">
        <f t="shared" si="13"/>
        <v xml:space="preserve"> VAL_IOC_CALC_CG_NL POSITION(1833:1833),</v>
      </c>
    </row>
    <row r="209" spans="4:16" hidden="1">
      <c r="D209" t="e">
        <f t="shared" si="12"/>
        <v>#N/A</v>
      </c>
      <c r="F209">
        <v>5</v>
      </c>
      <c r="G209" t="s">
        <v>571</v>
      </c>
      <c r="H209">
        <v>9</v>
      </c>
      <c r="I209">
        <v>15</v>
      </c>
      <c r="J209">
        <v>5</v>
      </c>
      <c r="L209">
        <f t="shared" si="14"/>
        <v>1834</v>
      </c>
      <c r="M209">
        <f t="shared" si="15"/>
        <v>1853</v>
      </c>
      <c r="P209" t="str">
        <f t="shared" si="13"/>
        <v xml:space="preserve"> VAL_APRDO_AQUIS POSITION(1834:1853) "TO_NUMBER(:VAL_APRDO_AQUIS,'99999999999999999999')/100000",</v>
      </c>
    </row>
    <row r="210" spans="4:16" hidden="1">
      <c r="D210" t="e">
        <f t="shared" si="12"/>
        <v>#N/A</v>
      </c>
      <c r="F210">
        <v>5</v>
      </c>
      <c r="G210" t="s">
        <v>572</v>
      </c>
      <c r="H210" t="s">
        <v>6</v>
      </c>
      <c r="I210">
        <v>1</v>
      </c>
      <c r="L210">
        <f t="shared" si="14"/>
        <v>1854</v>
      </c>
      <c r="M210">
        <f t="shared" si="15"/>
        <v>1854</v>
      </c>
      <c r="P210" t="str">
        <f t="shared" si="13"/>
        <v xml:space="preserve"> VAL_APRDO_AQUIS_NL POSITION(1854:1854),</v>
      </c>
    </row>
    <row r="211" spans="4:16" hidden="1">
      <c r="D211" t="e">
        <f t="shared" si="12"/>
        <v>#N/A</v>
      </c>
      <c r="F211">
        <v>5</v>
      </c>
      <c r="G211" t="s">
        <v>573</v>
      </c>
      <c r="H211">
        <v>9</v>
      </c>
      <c r="I211">
        <v>15</v>
      </c>
      <c r="J211">
        <v>5</v>
      </c>
      <c r="L211">
        <f t="shared" si="14"/>
        <v>1855</v>
      </c>
      <c r="M211">
        <f t="shared" si="15"/>
        <v>1874</v>
      </c>
      <c r="P211" t="str">
        <f t="shared" si="13"/>
        <v xml:space="preserve"> VAL_APRDO_AQUIS_PR POSITION(1855:1874) "TO_NUMBER(:VAL_APRDO_AQUIS_PR,'99999999999999999999')/100000",</v>
      </c>
    </row>
    <row r="212" spans="4:16" hidden="1">
      <c r="D212" t="e">
        <f t="shared" si="12"/>
        <v>#N/A</v>
      </c>
      <c r="F212">
        <v>5</v>
      </c>
      <c r="G212" t="s">
        <v>574</v>
      </c>
      <c r="H212" t="s">
        <v>6</v>
      </c>
      <c r="I212">
        <v>1</v>
      </c>
      <c r="L212">
        <f t="shared" si="14"/>
        <v>1875</v>
      </c>
      <c r="M212">
        <f t="shared" si="15"/>
        <v>1875</v>
      </c>
      <c r="P212" t="str">
        <f t="shared" si="13"/>
        <v xml:space="preserve"> VAL_APRDO_AQUIS_PR_NL POSITION(1875:1875),</v>
      </c>
    </row>
    <row r="213" spans="4:16" hidden="1">
      <c r="D213" t="e">
        <f t="shared" si="12"/>
        <v>#N/A</v>
      </c>
      <c r="F213">
        <v>5</v>
      </c>
      <c r="G213" t="s">
        <v>575</v>
      </c>
      <c r="H213" t="s">
        <v>6</v>
      </c>
      <c r="I213">
        <v>10</v>
      </c>
      <c r="L213">
        <f t="shared" si="14"/>
        <v>1876</v>
      </c>
      <c r="M213">
        <f t="shared" si="15"/>
        <v>1885</v>
      </c>
      <c r="P213" t="str">
        <f t="shared" si="13"/>
        <v xml:space="preserve"> DT_ULT_APR_AQUIS POSITION(1876:1885)DATE "DD.MM.YYYY",</v>
      </c>
    </row>
    <row r="214" spans="4:16" hidden="1">
      <c r="D214" t="e">
        <f t="shared" si="12"/>
        <v>#N/A</v>
      </c>
      <c r="F214">
        <v>5</v>
      </c>
      <c r="G214" t="s">
        <v>576</v>
      </c>
      <c r="H214" t="s">
        <v>6</v>
      </c>
      <c r="I214">
        <v>1</v>
      </c>
      <c r="L214">
        <f t="shared" si="14"/>
        <v>1886</v>
      </c>
      <c r="M214">
        <f t="shared" si="15"/>
        <v>1886</v>
      </c>
      <c r="P214" t="str">
        <f t="shared" si="13"/>
        <v xml:space="preserve"> DT_ULT_APR_AQUIS_NL POSITION(1886:1886)DATE "DD.MM.YYYY",</v>
      </c>
    </row>
    <row r="215" spans="4:16" hidden="1">
      <c r="D215" t="e">
        <f t="shared" si="12"/>
        <v>#N/A</v>
      </c>
      <c r="F215">
        <v>5</v>
      </c>
      <c r="G215" t="s">
        <v>577</v>
      </c>
      <c r="H215">
        <v>9</v>
      </c>
      <c r="I215">
        <v>15</v>
      </c>
      <c r="J215">
        <v>5</v>
      </c>
      <c r="L215">
        <f t="shared" si="14"/>
        <v>1887</v>
      </c>
      <c r="M215">
        <f t="shared" si="15"/>
        <v>1906</v>
      </c>
      <c r="P215" t="str">
        <f t="shared" si="13"/>
        <v xml:space="preserve"> VAL_REND_SEG_CUR POSITION(1887:1906) "TO_NUMBER(:VAL_REND_SEG_CUR,'99999999999999999999')/100000",</v>
      </c>
    </row>
    <row r="216" spans="4:16" hidden="1">
      <c r="D216" t="e">
        <f t="shared" si="12"/>
        <v>#N/A</v>
      </c>
      <c r="F216">
        <v>5</v>
      </c>
      <c r="G216" t="s">
        <v>578</v>
      </c>
      <c r="H216" t="s">
        <v>6</v>
      </c>
      <c r="I216">
        <v>1</v>
      </c>
      <c r="L216">
        <f t="shared" si="14"/>
        <v>1907</v>
      </c>
      <c r="M216">
        <f t="shared" si="15"/>
        <v>1907</v>
      </c>
      <c r="P216" t="str">
        <f t="shared" si="13"/>
        <v xml:space="preserve"> VAL_REND_SEG_CUR_NL POSITION(1907:1907),</v>
      </c>
    </row>
    <row r="217" spans="4:16">
      <c r="D217" t="str">
        <f t="shared" si="12"/>
        <v>COD_DIGITO_PART</v>
      </c>
      <c r="F217">
        <v>5</v>
      </c>
      <c r="G217" t="s">
        <v>220</v>
      </c>
      <c r="H217" t="s">
        <v>6</v>
      </c>
      <c r="I217">
        <v>2</v>
      </c>
      <c r="L217">
        <f t="shared" si="14"/>
        <v>1908</v>
      </c>
      <c r="M217">
        <f t="shared" si="15"/>
        <v>1909</v>
      </c>
      <c r="P217" t="str">
        <f t="shared" si="13"/>
        <v xml:space="preserve"> COD_DIGITO_PART POSITION(1908:1909),</v>
      </c>
    </row>
    <row r="218" spans="4:16" hidden="1">
      <c r="D218" t="e">
        <f t="shared" si="12"/>
        <v>#N/A</v>
      </c>
      <c r="F218">
        <v>5</v>
      </c>
      <c r="G218" t="s">
        <v>579</v>
      </c>
      <c r="H218" t="s">
        <v>6</v>
      </c>
      <c r="I218">
        <v>1</v>
      </c>
      <c r="L218">
        <f t="shared" si="14"/>
        <v>1910</v>
      </c>
      <c r="M218">
        <f t="shared" si="15"/>
        <v>1910</v>
      </c>
      <c r="P218" t="str">
        <f t="shared" si="13"/>
        <v xml:space="preserve"> COD_DIGITO_PART_NL POSITION(1910:1910),</v>
      </c>
    </row>
    <row r="219" spans="4:16">
      <c r="D219" t="str">
        <f t="shared" si="12"/>
        <v>COD_EMP_PART</v>
      </c>
      <c r="F219">
        <v>5</v>
      </c>
      <c r="G219" t="s">
        <v>219</v>
      </c>
      <c r="H219" t="s">
        <v>6</v>
      </c>
      <c r="I219">
        <v>2</v>
      </c>
      <c r="L219">
        <f t="shared" si="14"/>
        <v>1911</v>
      </c>
      <c r="M219">
        <f t="shared" si="15"/>
        <v>1912</v>
      </c>
      <c r="P219" t="str">
        <f t="shared" si="13"/>
        <v xml:space="preserve"> COD_EMP_PART POSITION(1911:1912),</v>
      </c>
    </row>
    <row r="220" spans="4:16" hidden="1">
      <c r="D220" t="e">
        <f t="shared" si="12"/>
        <v>#N/A</v>
      </c>
      <c r="F220">
        <v>5</v>
      </c>
      <c r="G220" t="s">
        <v>580</v>
      </c>
      <c r="H220" t="s">
        <v>6</v>
      </c>
      <c r="I220">
        <v>2</v>
      </c>
      <c r="L220">
        <f t="shared" si="14"/>
        <v>1913</v>
      </c>
      <c r="M220">
        <f t="shared" si="15"/>
        <v>1914</v>
      </c>
      <c r="P220" t="str">
        <f t="shared" si="13"/>
        <v xml:space="preserve"> COD_DIG_PART POSITION(1913:1914),</v>
      </c>
    </row>
    <row r="221" spans="4:16" hidden="1">
      <c r="D221" t="e">
        <f t="shared" si="12"/>
        <v>#N/A</v>
      </c>
      <c r="F221">
        <v>5</v>
      </c>
      <c r="G221" t="s">
        <v>581</v>
      </c>
      <c r="H221">
        <v>9</v>
      </c>
      <c r="I221">
        <v>15</v>
      </c>
      <c r="J221">
        <v>5</v>
      </c>
      <c r="L221">
        <f t="shared" si="14"/>
        <v>1915</v>
      </c>
      <c r="M221">
        <f t="shared" si="15"/>
        <v>1934</v>
      </c>
      <c r="P221" t="str">
        <f t="shared" si="13"/>
        <v xml:space="preserve"> VAL_RCO_PORTAB POSITION(1915:1934) "TO_NUMBER(:VAL_RCO_PORTAB,'99999999999999999999')/100000",</v>
      </c>
    </row>
    <row r="222" spans="4:16" hidden="1">
      <c r="D222" t="e">
        <f t="shared" si="12"/>
        <v>#N/A</v>
      </c>
      <c r="F222">
        <v>5</v>
      </c>
      <c r="G222" t="s">
        <v>582</v>
      </c>
      <c r="H222" t="s">
        <v>6</v>
      </c>
      <c r="I222">
        <v>1</v>
      </c>
      <c r="L222">
        <f t="shared" si="14"/>
        <v>1935</v>
      </c>
      <c r="M222">
        <f t="shared" si="15"/>
        <v>1935</v>
      </c>
      <c r="P222" t="str">
        <f t="shared" si="13"/>
        <v xml:space="preserve"> VAL_RCO_PORTAB_NL POSITION(1935:1935),</v>
      </c>
    </row>
    <row r="223" spans="4:16" hidden="1">
      <c r="D223" t="e">
        <f t="shared" si="12"/>
        <v>#N/A</v>
      </c>
      <c r="F223">
        <v>5</v>
      </c>
      <c r="G223" t="s">
        <v>583</v>
      </c>
      <c r="H223" t="s">
        <v>6</v>
      </c>
      <c r="I223">
        <v>10</v>
      </c>
      <c r="L223">
        <f t="shared" si="14"/>
        <v>1936</v>
      </c>
      <c r="M223">
        <f t="shared" si="15"/>
        <v>1945</v>
      </c>
      <c r="P223" t="str">
        <f t="shared" si="13"/>
        <v xml:space="preserve"> COD_USU_EXTERNO POSITION(1936:1945),</v>
      </c>
    </row>
    <row r="224" spans="4:16" hidden="1">
      <c r="D224" t="e">
        <f t="shared" si="12"/>
        <v>#N/A</v>
      </c>
      <c r="F224">
        <v>5</v>
      </c>
      <c r="G224" t="s">
        <v>584</v>
      </c>
      <c r="H224" t="s">
        <v>6</v>
      </c>
      <c r="I224">
        <v>1</v>
      </c>
      <c r="L224">
        <f t="shared" si="14"/>
        <v>1946</v>
      </c>
      <c r="M224">
        <f t="shared" si="15"/>
        <v>1946</v>
      </c>
      <c r="P224" t="str">
        <f t="shared" si="13"/>
        <v xml:space="preserve"> COD_USU_EXTERNO_NL POSITION(1946:1946),</v>
      </c>
    </row>
    <row r="225" spans="4:16">
      <c r="D225" t="str">
        <f t="shared" si="12"/>
        <v>CSIST_ORIGE_INFO</v>
      </c>
      <c r="F225">
        <v>5</v>
      </c>
      <c r="G225" t="s">
        <v>225</v>
      </c>
      <c r="H225" t="s">
        <v>6</v>
      </c>
      <c r="I225">
        <v>1</v>
      </c>
      <c r="L225">
        <f t="shared" si="14"/>
        <v>1947</v>
      </c>
      <c r="M225">
        <f t="shared" si="15"/>
        <v>1947</v>
      </c>
      <c r="P225" t="str">
        <f t="shared" si="13"/>
        <v xml:space="preserve"> CSIST_ORIGE_INFO POSITION(1947:1947),</v>
      </c>
    </row>
    <row r="226" spans="4:16" hidden="1">
      <c r="D226" t="e">
        <f t="shared" si="12"/>
        <v>#N/A</v>
      </c>
      <c r="F226">
        <v>5</v>
      </c>
      <c r="G226" t="s">
        <v>299</v>
      </c>
      <c r="H226" t="s">
        <v>6</v>
      </c>
      <c r="I226">
        <v>1</v>
      </c>
      <c r="L226">
        <f t="shared" si="14"/>
        <v>1948</v>
      </c>
      <c r="M226">
        <f t="shared" si="15"/>
        <v>1948</v>
      </c>
      <c r="P226" t="str">
        <f t="shared" si="13"/>
        <v xml:space="preserve"> CSIST_ORIGE_INFO_NL POSITION(1948:1948),</v>
      </c>
    </row>
    <row r="228" spans="4:16">
      <c r="P228" t="s">
        <v>1054</v>
      </c>
    </row>
    <row r="229" spans="4:16">
      <c r="P229" t="str">
        <f>"--SQLLOADER"</f>
        <v>--SQLLOADER</v>
      </c>
    </row>
    <row r="230" spans="4:16">
      <c r="P230" t="str">
        <f>"sqlldr userid=lmc/**** control="&amp;$B$2&amp;".ctl log="&amp;$B$2&amp;".log"</f>
        <v>sqlldr userid=lmc/**** control=CONTRATO_EXTENSAO_TT.ctl log=CONTRATO_EXTENSAO_TT.log</v>
      </c>
    </row>
  </sheetData>
  <autoFilter ref="D11:D226">
    <filterColumn colId="0">
      <filters>
        <filter val="AG_DC_TAC"/>
        <filter val="ALIQ_PREST"/>
        <filter val="BCO_DC_TAC"/>
        <filter val="COD_CATEGORIA"/>
        <filter val="COD_CENTRO_CUSTO"/>
        <filter val="COD_CORRETORA"/>
        <filter val="COD_DIGITO_PART"/>
        <filter val="COD_EMP_PART"/>
        <filter val="COD_MONTADORA"/>
        <filter val="COD_PLANO_SEGURO"/>
        <filter val="COD_REGRA"/>
        <filter val="COD_SEGURADORA"/>
        <filter val="COD_TRAT_ESP"/>
        <filter val="COD_VENDEDOR"/>
        <filter val="CONTA_DC_TAC"/>
        <filter val="CONTRATO"/>
        <filter val="CP_COMISS"/>
        <filter val="CSIST_ORIGE_INFO"/>
        <filter val="DES_EMPCONJ"/>
        <filter val="DESC_ORGAO_FUNC"/>
        <filter val="DT_AQUISICAO"/>
        <filter val="DT_CPMF"/>
        <filter val="DT_PGTO_CPMF"/>
        <filter val="GANHO_CESSAO"/>
        <filter val="NATUREZA_RCB"/>
        <filter val="NOM_USU_ATENDENTE"/>
        <filter val="NU_CESSAO"/>
        <filter val="NU_CONTRATO"/>
        <filter val="NU_RESERVA"/>
        <filter val="NUM_PRC_TRANSITO"/>
        <filter val="NUM_RAMALRECADO"/>
        <filter val="NUM_TELRECADO"/>
        <filter val="PERC_EQUAL_MONT"/>
        <filter val="PERC_RETEN_LOJA"/>
        <filter val="PROM_GARANTIA"/>
        <filter val="QTD_ALIENACAO"/>
        <filter val="SETORISTA"/>
        <filter val="ST_CESSAO"/>
        <filter val="ST_CESSAO_PARCELA"/>
        <filter val="ST_DIFERE_LOJA"/>
        <filter val="ST_DIFERE_MONT"/>
        <filter val="ST_DIFERE_TAC"/>
        <filter val="ST_ENVIO_CLIENTE"/>
        <filter val="ST_GRAVAME"/>
        <filter val="ST_TIPO_CESSAO"/>
        <filter val="TAC_DEB_AUTO"/>
        <filter val="TAC_PAG_VISTA"/>
        <filter val="TP_BEM"/>
        <filter val="TP_CONT_LIB_CRED"/>
        <filter val="TP_ENTRADA"/>
        <filter val="TX_AD_VAR_PER"/>
        <filter val="TX_APROP_SEM_IOC"/>
        <filter val="TX_APROP_TAC"/>
        <filter val="TX_AQUISICAO"/>
        <filter val="TX_CPMF"/>
        <filter val="VAL_ENCARGO"/>
        <filter val="VAL_EQUAL_MONT"/>
        <filter val="VAL_GENERICO"/>
        <filter val="VAL_NOTA_PROM"/>
        <filter val="VAL_PREM_BEM"/>
        <filter val="VAL_PREM_PREST"/>
        <filter val="VAL_PRT_SEM_IOC"/>
        <filter val="VAL_SALDO_REFIN"/>
        <filter val="VAL_SEGURO"/>
        <filter val="VAL_TAC"/>
        <filter val="VAL_TAC_DIFERIDO"/>
        <filter val="VENDEDO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2"/>
  <dimension ref="B2:P50"/>
  <sheetViews>
    <sheetView workbookViewId="0">
      <selection activeCell="D18" sqref="D18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1201</v>
      </c>
      <c r="P2" s="2" t="str">
        <f>"-- "&amp;$B$2&amp;".ctl"</f>
        <v>-- CONTRATO_APROPRIACAO_LANC_TT.ctl</v>
      </c>
    </row>
    <row r="3" spans="2:16">
      <c r="P3" t="s">
        <v>1053</v>
      </c>
    </row>
    <row r="4" spans="2:16">
      <c r="P4" t="str">
        <f>"INFILE '"&amp;$B$2&amp;".txt'"</f>
        <v>INFILE 'CONTRATO_APROPRIACAO_LANC_TT.txt'</v>
      </c>
    </row>
    <row r="5" spans="2:16">
      <c r="P5" t="str">
        <f>"BADFILE '"&amp;$B$2&amp;".bad'"</f>
        <v>BADFILE 'CONTRATO_APROPRIACAO_LANC_TT.bad'</v>
      </c>
    </row>
    <row r="6" spans="2:16">
      <c r="P6" t="str">
        <f>"DISCARDFILE '"&amp;$B$2&amp;".dsc'"</f>
        <v>DISCARDFILE 'CONTRATO_APROPRIACAO_LANC_TT.dsc'</v>
      </c>
    </row>
    <row r="7" spans="2:16">
      <c r="P7" t="s">
        <v>1050</v>
      </c>
    </row>
    <row r="8" spans="2:16">
      <c r="P8" t="str">
        <f>"INTO TABLE "&amp;$B$2</f>
        <v>INTO TABLE CONTRATO_APROPRIACAO_LANC_TT</v>
      </c>
    </row>
    <row r="9" spans="2:16">
      <c r="B9" t="s">
        <v>1233</v>
      </c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D12" t="e">
        <f>VLOOKUP(G12,$B$12:$B$447,1,0)</f>
        <v>#N/A</v>
      </c>
      <c r="G12" t="s">
        <v>21</v>
      </c>
      <c r="H12" t="s">
        <v>6</v>
      </c>
      <c r="I12">
        <v>9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CONTRATO POSITION(1:9),</v>
      </c>
    </row>
    <row r="13" spans="2:16">
      <c r="D13" t="e">
        <f t="shared" ref="D13:D46" si="0">VLOOKUP(G13,$B$12:$B$447,1,0)</f>
        <v>#N/A</v>
      </c>
      <c r="G13" t="s">
        <v>1202</v>
      </c>
      <c r="H13" t="s">
        <v>6</v>
      </c>
      <c r="I13">
        <v>10</v>
      </c>
      <c r="L13">
        <f>(M12+1)</f>
        <v>10</v>
      </c>
      <c r="M13">
        <f>(L13-1)+I13+J13</f>
        <v>19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DT_ULT_APRO_COM POSITION(10:19)DATE "DD.MM.YYYY",</v>
      </c>
    </row>
    <row r="14" spans="2:16">
      <c r="D14" t="e">
        <f t="shared" si="0"/>
        <v>#N/A</v>
      </c>
      <c r="G14" t="s">
        <v>1203</v>
      </c>
      <c r="H14" t="s">
        <v>6</v>
      </c>
      <c r="I14">
        <v>10</v>
      </c>
      <c r="L14">
        <f>(M13+1)</f>
        <v>20</v>
      </c>
      <c r="M14">
        <f>(L14-1)+I14+J14</f>
        <v>29</v>
      </c>
      <c r="P14" t="str">
        <f t="shared" si="1"/>
        <v xml:space="preserve"> TP_COMISSAO POSITION(20:29),</v>
      </c>
    </row>
    <row r="15" spans="2:16">
      <c r="D15" t="e">
        <f t="shared" si="0"/>
        <v>#N/A</v>
      </c>
      <c r="G15" t="s">
        <v>1204</v>
      </c>
      <c r="H15">
        <v>9</v>
      </c>
      <c r="I15">
        <v>6</v>
      </c>
      <c r="L15">
        <f>(M14+1)</f>
        <v>30</v>
      </c>
      <c r="M15">
        <f>(L15-1)+I15+J15</f>
        <v>35</v>
      </c>
      <c r="P15" t="str">
        <f t="shared" si="1"/>
        <v xml:space="preserve"> COD_CAMPO_COM POSITION(30:35) "TO_NUMBER(:COD_CAMPO_COM,'999999')/1",</v>
      </c>
    </row>
    <row r="16" spans="2:16">
      <c r="D16" t="e">
        <f t="shared" si="0"/>
        <v>#N/A</v>
      </c>
      <c r="G16" t="s">
        <v>636</v>
      </c>
      <c r="H16" t="s">
        <v>6</v>
      </c>
      <c r="I16">
        <v>10</v>
      </c>
      <c r="L16">
        <f>(M15+1)</f>
        <v>36</v>
      </c>
      <c r="M16">
        <f>(L16-1)+I16+J16</f>
        <v>45</v>
      </c>
      <c r="P16" t="str">
        <f t="shared" si="1"/>
        <v xml:space="preserve"> DT_MOV POSITION(36:45)DATE "DD.MM.YYYY",</v>
      </c>
    </row>
    <row r="17" spans="4:16">
      <c r="D17" t="e">
        <f t="shared" si="0"/>
        <v>#N/A</v>
      </c>
      <c r="G17" t="s">
        <v>1205</v>
      </c>
      <c r="H17" t="s">
        <v>6</v>
      </c>
      <c r="I17">
        <v>10</v>
      </c>
      <c r="L17">
        <f>(M16+1)</f>
        <v>46</v>
      </c>
      <c r="M17">
        <f>(L17-1)+I17+J17</f>
        <v>55</v>
      </c>
      <c r="P17" t="str">
        <f t="shared" si="1"/>
        <v xml:space="preserve"> DT_INCLUSAO POSITION(46:55)DATE "DD.MM.YYYY",</v>
      </c>
    </row>
    <row r="18" spans="4:16">
      <c r="D18" t="e">
        <f t="shared" si="0"/>
        <v>#N/A</v>
      </c>
      <c r="G18" t="s">
        <v>1206</v>
      </c>
      <c r="H18" t="s">
        <v>6</v>
      </c>
      <c r="I18">
        <v>2</v>
      </c>
      <c r="L18">
        <f>(M17+1)</f>
        <v>56</v>
      </c>
      <c r="M18">
        <f>(L18-1)+I18+J18</f>
        <v>57</v>
      </c>
      <c r="P18" t="str">
        <f t="shared" si="1"/>
        <v xml:space="preserve"> COD_NATUREZA POSITION(56:57),</v>
      </c>
    </row>
    <row r="19" spans="4:16">
      <c r="D19" t="e">
        <f t="shared" si="0"/>
        <v>#N/A</v>
      </c>
      <c r="G19" t="s">
        <v>1207</v>
      </c>
      <c r="H19">
        <v>9</v>
      </c>
      <c r="I19">
        <v>15</v>
      </c>
      <c r="J19">
        <v>5</v>
      </c>
      <c r="L19">
        <f>(M18+1)</f>
        <v>58</v>
      </c>
      <c r="M19">
        <f>(L19-1)+I19+J19</f>
        <v>77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VAL_APR_COM POSITION(58:77) "TO_NUMBER(:VAL_APR_COM,'99999999999999999999')/100000",</v>
      </c>
    </row>
    <row r="20" spans="4:16">
      <c r="D20" t="e">
        <f t="shared" si="0"/>
        <v>#N/A</v>
      </c>
      <c r="G20" t="s">
        <v>1208</v>
      </c>
      <c r="H20" t="s">
        <v>6</v>
      </c>
      <c r="I20">
        <v>1</v>
      </c>
      <c r="L20">
        <f>(M19+1)</f>
        <v>78</v>
      </c>
      <c r="M20">
        <f>(L20-1)+I20+J20</f>
        <v>78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VAL_APR_COM_NL POSITION(78:78),</v>
      </c>
    </row>
    <row r="21" spans="4:16">
      <c r="D21" t="e">
        <f t="shared" si="0"/>
        <v>#N/A</v>
      </c>
      <c r="G21" t="s">
        <v>1209</v>
      </c>
      <c r="H21">
        <v>9</v>
      </c>
      <c r="I21">
        <v>15</v>
      </c>
      <c r="J21">
        <v>5</v>
      </c>
      <c r="L21">
        <f>(M20+1)</f>
        <v>79</v>
      </c>
      <c r="M21">
        <f>(L21-1)+I21+J21</f>
        <v>98</v>
      </c>
      <c r="P21" t="str">
        <f t="shared" si="2"/>
        <v xml:space="preserve"> VAL_APR_COM_MES POSITION(79:98) "TO_NUMBER(:VAL_APR_COM_MES,'99999999999999999999')/100000",</v>
      </c>
    </row>
    <row r="22" spans="4:16">
      <c r="D22" t="e">
        <f t="shared" si="0"/>
        <v>#N/A</v>
      </c>
      <c r="G22" t="s">
        <v>1210</v>
      </c>
      <c r="H22" t="s">
        <v>6</v>
      </c>
      <c r="I22">
        <v>1</v>
      </c>
      <c r="L22">
        <f t="shared" ref="L22:L46" si="3">(M21+1)</f>
        <v>99</v>
      </c>
      <c r="M22">
        <f t="shared" ref="M22:M46" si="4">(L22-1)+I22+J22</f>
        <v>99</v>
      </c>
      <c r="P22" t="str">
        <f t="shared" ref="P22:P46" si="5">" "&amp;G22&amp;" POSITION("&amp;L22&amp;":"&amp;M22&amp;")"&amp;IF(H22=9," ""TO_NUMBER(:"&amp;G22&amp;",'"&amp;REPT("9",I22+J22)&amp;"')/1"&amp;REPT("0",J22)&amp;""",",IF(LEFT(G22,3)="DT_","DATE ""DD.MM.YYYY"",",","))</f>
        <v xml:space="preserve"> VAL_APR_COM_MES_NL POSITION(99:99),</v>
      </c>
    </row>
    <row r="23" spans="4:16">
      <c r="D23" t="e">
        <f t="shared" si="0"/>
        <v>#N/A</v>
      </c>
      <c r="G23" t="s">
        <v>1211</v>
      </c>
      <c r="H23">
        <v>9</v>
      </c>
      <c r="I23">
        <v>15</v>
      </c>
      <c r="J23">
        <v>5</v>
      </c>
      <c r="L23">
        <f t="shared" si="3"/>
        <v>100</v>
      </c>
      <c r="M23">
        <f t="shared" si="4"/>
        <v>119</v>
      </c>
      <c r="P23" t="str">
        <f t="shared" si="5"/>
        <v xml:space="preserve"> VAL_APR_COM_PER POSITION(100:119) "TO_NUMBER(:VAL_APR_COM_PER,'99999999999999999999')/100000",</v>
      </c>
    </row>
    <row r="24" spans="4:16">
      <c r="D24" t="e">
        <f t="shared" si="0"/>
        <v>#N/A</v>
      </c>
      <c r="G24" t="s">
        <v>1212</v>
      </c>
      <c r="H24" t="s">
        <v>6</v>
      </c>
      <c r="I24">
        <v>1</v>
      </c>
      <c r="L24">
        <f t="shared" si="3"/>
        <v>120</v>
      </c>
      <c r="M24">
        <f t="shared" si="4"/>
        <v>120</v>
      </c>
      <c r="P24" t="str">
        <f t="shared" si="5"/>
        <v xml:space="preserve"> VAL_APR_COM_PER_NL POSITION(120:120),</v>
      </c>
    </row>
    <row r="25" spans="4:16">
      <c r="D25" t="e">
        <f t="shared" si="0"/>
        <v>#N/A</v>
      </c>
      <c r="G25" t="s">
        <v>1213</v>
      </c>
      <c r="H25">
        <v>9</v>
      </c>
      <c r="I25">
        <v>15</v>
      </c>
      <c r="J25">
        <v>5</v>
      </c>
      <c r="L25">
        <f t="shared" si="3"/>
        <v>121</v>
      </c>
      <c r="M25">
        <f t="shared" si="4"/>
        <v>140</v>
      </c>
      <c r="P25" t="str">
        <f t="shared" si="5"/>
        <v xml:space="preserve"> VAL_APR_COM_LIQ POSITION(121:140) "TO_NUMBER(:VAL_APR_COM_LIQ,'99999999999999999999')/100000",</v>
      </c>
    </row>
    <row r="26" spans="4:16">
      <c r="D26" t="e">
        <f t="shared" si="0"/>
        <v>#N/A</v>
      </c>
      <c r="G26" t="s">
        <v>1214</v>
      </c>
      <c r="H26" t="s">
        <v>6</v>
      </c>
      <c r="I26">
        <v>1</v>
      </c>
      <c r="L26">
        <f t="shared" si="3"/>
        <v>141</v>
      </c>
      <c r="M26">
        <f t="shared" si="4"/>
        <v>141</v>
      </c>
      <c r="P26" t="str">
        <f t="shared" si="5"/>
        <v xml:space="preserve"> VAL_APR_COM_LIQ_NL POSITION(141:141),</v>
      </c>
    </row>
    <row r="27" spans="4:16">
      <c r="D27" t="e">
        <f t="shared" si="0"/>
        <v>#N/A</v>
      </c>
      <c r="G27" t="s">
        <v>1215</v>
      </c>
      <c r="H27">
        <v>9</v>
      </c>
      <c r="I27">
        <v>15</v>
      </c>
      <c r="J27">
        <v>5</v>
      </c>
      <c r="L27">
        <f t="shared" si="3"/>
        <v>142</v>
      </c>
      <c r="M27">
        <f t="shared" si="4"/>
        <v>161</v>
      </c>
      <c r="P27" t="str">
        <f t="shared" si="5"/>
        <v xml:space="preserve"> VAL_APR_COM_CES POSITION(142:161) "TO_NUMBER(:VAL_APR_COM_CES,'99999999999999999999')/100000",</v>
      </c>
    </row>
    <row r="28" spans="4:16">
      <c r="D28" t="e">
        <f t="shared" si="0"/>
        <v>#N/A</v>
      </c>
      <c r="G28" t="s">
        <v>1216</v>
      </c>
      <c r="H28" t="s">
        <v>6</v>
      </c>
      <c r="I28">
        <v>1</v>
      </c>
      <c r="L28">
        <f t="shared" si="3"/>
        <v>162</v>
      </c>
      <c r="M28">
        <f t="shared" si="4"/>
        <v>162</v>
      </c>
      <c r="P28" t="str">
        <f t="shared" si="5"/>
        <v xml:space="preserve"> VAL_APR_COM_CES_NL POSITION(162:162),</v>
      </c>
    </row>
    <row r="29" spans="4:16">
      <c r="D29" t="e">
        <f t="shared" si="0"/>
        <v>#N/A</v>
      </c>
      <c r="G29" t="s">
        <v>1217</v>
      </c>
      <c r="H29">
        <v>9</v>
      </c>
      <c r="I29">
        <v>15</v>
      </c>
      <c r="J29">
        <v>5</v>
      </c>
      <c r="L29">
        <f t="shared" si="3"/>
        <v>163</v>
      </c>
      <c r="M29">
        <f t="shared" si="4"/>
        <v>182</v>
      </c>
      <c r="P29" t="str">
        <f t="shared" si="5"/>
        <v xml:space="preserve"> VAL_EST_A_COM_CAN POSITION(163:182) "TO_NUMBER(:VAL_EST_A_COM_CAN,'99999999999999999999')/100000",</v>
      </c>
    </row>
    <row r="30" spans="4:16">
      <c r="D30" t="e">
        <f t="shared" si="0"/>
        <v>#N/A</v>
      </c>
      <c r="G30" t="s">
        <v>1218</v>
      </c>
      <c r="H30" t="s">
        <v>6</v>
      </c>
      <c r="I30">
        <v>1</v>
      </c>
      <c r="L30">
        <f t="shared" si="3"/>
        <v>183</v>
      </c>
      <c r="M30">
        <f t="shared" si="4"/>
        <v>183</v>
      </c>
      <c r="P30" t="str">
        <f t="shared" si="5"/>
        <v xml:space="preserve"> VAL_EST_A_COM_CAN_NL POSITION(183:183),</v>
      </c>
    </row>
    <row r="31" spans="4:16">
      <c r="D31" t="e">
        <f t="shared" si="0"/>
        <v>#N/A</v>
      </c>
      <c r="G31" t="s">
        <v>1219</v>
      </c>
      <c r="H31">
        <v>9</v>
      </c>
      <c r="I31">
        <v>15</v>
      </c>
      <c r="J31">
        <v>5</v>
      </c>
      <c r="L31">
        <f t="shared" si="3"/>
        <v>184</v>
      </c>
      <c r="M31">
        <f t="shared" si="4"/>
        <v>203</v>
      </c>
      <c r="P31" t="str">
        <f t="shared" si="5"/>
        <v xml:space="preserve"> VAL_EST_COM_LIQ POSITION(184:203) "TO_NUMBER(:VAL_EST_COM_LIQ,'99999999999999999999')/100000",</v>
      </c>
    </row>
    <row r="32" spans="4:16">
      <c r="D32" t="e">
        <f t="shared" si="0"/>
        <v>#N/A</v>
      </c>
      <c r="G32" t="s">
        <v>1220</v>
      </c>
      <c r="H32" t="s">
        <v>6</v>
      </c>
      <c r="I32">
        <v>1</v>
      </c>
      <c r="L32">
        <f t="shared" si="3"/>
        <v>204</v>
      </c>
      <c r="M32">
        <f t="shared" si="4"/>
        <v>204</v>
      </c>
      <c r="P32" t="str">
        <f t="shared" si="5"/>
        <v xml:space="preserve"> VAL_EST_COM_LIQ_NL POSITION(204:204),</v>
      </c>
    </row>
    <row r="33" spans="4:16">
      <c r="D33" t="e">
        <f t="shared" si="0"/>
        <v>#N/A</v>
      </c>
      <c r="G33" t="s">
        <v>1221</v>
      </c>
      <c r="H33">
        <v>9</v>
      </c>
      <c r="I33">
        <v>15</v>
      </c>
      <c r="J33">
        <v>5</v>
      </c>
      <c r="L33">
        <f t="shared" si="3"/>
        <v>205</v>
      </c>
      <c r="M33">
        <f t="shared" si="4"/>
        <v>224</v>
      </c>
      <c r="P33" t="str">
        <f t="shared" si="5"/>
        <v xml:space="preserve"> VAL_EST_COM_CAN POSITION(205:224) "TO_NUMBER(:VAL_EST_COM_CAN,'99999999999999999999')/100000",</v>
      </c>
    </row>
    <row r="34" spans="4:16">
      <c r="D34" t="e">
        <f t="shared" si="0"/>
        <v>#N/A</v>
      </c>
      <c r="G34" t="s">
        <v>1222</v>
      </c>
      <c r="H34" t="s">
        <v>6</v>
      </c>
      <c r="I34">
        <v>1</v>
      </c>
      <c r="L34">
        <f t="shared" si="3"/>
        <v>225</v>
      </c>
      <c r="M34">
        <f t="shared" si="4"/>
        <v>225</v>
      </c>
      <c r="P34" t="str">
        <f t="shared" si="5"/>
        <v xml:space="preserve"> VAL_EST_COM_CAN_NL POSITION(225:225),</v>
      </c>
    </row>
    <row r="35" spans="4:16">
      <c r="D35" t="e">
        <f t="shared" si="0"/>
        <v>#N/A</v>
      </c>
      <c r="G35" t="s">
        <v>1223</v>
      </c>
      <c r="H35">
        <v>9</v>
      </c>
      <c r="I35">
        <v>15</v>
      </c>
      <c r="J35">
        <v>5</v>
      </c>
      <c r="L35">
        <f t="shared" si="3"/>
        <v>226</v>
      </c>
      <c r="M35">
        <f t="shared" si="4"/>
        <v>245</v>
      </c>
      <c r="P35" t="str">
        <f t="shared" si="5"/>
        <v xml:space="preserve"> VAL_EST_COM_CES POSITION(226:245) "TO_NUMBER(:VAL_EST_COM_CES,'99999999999999999999')/100000",</v>
      </c>
    </row>
    <row r="36" spans="4:16">
      <c r="D36" t="e">
        <f t="shared" si="0"/>
        <v>#N/A</v>
      </c>
      <c r="G36" t="s">
        <v>1224</v>
      </c>
      <c r="H36" t="s">
        <v>6</v>
      </c>
      <c r="I36">
        <v>1</v>
      </c>
      <c r="L36">
        <f t="shared" si="3"/>
        <v>246</v>
      </c>
      <c r="M36">
        <f t="shared" si="4"/>
        <v>246</v>
      </c>
      <c r="P36" t="str">
        <f t="shared" si="5"/>
        <v xml:space="preserve"> VAL_EST_COM_CES_NL POSITION(246:246),</v>
      </c>
    </row>
    <row r="37" spans="4:16">
      <c r="D37" t="e">
        <f t="shared" si="0"/>
        <v>#N/A</v>
      </c>
      <c r="G37" t="s">
        <v>22</v>
      </c>
      <c r="H37" t="s">
        <v>6</v>
      </c>
      <c r="I37">
        <v>2</v>
      </c>
      <c r="L37">
        <f t="shared" si="3"/>
        <v>247</v>
      </c>
      <c r="M37">
        <f t="shared" si="4"/>
        <v>248</v>
      </c>
      <c r="P37" t="str">
        <f t="shared" si="5"/>
        <v xml:space="preserve"> EMP POSITION(247:248),</v>
      </c>
    </row>
    <row r="38" spans="4:16">
      <c r="D38" t="e">
        <f t="shared" si="0"/>
        <v>#N/A</v>
      </c>
      <c r="G38" t="s">
        <v>1225</v>
      </c>
      <c r="H38" t="s">
        <v>6</v>
      </c>
      <c r="I38">
        <v>1</v>
      </c>
      <c r="L38">
        <f t="shared" si="3"/>
        <v>249</v>
      </c>
      <c r="M38">
        <f t="shared" si="4"/>
        <v>249</v>
      </c>
      <c r="P38" t="str">
        <f t="shared" si="5"/>
        <v xml:space="preserve"> EMP_NL POSITION(249:249),</v>
      </c>
    </row>
    <row r="39" spans="4:16">
      <c r="D39" t="e">
        <f t="shared" si="0"/>
        <v>#N/A</v>
      </c>
      <c r="G39" t="s">
        <v>1226</v>
      </c>
      <c r="H39" t="s">
        <v>6</v>
      </c>
      <c r="I39">
        <v>1</v>
      </c>
      <c r="L39">
        <f t="shared" si="3"/>
        <v>250</v>
      </c>
      <c r="M39">
        <f t="shared" si="4"/>
        <v>250</v>
      </c>
      <c r="P39" t="str">
        <f t="shared" si="5"/>
        <v xml:space="preserve"> TP_CALCULO POSITION(250:250),</v>
      </c>
    </row>
    <row r="40" spans="4:16">
      <c r="D40" t="e">
        <f t="shared" si="0"/>
        <v>#N/A</v>
      </c>
      <c r="G40" t="s">
        <v>1227</v>
      </c>
      <c r="H40" t="s">
        <v>6</v>
      </c>
      <c r="I40">
        <v>1</v>
      </c>
      <c r="L40">
        <f t="shared" si="3"/>
        <v>251</v>
      </c>
      <c r="M40">
        <f t="shared" si="4"/>
        <v>251</v>
      </c>
      <c r="P40" t="str">
        <f t="shared" si="5"/>
        <v xml:space="preserve"> TP_CALCULO_NL POSITION(251:251),</v>
      </c>
    </row>
    <row r="41" spans="4:16">
      <c r="D41" t="e">
        <f t="shared" si="0"/>
        <v>#N/A</v>
      </c>
      <c r="G41" t="s">
        <v>1228</v>
      </c>
      <c r="H41" t="s">
        <v>6</v>
      </c>
      <c r="I41">
        <v>1</v>
      </c>
      <c r="L41">
        <f t="shared" si="3"/>
        <v>252</v>
      </c>
      <c r="M41">
        <f t="shared" si="4"/>
        <v>252</v>
      </c>
      <c r="P41" t="str">
        <f t="shared" si="5"/>
        <v xml:space="preserve"> TP_DEBITO_CREDITO POSITION(252:252),</v>
      </c>
    </row>
    <row r="42" spans="4:16">
      <c r="D42" t="e">
        <f t="shared" si="0"/>
        <v>#N/A</v>
      </c>
      <c r="G42" t="s">
        <v>1229</v>
      </c>
      <c r="H42" t="s">
        <v>6</v>
      </c>
      <c r="I42">
        <v>3</v>
      </c>
      <c r="L42">
        <f t="shared" si="3"/>
        <v>253</v>
      </c>
      <c r="M42">
        <f t="shared" si="4"/>
        <v>255</v>
      </c>
      <c r="P42" t="str">
        <f t="shared" si="5"/>
        <v xml:space="preserve"> COD_NAT_INT_COM POSITION(253:255),</v>
      </c>
    </row>
    <row r="43" spans="4:16">
      <c r="D43" t="e">
        <f t="shared" si="0"/>
        <v>#N/A</v>
      </c>
      <c r="G43" t="s">
        <v>1230</v>
      </c>
      <c r="H43" t="s">
        <v>6</v>
      </c>
      <c r="I43">
        <v>1</v>
      </c>
      <c r="L43">
        <f t="shared" si="3"/>
        <v>256</v>
      </c>
      <c r="M43">
        <f t="shared" si="4"/>
        <v>256</v>
      </c>
      <c r="P43" t="str">
        <f t="shared" si="5"/>
        <v xml:space="preserve"> COD_NAT_INT_COM_NL POSITION(256:256),</v>
      </c>
    </row>
    <row r="44" spans="4:16">
      <c r="D44" t="e">
        <f t="shared" si="0"/>
        <v>#N/A</v>
      </c>
      <c r="G44" t="s">
        <v>1231</v>
      </c>
      <c r="H44" t="s">
        <v>6</v>
      </c>
      <c r="I44">
        <v>3</v>
      </c>
      <c r="L44">
        <f t="shared" si="3"/>
        <v>257</v>
      </c>
      <c r="M44">
        <f t="shared" si="4"/>
        <v>259</v>
      </c>
      <c r="P44" t="str">
        <f t="shared" si="5"/>
        <v xml:space="preserve"> COD_NAT_C_INT_COM POSITION(257:259),</v>
      </c>
    </row>
    <row r="45" spans="4:16">
      <c r="D45" t="e">
        <f t="shared" si="0"/>
        <v>#N/A</v>
      </c>
      <c r="G45" t="s">
        <v>1232</v>
      </c>
      <c r="H45" t="s">
        <v>6</v>
      </c>
      <c r="I45">
        <v>1</v>
      </c>
      <c r="L45">
        <f t="shared" si="3"/>
        <v>260</v>
      </c>
      <c r="M45">
        <f t="shared" si="4"/>
        <v>260</v>
      </c>
      <c r="P45" t="str">
        <f t="shared" si="5"/>
        <v xml:space="preserve"> COD_NAT_C_INT_COM_NL POSITION(260:260),</v>
      </c>
    </row>
    <row r="46" spans="4:16">
      <c r="D46" t="e">
        <f t="shared" si="0"/>
        <v>#N/A</v>
      </c>
      <c r="G46" t="s">
        <v>225</v>
      </c>
      <c r="H46" t="s">
        <v>6</v>
      </c>
      <c r="I46">
        <v>1</v>
      </c>
      <c r="L46">
        <f t="shared" si="3"/>
        <v>261</v>
      </c>
      <c r="M46">
        <f t="shared" si="4"/>
        <v>261</v>
      </c>
      <c r="P46" t="str">
        <f t="shared" si="5"/>
        <v xml:space="preserve"> CSIST_ORIGE_INFO POSITION(261:261),</v>
      </c>
    </row>
    <row r="48" spans="4:16">
      <c r="P48" t="s">
        <v>1054</v>
      </c>
    </row>
    <row r="49" spans="16:16">
      <c r="P49" t="str">
        <f>"--SQLLOADER"</f>
        <v>--SQLLOADER</v>
      </c>
    </row>
    <row r="50" spans="16:16">
      <c r="P50" t="str">
        <f>"sqlldr userid=lmc/**** control="&amp;$B$2&amp;".ctl log="&amp;$B$2&amp;".log"</f>
        <v>sqlldr userid=lmc/**** control=CONTRATO_APROPRIACAO_LANC_TT.ctl log=CONTRATO_APROPRIACAO_LANC_TT.log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3" filterMode="1"/>
  <dimension ref="B2:P59"/>
  <sheetViews>
    <sheetView topLeftCell="A7" workbookViewId="0">
      <selection activeCell="D61" sqref="D61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1234</v>
      </c>
      <c r="P2" s="2" t="str">
        <f>"-- "&amp;$B$2&amp;".ctl"</f>
        <v>-- SCC_CONTRATO_APROPRIACAO_TT.ctl</v>
      </c>
    </row>
    <row r="3" spans="2:16">
      <c r="P3" t="s">
        <v>1053</v>
      </c>
    </row>
    <row r="4" spans="2:16">
      <c r="P4" t="str">
        <f>"INFILE '"&amp;$B$2&amp;".txt'"</f>
        <v>INFILE 'SCC_CONTRATO_APROPRIACAO_TT.txt'</v>
      </c>
    </row>
    <row r="5" spans="2:16">
      <c r="P5" t="str">
        <f>"BADFILE '"&amp;$B$2&amp;".bad'"</f>
        <v>BADFILE 'SCC_CONTRATO_APROPRIACAO_TT.bad'</v>
      </c>
    </row>
    <row r="6" spans="2:16">
      <c r="P6" t="str">
        <f>"DISCARDFILE '"&amp;$B$2&amp;".dsc'"</f>
        <v>DISCARDFILE 'SCC_CONTRATO_APROPRIACAO_TT.dsc'</v>
      </c>
    </row>
    <row r="7" spans="2:16">
      <c r="P7" t="s">
        <v>1050</v>
      </c>
    </row>
    <row r="8" spans="2:16">
      <c r="P8" t="str">
        <f>"INTO TABLE "&amp;$B$2</f>
        <v>INTO TABLE SCC_CONTRATO_APROPRIACAO_TT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21</v>
      </c>
      <c r="D12" t="str">
        <f t="shared" ref="D12:D55" si="0">VLOOKUP(G12,$B$12:$B$447,1,0)</f>
        <v>CONTRATO</v>
      </c>
      <c r="G12" t="s">
        <v>21</v>
      </c>
      <c r="H12" t="s">
        <v>6</v>
      </c>
      <c r="I12">
        <v>9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CONTRATO POSITION(1:9),</v>
      </c>
    </row>
    <row r="13" spans="2:16">
      <c r="B13" t="s">
        <v>1203</v>
      </c>
      <c r="D13" t="str">
        <f t="shared" si="0"/>
        <v>TP_COMISSAO</v>
      </c>
      <c r="G13" t="s">
        <v>1203</v>
      </c>
      <c r="H13" t="s">
        <v>6</v>
      </c>
      <c r="I13">
        <v>10</v>
      </c>
      <c r="L13">
        <f>(M12+1)</f>
        <v>10</v>
      </c>
      <c r="M13">
        <f>(L13-1)+I13+J13</f>
        <v>19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TP_COMISSAO POSITION(10:19),</v>
      </c>
    </row>
    <row r="14" spans="2:16" hidden="1">
      <c r="B14" t="s">
        <v>1271</v>
      </c>
      <c r="D14" t="e">
        <f t="shared" si="0"/>
        <v>#N/A</v>
      </c>
      <c r="G14" t="s">
        <v>1235</v>
      </c>
      <c r="H14">
        <v>9</v>
      </c>
      <c r="I14">
        <v>6</v>
      </c>
      <c r="L14">
        <f>(M13+1)</f>
        <v>20</v>
      </c>
      <c r="M14">
        <f>(L14-1)+I14+J14</f>
        <v>25</v>
      </c>
      <c r="P14" t="str">
        <f t="shared" si="1"/>
        <v xml:space="preserve"> COD_CAMPO_COMIS POSITION(20:25) "TO_NUMBER(:COD_CAMPO_COMIS,'999999')/1",</v>
      </c>
    </row>
    <row r="15" spans="2:16">
      <c r="B15" t="s">
        <v>39</v>
      </c>
      <c r="D15" t="str">
        <f t="shared" si="0"/>
        <v>DT_INCLUSAO</v>
      </c>
      <c r="G15" t="s">
        <v>1205</v>
      </c>
      <c r="H15" t="s">
        <v>6</v>
      </c>
      <c r="I15">
        <v>10</v>
      </c>
      <c r="L15">
        <f>(M14+1)</f>
        <v>26</v>
      </c>
      <c r="M15">
        <f>(L15-1)+I15+J15</f>
        <v>35</v>
      </c>
      <c r="P15" t="str">
        <f t="shared" si="1"/>
        <v xml:space="preserve"> DT_INCLUSAO POSITION(26:35)DATE "DD.MM.YYYY",</v>
      </c>
    </row>
    <row r="16" spans="2:16">
      <c r="B16" t="s">
        <v>1272</v>
      </c>
      <c r="D16" t="str">
        <f t="shared" si="0"/>
        <v>COD_NATUREZA</v>
      </c>
      <c r="G16" t="s">
        <v>1206</v>
      </c>
      <c r="H16" t="s">
        <v>6</v>
      </c>
      <c r="I16">
        <v>2</v>
      </c>
      <c r="L16">
        <f>(M15+1)</f>
        <v>36</v>
      </c>
      <c r="M16">
        <f>(L16-1)+I16+J16</f>
        <v>37</v>
      </c>
      <c r="P16" t="str">
        <f t="shared" si="1"/>
        <v xml:space="preserve"> COD_NATUREZA POSITION(36:37),</v>
      </c>
    </row>
    <row r="17" spans="2:16">
      <c r="B17" t="s">
        <v>1273</v>
      </c>
      <c r="D17" t="str">
        <f t="shared" si="0"/>
        <v>VAL_COMISSAO</v>
      </c>
      <c r="G17" t="s">
        <v>39</v>
      </c>
      <c r="H17">
        <v>9</v>
      </c>
      <c r="I17">
        <v>15</v>
      </c>
      <c r="J17">
        <v>5</v>
      </c>
      <c r="L17">
        <f>(M16+1)</f>
        <v>38</v>
      </c>
      <c r="M17">
        <f>(L17-1)+I17+J17</f>
        <v>57</v>
      </c>
      <c r="P17" t="str">
        <f t="shared" si="1"/>
        <v xml:space="preserve"> VAL_COMISSAO POSITION(38:57) "TO_NUMBER(:VAL_COMISSAO,'99999999999999999999')/100000",</v>
      </c>
    </row>
    <row r="18" spans="2:16" hidden="1">
      <c r="B18" t="s">
        <v>1274</v>
      </c>
      <c r="D18" t="e">
        <f t="shared" si="0"/>
        <v>#N/A</v>
      </c>
      <c r="G18" t="s">
        <v>1236</v>
      </c>
      <c r="H18" t="s">
        <v>6</v>
      </c>
      <c r="I18">
        <v>1</v>
      </c>
      <c r="L18">
        <f>(M17+1)</f>
        <v>58</v>
      </c>
      <c r="M18">
        <f>(L18-1)+I18+J18</f>
        <v>58</v>
      </c>
      <c r="P18" t="str">
        <f t="shared" si="1"/>
        <v xml:space="preserve"> VAL_COMISSAO_NL POSITION(58:58),</v>
      </c>
    </row>
    <row r="19" spans="2:16" hidden="1">
      <c r="B19" t="s">
        <v>1275</v>
      </c>
      <c r="D19" t="e">
        <f t="shared" si="0"/>
        <v>#N/A</v>
      </c>
      <c r="G19" t="s">
        <v>1237</v>
      </c>
      <c r="H19">
        <v>9</v>
      </c>
      <c r="I19">
        <v>15</v>
      </c>
      <c r="J19">
        <v>5</v>
      </c>
      <c r="L19">
        <f>(M18+1)</f>
        <v>59</v>
      </c>
      <c r="M19">
        <f>(L19-1)+I19+J19</f>
        <v>78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VAL_APRDO_COMIS POSITION(59:78) "TO_NUMBER(:VAL_APRDO_COMIS,'99999999999999999999')/100000",</v>
      </c>
    </row>
    <row r="20" spans="2:16" hidden="1">
      <c r="B20" t="s">
        <v>1245</v>
      </c>
      <c r="D20" t="e">
        <f t="shared" si="0"/>
        <v>#N/A</v>
      </c>
      <c r="G20" t="s">
        <v>1238</v>
      </c>
      <c r="H20" t="s">
        <v>6</v>
      </c>
      <c r="I20">
        <v>1</v>
      </c>
      <c r="L20">
        <f>(M19+1)</f>
        <v>79</v>
      </c>
      <c r="M20">
        <f>(L20-1)+I20+J20</f>
        <v>79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VAL_APRDO_COMIS_NL POSITION(79:79),</v>
      </c>
    </row>
    <row r="21" spans="2:16" hidden="1">
      <c r="B21" t="s">
        <v>1276</v>
      </c>
      <c r="D21" t="e">
        <f t="shared" si="0"/>
        <v>#N/A</v>
      </c>
      <c r="G21" t="s">
        <v>1239</v>
      </c>
      <c r="H21">
        <v>9</v>
      </c>
      <c r="I21">
        <v>15</v>
      </c>
      <c r="J21">
        <v>5</v>
      </c>
      <c r="L21">
        <f>(M20+1)</f>
        <v>80</v>
      </c>
      <c r="M21">
        <f>(L21-1)+I21+J21</f>
        <v>99</v>
      </c>
      <c r="P21" t="str">
        <f t="shared" si="2"/>
        <v xml:space="preserve"> VAL_SOBRE_COMIS POSITION(80:99) "TO_NUMBER(:VAL_SOBRE_COMIS,'99999999999999999999')/100000",</v>
      </c>
    </row>
    <row r="22" spans="2:16" hidden="1">
      <c r="B22" t="s">
        <v>1277</v>
      </c>
      <c r="D22" t="e">
        <f t="shared" si="0"/>
        <v>#N/A</v>
      </c>
      <c r="G22" t="s">
        <v>1240</v>
      </c>
      <c r="H22" t="s">
        <v>6</v>
      </c>
      <c r="I22">
        <v>1</v>
      </c>
      <c r="L22">
        <f t="shared" ref="L22:L55" si="3">(M21+1)</f>
        <v>100</v>
      </c>
      <c r="M22">
        <f t="shared" ref="M22:M55" si="4">(L22-1)+I22+J22</f>
        <v>100</v>
      </c>
      <c r="P22" t="str">
        <f t="shared" ref="P22:P55" si="5">" "&amp;G22&amp;" POSITION("&amp;L22&amp;":"&amp;M22&amp;")"&amp;IF(H22=9," ""TO_NUMBER(:"&amp;G22&amp;",'"&amp;REPT("9",I22+J22)&amp;"')/1"&amp;REPT("0",J22)&amp;""",",IF(LEFT(G22,3)="DT_","DATE ""DD.MM.YYYY"",",","))</f>
        <v xml:space="preserve"> VAL_SOBRE_COMIS_NL POSITION(100:100),</v>
      </c>
    </row>
    <row r="23" spans="2:16" hidden="1">
      <c r="B23" t="s">
        <v>1278</v>
      </c>
      <c r="D23" t="e">
        <f t="shared" si="0"/>
        <v>#N/A</v>
      </c>
      <c r="G23" t="s">
        <v>1241</v>
      </c>
      <c r="H23" t="s">
        <v>6</v>
      </c>
      <c r="I23">
        <v>1</v>
      </c>
      <c r="L23">
        <f t="shared" si="3"/>
        <v>101</v>
      </c>
      <c r="M23">
        <f t="shared" si="4"/>
        <v>101</v>
      </c>
      <c r="P23" t="str">
        <f t="shared" si="5"/>
        <v xml:space="preserve"> FL_VAL_SOB_COMIS POSITION(101:101),</v>
      </c>
    </row>
    <row r="24" spans="2:16" hidden="1">
      <c r="B24" t="s">
        <v>1279</v>
      </c>
      <c r="D24" t="e">
        <f t="shared" si="0"/>
        <v>#N/A</v>
      </c>
      <c r="G24" t="s">
        <v>1242</v>
      </c>
      <c r="H24" t="s">
        <v>6</v>
      </c>
      <c r="I24">
        <v>1</v>
      </c>
      <c r="L24">
        <f t="shared" si="3"/>
        <v>102</v>
      </c>
      <c r="M24">
        <f t="shared" si="4"/>
        <v>102</v>
      </c>
      <c r="P24" t="str">
        <f t="shared" si="5"/>
        <v xml:space="preserve"> FL_VAL_SOB_COMIS_NL POSITION(102:102),</v>
      </c>
    </row>
    <row r="25" spans="2:16" hidden="1">
      <c r="B25" t="s">
        <v>1255</v>
      </c>
      <c r="D25" t="e">
        <f t="shared" si="0"/>
        <v>#N/A</v>
      </c>
      <c r="G25" t="s">
        <v>1243</v>
      </c>
      <c r="H25">
        <v>9</v>
      </c>
      <c r="I25">
        <v>6</v>
      </c>
      <c r="L25">
        <f t="shared" si="3"/>
        <v>103</v>
      </c>
      <c r="M25">
        <f t="shared" si="4"/>
        <v>108</v>
      </c>
      <c r="P25" t="str">
        <f t="shared" si="5"/>
        <v xml:space="preserve"> COD_CAM_INC_COMIS POSITION(103:108) "TO_NUMBER(:COD_CAM_INC_COMIS,'999999')/1",</v>
      </c>
    </row>
    <row r="26" spans="2:16" hidden="1">
      <c r="B26" t="s">
        <v>1280</v>
      </c>
      <c r="D26" t="e">
        <f t="shared" si="0"/>
        <v>#N/A</v>
      </c>
      <c r="G26" t="s">
        <v>1244</v>
      </c>
      <c r="H26" t="s">
        <v>6</v>
      </c>
      <c r="I26">
        <v>1</v>
      </c>
      <c r="L26">
        <f t="shared" si="3"/>
        <v>109</v>
      </c>
      <c r="M26">
        <f t="shared" si="4"/>
        <v>109</v>
      </c>
      <c r="P26" t="str">
        <f t="shared" si="5"/>
        <v xml:space="preserve"> COD_CAM_INC_COMIS_NL POSITION(109:109),</v>
      </c>
    </row>
    <row r="27" spans="2:16">
      <c r="B27" t="s">
        <v>1226</v>
      </c>
      <c r="D27" t="str">
        <f t="shared" si="0"/>
        <v>COD_FORMULA</v>
      </c>
      <c r="G27" t="s">
        <v>1245</v>
      </c>
      <c r="H27">
        <v>9</v>
      </c>
      <c r="I27">
        <v>6</v>
      </c>
      <c r="L27">
        <f t="shared" si="3"/>
        <v>110</v>
      </c>
      <c r="M27">
        <f t="shared" si="4"/>
        <v>115</v>
      </c>
      <c r="P27" t="str">
        <f t="shared" si="5"/>
        <v xml:space="preserve"> COD_FORMULA POSITION(110:115) "TO_NUMBER(:COD_FORMULA,'999999')/1",</v>
      </c>
    </row>
    <row r="28" spans="2:16" hidden="1">
      <c r="B28" t="s">
        <v>1258</v>
      </c>
      <c r="D28" t="e">
        <f t="shared" si="0"/>
        <v>#N/A</v>
      </c>
      <c r="G28" t="s">
        <v>1246</v>
      </c>
      <c r="H28" t="s">
        <v>6</v>
      </c>
      <c r="I28">
        <v>1</v>
      </c>
      <c r="L28">
        <f t="shared" si="3"/>
        <v>116</v>
      </c>
      <c r="M28">
        <f t="shared" si="4"/>
        <v>116</v>
      </c>
      <c r="P28" t="str">
        <f t="shared" si="5"/>
        <v xml:space="preserve"> COD_FORMULA_NL POSITION(116:116),</v>
      </c>
    </row>
    <row r="29" spans="2:16" hidden="1">
      <c r="B29" t="s">
        <v>1205</v>
      </c>
      <c r="D29" t="e">
        <f t="shared" si="0"/>
        <v>#N/A</v>
      </c>
      <c r="G29" t="s">
        <v>1247</v>
      </c>
      <c r="H29" t="s">
        <v>6</v>
      </c>
      <c r="I29">
        <v>10</v>
      </c>
      <c r="L29">
        <f t="shared" si="3"/>
        <v>117</v>
      </c>
      <c r="M29">
        <f t="shared" si="4"/>
        <v>126</v>
      </c>
      <c r="P29" t="str">
        <f t="shared" si="5"/>
        <v xml:space="preserve"> DT_ULT_APRO_COMIS POSITION(117:126)DATE "DD.MM.YYYY",</v>
      </c>
    </row>
    <row r="30" spans="2:16" hidden="1">
      <c r="B30" t="s">
        <v>1206</v>
      </c>
      <c r="D30" t="e">
        <f t="shared" si="0"/>
        <v>#N/A</v>
      </c>
      <c r="G30" t="s">
        <v>1248</v>
      </c>
      <c r="H30" t="s">
        <v>6</v>
      </c>
      <c r="I30">
        <v>1</v>
      </c>
      <c r="L30">
        <f t="shared" si="3"/>
        <v>127</v>
      </c>
      <c r="M30">
        <f t="shared" si="4"/>
        <v>127</v>
      </c>
      <c r="P30" t="str">
        <f t="shared" si="5"/>
        <v xml:space="preserve"> DT_ULT_APRO_COMIS_NL POSITION(127:127)DATE "DD.MM.YYYY",</v>
      </c>
    </row>
    <row r="31" spans="2:16" hidden="1">
      <c r="B31" t="s">
        <v>1228</v>
      </c>
      <c r="D31" t="e">
        <f t="shared" si="0"/>
        <v>#N/A</v>
      </c>
      <c r="G31" t="s">
        <v>1249</v>
      </c>
      <c r="H31" t="s">
        <v>6</v>
      </c>
      <c r="I31">
        <v>1</v>
      </c>
      <c r="L31">
        <f t="shared" si="3"/>
        <v>128</v>
      </c>
      <c r="M31">
        <f t="shared" si="4"/>
        <v>128</v>
      </c>
      <c r="P31" t="str">
        <f t="shared" si="5"/>
        <v xml:space="preserve"> ST_RECONH_CANCE POSITION(128:128),</v>
      </c>
    </row>
    <row r="32" spans="2:16" hidden="1">
      <c r="B32" t="s">
        <v>1281</v>
      </c>
      <c r="D32" t="e">
        <f t="shared" si="0"/>
        <v>#N/A</v>
      </c>
      <c r="G32" t="s">
        <v>1250</v>
      </c>
      <c r="H32" t="s">
        <v>6</v>
      </c>
      <c r="I32">
        <v>1</v>
      </c>
      <c r="L32">
        <f t="shared" si="3"/>
        <v>129</v>
      </c>
      <c r="M32">
        <f t="shared" si="4"/>
        <v>129</v>
      </c>
      <c r="P32" t="str">
        <f t="shared" si="5"/>
        <v xml:space="preserve"> ST_RECONH_CANCE_NL POSITION(129:129),</v>
      </c>
    </row>
    <row r="33" spans="2:16" hidden="1">
      <c r="B33" t="s">
        <v>1262</v>
      </c>
      <c r="D33" t="e">
        <f t="shared" si="0"/>
        <v>#N/A</v>
      </c>
      <c r="G33" t="s">
        <v>1251</v>
      </c>
      <c r="H33" t="s">
        <v>6</v>
      </c>
      <c r="I33">
        <v>1</v>
      </c>
      <c r="L33">
        <f t="shared" si="3"/>
        <v>130</v>
      </c>
      <c r="M33">
        <f t="shared" si="4"/>
        <v>130</v>
      </c>
      <c r="P33" t="str">
        <f t="shared" si="5"/>
        <v xml:space="preserve"> ST_RECONH_COMIS POSITION(130:130),</v>
      </c>
    </row>
    <row r="34" spans="2:16" hidden="1">
      <c r="B34" t="s">
        <v>1264</v>
      </c>
      <c r="D34" t="e">
        <f t="shared" si="0"/>
        <v>#N/A</v>
      </c>
      <c r="G34" t="s">
        <v>1252</v>
      </c>
      <c r="H34" t="s">
        <v>6</v>
      </c>
      <c r="I34">
        <v>1</v>
      </c>
      <c r="L34">
        <f t="shared" si="3"/>
        <v>131</v>
      </c>
      <c r="M34">
        <f t="shared" si="4"/>
        <v>131</v>
      </c>
      <c r="P34" t="str">
        <f t="shared" si="5"/>
        <v xml:space="preserve"> ST_RECONH_COMIS_NL POSITION(131:131),</v>
      </c>
    </row>
    <row r="35" spans="2:16" hidden="1">
      <c r="B35" t="s">
        <v>1282</v>
      </c>
      <c r="D35" t="e">
        <f t="shared" si="0"/>
        <v>#N/A</v>
      </c>
      <c r="G35" t="s">
        <v>1253</v>
      </c>
      <c r="H35" t="s">
        <v>6</v>
      </c>
      <c r="I35">
        <v>1</v>
      </c>
      <c r="L35">
        <f t="shared" si="3"/>
        <v>132</v>
      </c>
      <c r="M35">
        <f t="shared" si="4"/>
        <v>132</v>
      </c>
      <c r="P35" t="str">
        <f t="shared" si="5"/>
        <v xml:space="preserve"> ST_RECONH_PERDA POSITION(132:132),</v>
      </c>
    </row>
    <row r="36" spans="2:16" hidden="1">
      <c r="B36" t="s">
        <v>1268</v>
      </c>
      <c r="D36" t="e">
        <f t="shared" si="0"/>
        <v>#N/A</v>
      </c>
      <c r="G36" t="s">
        <v>1254</v>
      </c>
      <c r="H36" t="s">
        <v>6</v>
      </c>
      <c r="I36">
        <v>1</v>
      </c>
      <c r="L36">
        <f t="shared" si="3"/>
        <v>133</v>
      </c>
      <c r="M36">
        <f t="shared" si="4"/>
        <v>133</v>
      </c>
      <c r="P36" t="str">
        <f t="shared" si="5"/>
        <v xml:space="preserve"> ST_RECONH_PERDA_NL POSITION(133:133),</v>
      </c>
    </row>
    <row r="37" spans="2:16">
      <c r="B37" t="s">
        <v>1283</v>
      </c>
      <c r="D37" t="str">
        <f t="shared" si="0"/>
        <v>DT_IMPL_COMISSAO</v>
      </c>
      <c r="G37" t="s">
        <v>1255</v>
      </c>
      <c r="H37" t="s">
        <v>6</v>
      </c>
      <c r="I37">
        <v>10</v>
      </c>
      <c r="L37">
        <f t="shared" si="3"/>
        <v>134</v>
      </c>
      <c r="M37">
        <f t="shared" si="4"/>
        <v>143</v>
      </c>
      <c r="P37" t="str">
        <f t="shared" si="5"/>
        <v xml:space="preserve"> DT_IMPL_COMISSAO POSITION(134:143)DATE "DD.MM.YYYY",</v>
      </c>
    </row>
    <row r="38" spans="2:16" hidden="1">
      <c r="B38" t="s">
        <v>225</v>
      </c>
      <c r="D38" t="e">
        <f t="shared" si="0"/>
        <v>#N/A</v>
      </c>
      <c r="G38" t="s">
        <v>1256</v>
      </c>
      <c r="H38">
        <v>9</v>
      </c>
      <c r="I38">
        <v>15</v>
      </c>
      <c r="J38">
        <v>5</v>
      </c>
      <c r="L38">
        <f t="shared" si="3"/>
        <v>144</v>
      </c>
      <c r="M38">
        <f t="shared" si="4"/>
        <v>163</v>
      </c>
      <c r="P38" t="str">
        <f t="shared" si="5"/>
        <v xml:space="preserve"> VAL_COMIS_RETIDO POSITION(144:163) "TO_NUMBER(:VAL_COMIS_RETIDO,'99999999999999999999')/100000",</v>
      </c>
    </row>
    <row r="39" spans="2:16" hidden="1">
      <c r="D39" t="e">
        <f t="shared" si="0"/>
        <v>#N/A</v>
      </c>
      <c r="G39" t="s">
        <v>1257</v>
      </c>
      <c r="H39" t="s">
        <v>6</v>
      </c>
      <c r="I39">
        <v>1</v>
      </c>
      <c r="L39">
        <f t="shared" si="3"/>
        <v>164</v>
      </c>
      <c r="M39">
        <f t="shared" si="4"/>
        <v>164</v>
      </c>
      <c r="P39" t="str">
        <f t="shared" si="5"/>
        <v xml:space="preserve"> VAL_COMIS_RETIDO_NL POSITION(164:164),</v>
      </c>
    </row>
    <row r="40" spans="2:16">
      <c r="D40" t="str">
        <f t="shared" si="0"/>
        <v>TP_CALCULO</v>
      </c>
      <c r="G40" t="s">
        <v>1226</v>
      </c>
      <c r="H40" t="s">
        <v>6</v>
      </c>
      <c r="I40">
        <v>1</v>
      </c>
      <c r="L40">
        <f t="shared" si="3"/>
        <v>165</v>
      </c>
      <c r="M40">
        <f t="shared" si="4"/>
        <v>165</v>
      </c>
      <c r="P40" t="str">
        <f t="shared" si="5"/>
        <v xml:space="preserve"> TP_CALCULO POSITION(165:165),</v>
      </c>
    </row>
    <row r="41" spans="2:16">
      <c r="D41" t="str">
        <f t="shared" si="0"/>
        <v>COD_EMP</v>
      </c>
      <c r="G41" t="s">
        <v>1258</v>
      </c>
      <c r="H41" t="s">
        <v>6</v>
      </c>
      <c r="I41">
        <v>2</v>
      </c>
      <c r="L41">
        <f t="shared" si="3"/>
        <v>166</v>
      </c>
      <c r="M41">
        <f t="shared" si="4"/>
        <v>167</v>
      </c>
      <c r="P41" t="str">
        <f t="shared" si="5"/>
        <v xml:space="preserve"> COD_EMP POSITION(166:167),</v>
      </c>
    </row>
    <row r="42" spans="2:16" hidden="1">
      <c r="D42" t="e">
        <f t="shared" si="0"/>
        <v>#N/A</v>
      </c>
      <c r="G42" t="s">
        <v>1259</v>
      </c>
      <c r="H42" t="s">
        <v>6</v>
      </c>
      <c r="I42">
        <v>1</v>
      </c>
      <c r="L42">
        <f t="shared" si="3"/>
        <v>168</v>
      </c>
      <c r="M42">
        <f t="shared" si="4"/>
        <v>168</v>
      </c>
      <c r="P42" t="str">
        <f t="shared" si="5"/>
        <v xml:space="preserve"> COD_EMP_NL POSITION(168:168),</v>
      </c>
    </row>
    <row r="43" spans="2:16">
      <c r="D43" t="str">
        <f t="shared" si="0"/>
        <v>TP_DEBITO_CREDITO</v>
      </c>
      <c r="G43" t="s">
        <v>1228</v>
      </c>
      <c r="H43" t="s">
        <v>6</v>
      </c>
      <c r="I43">
        <v>1</v>
      </c>
      <c r="L43">
        <f t="shared" si="3"/>
        <v>169</v>
      </c>
      <c r="M43">
        <f t="shared" si="4"/>
        <v>169</v>
      </c>
      <c r="P43" t="str">
        <f t="shared" si="5"/>
        <v xml:space="preserve"> TP_DEBITO_CREDITO POSITION(169:169),</v>
      </c>
    </row>
    <row r="44" spans="2:16" hidden="1">
      <c r="D44" t="e">
        <f t="shared" si="0"/>
        <v>#N/A</v>
      </c>
      <c r="G44" t="s">
        <v>1260</v>
      </c>
      <c r="H44" t="s">
        <v>6</v>
      </c>
      <c r="I44">
        <v>20</v>
      </c>
      <c r="L44">
        <f t="shared" si="3"/>
        <v>170</v>
      </c>
      <c r="M44">
        <f t="shared" si="4"/>
        <v>189</v>
      </c>
      <c r="P44" t="str">
        <f t="shared" si="5"/>
        <v xml:space="preserve"> TP_ACAO_PROCESSA POSITION(170:189),</v>
      </c>
    </row>
    <row r="45" spans="2:16" hidden="1">
      <c r="D45" t="e">
        <f t="shared" si="0"/>
        <v>#N/A</v>
      </c>
      <c r="G45" t="s">
        <v>1261</v>
      </c>
      <c r="H45" t="s">
        <v>6</v>
      </c>
      <c r="I45">
        <v>1</v>
      </c>
      <c r="L45">
        <f t="shared" si="3"/>
        <v>190</v>
      </c>
      <c r="M45">
        <f t="shared" si="4"/>
        <v>190</v>
      </c>
      <c r="P45" t="str">
        <f t="shared" si="5"/>
        <v xml:space="preserve"> TP_ACAO_PROCESSA_NL POSITION(190:190),</v>
      </c>
    </row>
    <row r="46" spans="2:16">
      <c r="D46" t="str">
        <f t="shared" si="0"/>
        <v>TP_MOTIVO_ACAO</v>
      </c>
      <c r="G46" t="s">
        <v>1262</v>
      </c>
      <c r="H46" t="s">
        <v>6</v>
      </c>
      <c r="I46">
        <v>20</v>
      </c>
      <c r="L46">
        <f t="shared" si="3"/>
        <v>191</v>
      </c>
      <c r="M46">
        <f t="shared" si="4"/>
        <v>210</v>
      </c>
      <c r="P46" t="str">
        <f t="shared" si="5"/>
        <v xml:space="preserve"> TP_MOTIVO_ACAO POSITION(191:210),</v>
      </c>
    </row>
    <row r="47" spans="2:16" hidden="1">
      <c r="D47" t="e">
        <f t="shared" si="0"/>
        <v>#N/A</v>
      </c>
      <c r="G47" t="s">
        <v>1263</v>
      </c>
      <c r="H47" t="s">
        <v>6</v>
      </c>
      <c r="I47">
        <v>1</v>
      </c>
      <c r="L47">
        <f t="shared" si="3"/>
        <v>211</v>
      </c>
      <c r="M47">
        <f t="shared" si="4"/>
        <v>211</v>
      </c>
      <c r="P47" t="str">
        <f t="shared" si="5"/>
        <v xml:space="preserve"> TP_MOTIVO_ACAO_NL POSITION(211:211),</v>
      </c>
    </row>
    <row r="48" spans="2:16">
      <c r="D48" t="str">
        <f t="shared" si="0"/>
        <v>TP_MOVIMENTO</v>
      </c>
      <c r="G48" t="s">
        <v>1264</v>
      </c>
      <c r="H48" t="s">
        <v>6</v>
      </c>
      <c r="I48">
        <v>20</v>
      </c>
      <c r="L48">
        <f t="shared" si="3"/>
        <v>212</v>
      </c>
      <c r="M48">
        <f t="shared" si="4"/>
        <v>231</v>
      </c>
      <c r="P48" t="str">
        <f t="shared" si="5"/>
        <v xml:space="preserve"> TP_MOVIMENTO POSITION(212:231),</v>
      </c>
    </row>
    <row r="49" spans="4:16" hidden="1">
      <c r="D49" t="e">
        <f t="shared" si="0"/>
        <v>#N/A</v>
      </c>
      <c r="G49" t="s">
        <v>1265</v>
      </c>
      <c r="H49" t="s">
        <v>6</v>
      </c>
      <c r="I49">
        <v>1</v>
      </c>
      <c r="L49">
        <f t="shared" si="3"/>
        <v>232</v>
      </c>
      <c r="M49">
        <f t="shared" si="4"/>
        <v>232</v>
      </c>
      <c r="P49" t="str">
        <f t="shared" si="5"/>
        <v xml:space="preserve"> TP_MOVIMENTO_NL POSITION(232:232),</v>
      </c>
    </row>
    <row r="50" spans="4:16" hidden="1">
      <c r="D50" t="e">
        <f t="shared" si="0"/>
        <v>#N/A</v>
      </c>
      <c r="G50" t="s">
        <v>1266</v>
      </c>
      <c r="H50">
        <v>9</v>
      </c>
      <c r="I50">
        <v>15</v>
      </c>
      <c r="J50">
        <v>5</v>
      </c>
      <c r="L50">
        <f t="shared" si="3"/>
        <v>233</v>
      </c>
      <c r="M50">
        <f t="shared" si="4"/>
        <v>252</v>
      </c>
      <c r="P50" t="str">
        <f t="shared" si="5"/>
        <v xml:space="preserve"> VAL_APR_COMIS_LIQ POSITION(233:252) "TO_NUMBER(:VAL_APR_COMIS_LIQ,'99999999999999999999')/100000",</v>
      </c>
    </row>
    <row r="51" spans="4:16" hidden="1">
      <c r="D51" t="e">
        <f t="shared" si="0"/>
        <v>#N/A</v>
      </c>
      <c r="G51" t="s">
        <v>1267</v>
      </c>
      <c r="H51" t="s">
        <v>6</v>
      </c>
      <c r="I51">
        <v>1</v>
      </c>
      <c r="L51">
        <f t="shared" si="3"/>
        <v>253</v>
      </c>
      <c r="M51">
        <f t="shared" si="4"/>
        <v>253</v>
      </c>
      <c r="P51" t="str">
        <f t="shared" si="5"/>
        <v xml:space="preserve"> VAL_APR_COMIS_LIQ_NL POSITION(253:253),</v>
      </c>
    </row>
    <row r="52" spans="4:16">
      <c r="D52" t="str">
        <f t="shared" si="0"/>
        <v>NUM_SEQ_PAGAMENTO</v>
      </c>
      <c r="G52" t="s">
        <v>1268</v>
      </c>
      <c r="H52">
        <v>9</v>
      </c>
      <c r="I52">
        <v>6</v>
      </c>
      <c r="L52">
        <f t="shared" si="3"/>
        <v>254</v>
      </c>
      <c r="M52">
        <f t="shared" si="4"/>
        <v>259</v>
      </c>
      <c r="P52" t="str">
        <f t="shared" si="5"/>
        <v xml:space="preserve"> NUM_SEQ_PAGAMENTO POSITION(254:259) "TO_NUMBER(:NUM_SEQ_PAGAMENTO,'999999')/1",</v>
      </c>
    </row>
    <row r="53" spans="4:16" hidden="1">
      <c r="D53" t="e">
        <f t="shared" si="0"/>
        <v>#N/A</v>
      </c>
      <c r="G53" t="s">
        <v>1269</v>
      </c>
      <c r="H53" t="s">
        <v>6</v>
      </c>
      <c r="I53">
        <v>1</v>
      </c>
      <c r="L53">
        <f t="shared" si="3"/>
        <v>260</v>
      </c>
      <c r="M53">
        <f t="shared" si="4"/>
        <v>260</v>
      </c>
      <c r="P53" t="str">
        <f t="shared" si="5"/>
        <v xml:space="preserve"> NUM_SEQ_PAGAMENTO_NL POSITION(260:260),</v>
      </c>
    </row>
    <row r="54" spans="4:16" hidden="1">
      <c r="D54" t="e">
        <f t="shared" si="0"/>
        <v>#N/A</v>
      </c>
      <c r="G54" t="s">
        <v>1270</v>
      </c>
      <c r="H54">
        <v>9</v>
      </c>
      <c r="I54">
        <v>15</v>
      </c>
      <c r="J54">
        <v>5</v>
      </c>
      <c r="L54">
        <f t="shared" si="3"/>
        <v>261</v>
      </c>
      <c r="M54">
        <f t="shared" si="4"/>
        <v>280</v>
      </c>
      <c r="P54" t="str">
        <f t="shared" si="5"/>
        <v xml:space="preserve"> VAL_COMIS_PG_VISTA POSITION(261:280) "TO_NUMBER(:VAL_COMIS_PG_VISTA,'99999999999999999999')/100000",</v>
      </c>
    </row>
    <row r="55" spans="4:16">
      <c r="D55" t="str">
        <f t="shared" si="0"/>
        <v>CSIST_ORIGE_INFO</v>
      </c>
      <c r="G55" t="s">
        <v>225</v>
      </c>
      <c r="H55" t="s">
        <v>6</v>
      </c>
      <c r="I55">
        <v>1</v>
      </c>
      <c r="L55">
        <f t="shared" si="3"/>
        <v>281</v>
      </c>
      <c r="M55">
        <f t="shared" si="4"/>
        <v>281</v>
      </c>
      <c r="P55" t="str">
        <f t="shared" si="5"/>
        <v xml:space="preserve"> CSIST_ORIGE_INFO POSITION(281:281),</v>
      </c>
    </row>
    <row r="57" spans="4:16">
      <c r="P57" t="s">
        <v>1054</v>
      </c>
    </row>
    <row r="58" spans="4:16">
      <c r="P58" t="str">
        <f>"--SQLLOADER"</f>
        <v>--SQLLOADER</v>
      </c>
    </row>
    <row r="59" spans="4:16">
      <c r="P59" t="str">
        <f>"sqlldr userid=lmc/**** control="&amp;$B$2&amp;".ctl log="&amp;$B$2&amp;".log"</f>
        <v>sqlldr userid=lmc/**** control=SCC_CONTRATO_APROPRIACAO_TT.ctl log=SCC_CONTRATO_APROPRIACAO_TT.log</v>
      </c>
    </row>
  </sheetData>
  <autoFilter ref="D11:D55">
    <filterColumn colId="0">
      <filters>
        <filter val="COD_EMP"/>
        <filter val="COD_FORMULA"/>
        <filter val="COD_NATUREZA"/>
        <filter val="CONTRATO"/>
        <filter val="CSIST_ORIGE_INFO"/>
        <filter val="DT_IMPL_COMISSAO"/>
        <filter val="DT_INCLUSAO"/>
        <filter val="NUM_SEQ_PAGAMENTO"/>
        <filter val="TP_CALCULO"/>
        <filter val="TP_COMISSAO"/>
        <filter val="TP_DEBITO_CREDITO"/>
        <filter val="TP_MOTIVO_ACAO"/>
        <filter val="TP_MOVIMENTO"/>
        <filter val="VAL_COMISSAO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4" filterMode="1"/>
  <dimension ref="B2:P67"/>
  <sheetViews>
    <sheetView workbookViewId="0">
      <selection activeCell="G48" sqref="G48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1284</v>
      </c>
      <c r="P2" s="2" t="str">
        <f>"-- "&amp;$B$2&amp;".ctl"</f>
        <v>-- SCC_CONTRATO_AVB_TT.ctl</v>
      </c>
    </row>
    <row r="3" spans="2:16">
      <c r="P3" t="s">
        <v>1053</v>
      </c>
    </row>
    <row r="4" spans="2:16">
      <c r="P4" t="str">
        <f>"INFILE '"&amp;$B$2&amp;".txt'"</f>
        <v>INFILE 'SCC_CONTRATO_AVB_TT.txt'</v>
      </c>
    </row>
    <row r="5" spans="2:16">
      <c r="P5" t="str">
        <f>"BADFILE '"&amp;$B$2&amp;".bad'"</f>
        <v>BADFILE 'SCC_CONTRATO_AVB_TT.bad'</v>
      </c>
    </row>
    <row r="6" spans="2:16">
      <c r="P6" t="str">
        <f>"DISCARDFILE '"&amp;$B$2&amp;".dsc'"</f>
        <v>DISCARDFILE 'SCC_CONTRATO_AVB_TT.dsc'</v>
      </c>
    </row>
    <row r="7" spans="2:16">
      <c r="P7" t="s">
        <v>1050</v>
      </c>
    </row>
    <row r="8" spans="2:16">
      <c r="P8" t="str">
        <f>"INTO TABLE "&amp;$B$2</f>
        <v>INTO TABLE SCC_CONTRATO_AVB_TT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21</v>
      </c>
      <c r="D12" t="str">
        <f>VLOOKUP(G12,$B$12:$B$447,1,0)</f>
        <v>CONTRATO</v>
      </c>
      <c r="G12" t="s">
        <v>21</v>
      </c>
      <c r="H12" t="s">
        <v>6</v>
      </c>
      <c r="I12">
        <v>9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CONTRATO POSITION(1:9),</v>
      </c>
    </row>
    <row r="13" spans="2:16">
      <c r="B13" t="s">
        <v>1285</v>
      </c>
      <c r="D13" t="str">
        <f t="shared" ref="D13:D63" si="0">VLOOKUP(G13,$B$12:$B$447,1,0)</f>
        <v>NUM_MATRICULA</v>
      </c>
      <c r="G13" t="s">
        <v>1285</v>
      </c>
      <c r="H13" t="s">
        <v>6</v>
      </c>
      <c r="I13">
        <v>15</v>
      </c>
      <c r="L13">
        <f>(M12+1)</f>
        <v>10</v>
      </c>
      <c r="M13">
        <f>(L13-1)+I13+J13</f>
        <v>24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NUM_MATRICULA POSITION(10:24),</v>
      </c>
    </row>
    <row r="14" spans="2:16">
      <c r="B14" t="s">
        <v>1286</v>
      </c>
      <c r="D14" t="str">
        <f t="shared" si="0"/>
        <v>COD_ORGAO</v>
      </c>
      <c r="G14" t="s">
        <v>1286</v>
      </c>
      <c r="H14" t="s">
        <v>6</v>
      </c>
      <c r="I14">
        <v>15</v>
      </c>
      <c r="L14">
        <f>(M13+1)</f>
        <v>25</v>
      </c>
      <c r="M14">
        <f>(L14-1)+I14+J14</f>
        <v>39</v>
      </c>
      <c r="P14" t="str">
        <f t="shared" si="1"/>
        <v xml:space="preserve"> COD_ORGAO POSITION(25:39),</v>
      </c>
    </row>
    <row r="15" spans="2:16" hidden="1">
      <c r="B15" t="s">
        <v>1288</v>
      </c>
      <c r="D15" t="e">
        <f t="shared" si="0"/>
        <v>#N/A</v>
      </c>
      <c r="G15" t="s">
        <v>1287</v>
      </c>
      <c r="H15" t="s">
        <v>6</v>
      </c>
      <c r="I15">
        <v>1</v>
      </c>
      <c r="L15">
        <f>(M14+1)</f>
        <v>40</v>
      </c>
      <c r="M15">
        <f>(L15-1)+I15+J15</f>
        <v>40</v>
      </c>
      <c r="P15" t="str">
        <f t="shared" si="1"/>
        <v xml:space="preserve"> COD_ORGAO_NL POSITION(40:40),</v>
      </c>
    </row>
    <row r="16" spans="2:16">
      <c r="B16" t="s">
        <v>1290</v>
      </c>
      <c r="D16" t="str">
        <f t="shared" si="0"/>
        <v>NUM_SUBITEM</v>
      </c>
      <c r="G16" t="s">
        <v>1288</v>
      </c>
      <c r="H16">
        <v>9</v>
      </c>
      <c r="I16">
        <v>3</v>
      </c>
      <c r="L16">
        <f>(M15+1)</f>
        <v>41</v>
      </c>
      <c r="M16">
        <f>(L16-1)+I16+J16</f>
        <v>43</v>
      </c>
      <c r="P16" t="str">
        <f t="shared" si="1"/>
        <v xml:space="preserve"> NUM_SUBITEM POSITION(41:43) "TO_NUMBER(:NUM_SUBITEM,'999')/1",</v>
      </c>
    </row>
    <row r="17" spans="2:16" hidden="1">
      <c r="B17" t="s">
        <v>1205</v>
      </c>
      <c r="D17" t="e">
        <f t="shared" si="0"/>
        <v>#N/A</v>
      </c>
      <c r="G17" t="s">
        <v>1289</v>
      </c>
      <c r="H17" t="s">
        <v>6</v>
      </c>
      <c r="I17">
        <v>1</v>
      </c>
      <c r="L17">
        <f>(M16+1)</f>
        <v>44</v>
      </c>
      <c r="M17">
        <f>(L17-1)+I17+J17</f>
        <v>44</v>
      </c>
      <c r="P17" t="str">
        <f t="shared" si="1"/>
        <v xml:space="preserve"> NUM_SUBITEM_NL POSITION(44:44),</v>
      </c>
    </row>
    <row r="18" spans="2:16">
      <c r="B18" t="s">
        <v>1292</v>
      </c>
      <c r="D18" t="str">
        <f t="shared" si="0"/>
        <v>DT_ALTERACAO</v>
      </c>
      <c r="G18" t="s">
        <v>1290</v>
      </c>
      <c r="H18" t="s">
        <v>6</v>
      </c>
      <c r="I18">
        <v>10</v>
      </c>
      <c r="L18">
        <f>(M17+1)</f>
        <v>45</v>
      </c>
      <c r="M18">
        <f>(L18-1)+I18+J18</f>
        <v>54</v>
      </c>
      <c r="P18" t="str">
        <f t="shared" si="1"/>
        <v xml:space="preserve"> DT_ALTERACAO POSITION(45:54)DATE "DD.MM.YYYY",</v>
      </c>
    </row>
    <row r="19" spans="2:16" hidden="1">
      <c r="B19" t="s">
        <v>1334</v>
      </c>
      <c r="D19" t="e">
        <f t="shared" si="0"/>
        <v>#N/A</v>
      </c>
      <c r="G19" t="s">
        <v>1291</v>
      </c>
      <c r="H19" t="s">
        <v>6</v>
      </c>
      <c r="I19">
        <v>1</v>
      </c>
      <c r="L19">
        <f>(M18+1)</f>
        <v>55</v>
      </c>
      <c r="M19">
        <f>(L19-1)+I19+J19</f>
        <v>55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DT_ALTERACAO_NL POSITION(55:55)DATE "DD.MM.YYYY",</v>
      </c>
    </row>
    <row r="20" spans="2:16">
      <c r="B20" t="s">
        <v>1335</v>
      </c>
      <c r="D20" t="str">
        <f t="shared" si="0"/>
        <v>DT_INCLUSAO</v>
      </c>
      <c r="G20" t="s">
        <v>1205</v>
      </c>
      <c r="H20" t="s">
        <v>6</v>
      </c>
      <c r="I20">
        <v>10</v>
      </c>
      <c r="L20">
        <f>(M19+1)</f>
        <v>56</v>
      </c>
      <c r="M20">
        <f>(L20-1)+I20+J20</f>
        <v>65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DT_INCLUSAO POSITION(56:65)DATE "DD.MM.YYYY",</v>
      </c>
    </row>
    <row r="21" spans="2:16">
      <c r="B21" t="s">
        <v>1336</v>
      </c>
      <c r="D21" t="str">
        <f t="shared" si="0"/>
        <v>DT_EXCLUSAO</v>
      </c>
      <c r="G21" t="s">
        <v>1292</v>
      </c>
      <c r="H21" t="s">
        <v>6</v>
      </c>
      <c r="I21">
        <v>10</v>
      </c>
      <c r="L21">
        <f>(M20+1)</f>
        <v>66</v>
      </c>
      <c r="M21">
        <f>(L21-1)+I21+J21</f>
        <v>75</v>
      </c>
      <c r="P21" t="str">
        <f t="shared" si="2"/>
        <v xml:space="preserve"> DT_EXCLUSAO POSITION(66:75)DATE "DD.MM.YYYY",</v>
      </c>
    </row>
    <row r="22" spans="2:16" hidden="1">
      <c r="B22" t="s">
        <v>1337</v>
      </c>
      <c r="D22" t="e">
        <f t="shared" si="0"/>
        <v>#N/A</v>
      </c>
      <c r="G22" t="s">
        <v>1293</v>
      </c>
      <c r="H22" t="s">
        <v>6</v>
      </c>
      <c r="I22">
        <v>1</v>
      </c>
      <c r="L22">
        <f t="shared" ref="L22:L63" si="3">(M21+1)</f>
        <v>76</v>
      </c>
      <c r="M22">
        <f t="shared" ref="M22:M63" si="4">(L22-1)+I22+J22</f>
        <v>76</v>
      </c>
      <c r="P22" t="str">
        <f t="shared" ref="P22:P63" si="5">" "&amp;G22&amp;" POSITION("&amp;L22&amp;":"&amp;M22&amp;")"&amp;IF(H22=9," ""TO_NUMBER(:"&amp;G22&amp;",'"&amp;REPT("9",I22+J22)&amp;"')/1"&amp;REPT("0",J22)&amp;""",",IF(LEFT(G22,3)="DT_","DATE ""DD.MM.YYYY"",",","))</f>
        <v xml:space="preserve"> DT_EXCLUSAO_NL POSITION(76:76)DATE "DD.MM.YYYY",</v>
      </c>
    </row>
    <row r="23" spans="2:16" hidden="1">
      <c r="B23" t="s">
        <v>1338</v>
      </c>
      <c r="D23" t="e">
        <f t="shared" si="0"/>
        <v>#N/A</v>
      </c>
      <c r="G23" t="s">
        <v>1294</v>
      </c>
      <c r="H23" t="s">
        <v>6</v>
      </c>
      <c r="I23">
        <v>10</v>
      </c>
      <c r="L23">
        <f t="shared" si="3"/>
        <v>77</v>
      </c>
      <c r="M23">
        <f t="shared" si="4"/>
        <v>86</v>
      </c>
      <c r="P23" t="str">
        <f t="shared" si="5"/>
        <v xml:space="preserve"> DT_REFINANC POSITION(77:86)DATE "DD.MM.YYYY",</v>
      </c>
    </row>
    <row r="24" spans="2:16" hidden="1">
      <c r="B24" t="s">
        <v>1303</v>
      </c>
      <c r="D24" t="e">
        <f t="shared" si="0"/>
        <v>#N/A</v>
      </c>
      <c r="G24" t="s">
        <v>1295</v>
      </c>
      <c r="H24" t="s">
        <v>6</v>
      </c>
      <c r="I24">
        <v>1</v>
      </c>
      <c r="L24">
        <f t="shared" si="3"/>
        <v>87</v>
      </c>
      <c r="M24">
        <f t="shared" si="4"/>
        <v>87</v>
      </c>
      <c r="P24" t="str">
        <f t="shared" si="5"/>
        <v xml:space="preserve"> DT_REFINANC_NL POSITION(87:87)DATE "DD.MM.YYYY",</v>
      </c>
    </row>
    <row r="25" spans="2:16" hidden="1">
      <c r="B25" t="s">
        <v>1305</v>
      </c>
      <c r="D25" t="e">
        <f t="shared" si="0"/>
        <v>#N/A</v>
      </c>
      <c r="G25" t="s">
        <v>1296</v>
      </c>
      <c r="H25" t="s">
        <v>6</v>
      </c>
      <c r="I25">
        <v>10</v>
      </c>
      <c r="L25">
        <f t="shared" si="3"/>
        <v>88</v>
      </c>
      <c r="M25">
        <f t="shared" si="4"/>
        <v>97</v>
      </c>
      <c r="P25" t="str">
        <f t="shared" si="5"/>
        <v xml:space="preserve"> DT_DESVINCU POSITION(88:97)DATE "DD.MM.YYYY",</v>
      </c>
    </row>
    <row r="26" spans="2:16" hidden="1">
      <c r="B26" t="s">
        <v>1307</v>
      </c>
      <c r="D26" t="e">
        <f t="shared" si="0"/>
        <v>#N/A</v>
      </c>
      <c r="G26" t="s">
        <v>1297</v>
      </c>
      <c r="H26" t="s">
        <v>6</v>
      </c>
      <c r="I26">
        <v>1</v>
      </c>
      <c r="L26">
        <f t="shared" si="3"/>
        <v>98</v>
      </c>
      <c r="M26">
        <f t="shared" si="4"/>
        <v>98</v>
      </c>
      <c r="P26" t="str">
        <f t="shared" si="5"/>
        <v xml:space="preserve"> DT_DESVINCU_NL POSITION(98:98)DATE "DD.MM.YYYY",</v>
      </c>
    </row>
    <row r="27" spans="2:16" hidden="1">
      <c r="B27" t="s">
        <v>1309</v>
      </c>
      <c r="D27" t="e">
        <f t="shared" si="0"/>
        <v>#N/A</v>
      </c>
      <c r="G27" t="s">
        <v>1298</v>
      </c>
      <c r="H27" t="s">
        <v>6</v>
      </c>
      <c r="I27">
        <v>4</v>
      </c>
      <c r="L27">
        <f t="shared" si="3"/>
        <v>99</v>
      </c>
      <c r="M27">
        <f t="shared" si="4"/>
        <v>102</v>
      </c>
      <c r="P27" t="str">
        <f t="shared" si="5"/>
        <v xml:space="preserve"> COD_CONVENI POSITION(99:102),</v>
      </c>
    </row>
    <row r="28" spans="2:16" hidden="1">
      <c r="B28" t="s">
        <v>1311</v>
      </c>
      <c r="D28" t="e">
        <f t="shared" si="0"/>
        <v>#N/A</v>
      </c>
      <c r="G28" t="s">
        <v>1299</v>
      </c>
      <c r="H28" t="s">
        <v>6</v>
      </c>
      <c r="I28">
        <v>9</v>
      </c>
      <c r="L28">
        <f t="shared" si="3"/>
        <v>103</v>
      </c>
      <c r="M28">
        <f t="shared" si="4"/>
        <v>111</v>
      </c>
      <c r="P28" t="str">
        <f t="shared" si="5"/>
        <v xml:space="preserve"> NUM_CONT_REF POSITION(103:111),</v>
      </c>
    </row>
    <row r="29" spans="2:16" hidden="1">
      <c r="B29" t="s">
        <v>1339</v>
      </c>
      <c r="D29" t="e">
        <f t="shared" si="0"/>
        <v>#N/A</v>
      </c>
      <c r="G29" t="s">
        <v>1300</v>
      </c>
      <c r="H29" t="s">
        <v>6</v>
      </c>
      <c r="I29">
        <v>1</v>
      </c>
      <c r="L29">
        <f t="shared" si="3"/>
        <v>112</v>
      </c>
      <c r="M29">
        <f t="shared" si="4"/>
        <v>112</v>
      </c>
      <c r="P29" t="str">
        <f t="shared" si="5"/>
        <v xml:space="preserve"> NUM_CONT_REF_NL POSITION(112:112),</v>
      </c>
    </row>
    <row r="30" spans="2:16" hidden="1">
      <c r="B30" t="s">
        <v>1314</v>
      </c>
      <c r="D30" t="e">
        <f t="shared" si="0"/>
        <v>#N/A</v>
      </c>
      <c r="G30" t="s">
        <v>1301</v>
      </c>
      <c r="H30" t="s">
        <v>6</v>
      </c>
      <c r="I30">
        <v>2</v>
      </c>
      <c r="L30">
        <f t="shared" si="3"/>
        <v>113</v>
      </c>
      <c r="M30">
        <f t="shared" si="4"/>
        <v>114</v>
      </c>
      <c r="P30" t="str">
        <f t="shared" si="5"/>
        <v xml:space="preserve"> COD_PROD_DES POSITION(113:114),</v>
      </c>
    </row>
    <row r="31" spans="2:16" hidden="1">
      <c r="B31" t="s">
        <v>1315</v>
      </c>
      <c r="D31" t="e">
        <f t="shared" si="0"/>
        <v>#N/A</v>
      </c>
      <c r="G31" t="s">
        <v>1302</v>
      </c>
      <c r="H31" t="s">
        <v>6</v>
      </c>
      <c r="I31">
        <v>1</v>
      </c>
      <c r="L31">
        <f t="shared" si="3"/>
        <v>115</v>
      </c>
      <c r="M31">
        <f t="shared" si="4"/>
        <v>115</v>
      </c>
      <c r="P31" t="str">
        <f t="shared" si="5"/>
        <v xml:space="preserve"> COD_PROD_DES_NL POSITION(115:115),</v>
      </c>
    </row>
    <row r="32" spans="2:16">
      <c r="B32" t="s">
        <v>1340</v>
      </c>
      <c r="D32" t="str">
        <f t="shared" si="0"/>
        <v>COD_AVERBACAO</v>
      </c>
      <c r="G32" t="s">
        <v>1303</v>
      </c>
      <c r="H32" t="s">
        <v>6</v>
      </c>
      <c r="I32">
        <v>15</v>
      </c>
      <c r="L32">
        <f t="shared" si="3"/>
        <v>116</v>
      </c>
      <c r="M32">
        <f t="shared" si="4"/>
        <v>130</v>
      </c>
      <c r="P32" t="str">
        <f t="shared" si="5"/>
        <v xml:space="preserve"> COD_AVERBACAO POSITION(116:130),</v>
      </c>
    </row>
    <row r="33" spans="2:16" hidden="1">
      <c r="B33" t="s">
        <v>1319</v>
      </c>
      <c r="D33" t="e">
        <f t="shared" si="0"/>
        <v>#N/A</v>
      </c>
      <c r="G33" t="s">
        <v>1304</v>
      </c>
      <c r="H33" t="s">
        <v>6</v>
      </c>
      <c r="I33">
        <v>1</v>
      </c>
      <c r="L33">
        <f t="shared" si="3"/>
        <v>131</v>
      </c>
      <c r="M33">
        <f t="shared" si="4"/>
        <v>131</v>
      </c>
      <c r="P33" t="str">
        <f t="shared" si="5"/>
        <v xml:space="preserve"> COD_AVERBACAO_NL POSITION(131:131),</v>
      </c>
    </row>
    <row r="34" spans="2:16">
      <c r="B34" t="s">
        <v>1341</v>
      </c>
      <c r="D34" t="str">
        <f t="shared" si="0"/>
        <v>COD_CONTROLE</v>
      </c>
      <c r="G34" t="s">
        <v>1305</v>
      </c>
      <c r="H34" t="s">
        <v>6</v>
      </c>
      <c r="I34">
        <v>12</v>
      </c>
      <c r="L34">
        <f t="shared" si="3"/>
        <v>132</v>
      </c>
      <c r="M34">
        <f t="shared" si="4"/>
        <v>143</v>
      </c>
      <c r="P34" t="str">
        <f t="shared" si="5"/>
        <v xml:space="preserve"> COD_CONTROLE POSITION(132:143),</v>
      </c>
    </row>
    <row r="35" spans="2:16" hidden="1">
      <c r="B35" t="s">
        <v>1342</v>
      </c>
      <c r="D35" t="e">
        <f t="shared" si="0"/>
        <v>#N/A</v>
      </c>
      <c r="G35" t="s">
        <v>1306</v>
      </c>
      <c r="H35" t="s">
        <v>6</v>
      </c>
      <c r="I35">
        <v>1</v>
      </c>
      <c r="L35">
        <f t="shared" si="3"/>
        <v>144</v>
      </c>
      <c r="M35">
        <f t="shared" si="4"/>
        <v>144</v>
      </c>
      <c r="P35" t="str">
        <f t="shared" si="5"/>
        <v xml:space="preserve"> COD_CONTROLE_NL POSITION(144:144),</v>
      </c>
    </row>
    <row r="36" spans="2:16">
      <c r="B36" t="s">
        <v>1343</v>
      </c>
      <c r="D36" t="str">
        <f t="shared" si="0"/>
        <v>NUM_FOLHA</v>
      </c>
      <c r="G36" t="s">
        <v>1307</v>
      </c>
      <c r="H36" t="s">
        <v>6</v>
      </c>
      <c r="I36">
        <v>5</v>
      </c>
      <c r="L36">
        <f t="shared" si="3"/>
        <v>145</v>
      </c>
      <c r="M36">
        <f t="shared" si="4"/>
        <v>149</v>
      </c>
      <c r="P36" t="str">
        <f t="shared" si="5"/>
        <v xml:space="preserve"> NUM_FOLHA POSITION(145:149),</v>
      </c>
    </row>
    <row r="37" spans="2:16" hidden="1">
      <c r="B37" t="s">
        <v>1344</v>
      </c>
      <c r="D37" t="e">
        <f t="shared" si="0"/>
        <v>#N/A</v>
      </c>
      <c r="G37" t="s">
        <v>1308</v>
      </c>
      <c r="H37" t="s">
        <v>6</v>
      </c>
      <c r="I37">
        <v>1</v>
      </c>
      <c r="L37">
        <f t="shared" si="3"/>
        <v>150</v>
      </c>
      <c r="M37">
        <f t="shared" si="4"/>
        <v>150</v>
      </c>
      <c r="P37" t="str">
        <f t="shared" si="5"/>
        <v xml:space="preserve"> NUM_FOLHA_NL POSITION(150:150),</v>
      </c>
    </row>
    <row r="38" spans="2:16">
      <c r="B38" t="s">
        <v>1345</v>
      </c>
      <c r="D38" t="str">
        <f t="shared" si="0"/>
        <v>TP_DESCONTO</v>
      </c>
      <c r="G38" t="s">
        <v>1309</v>
      </c>
      <c r="H38" t="s">
        <v>6</v>
      </c>
      <c r="I38">
        <v>2</v>
      </c>
      <c r="L38">
        <f t="shared" si="3"/>
        <v>151</v>
      </c>
      <c r="M38">
        <f t="shared" si="4"/>
        <v>152</v>
      </c>
      <c r="P38" t="str">
        <f t="shared" si="5"/>
        <v xml:space="preserve"> TP_DESCONTO POSITION(151:152),</v>
      </c>
    </row>
    <row r="39" spans="2:16" hidden="1">
      <c r="B39" t="s">
        <v>1346</v>
      </c>
      <c r="D39" t="e">
        <f t="shared" si="0"/>
        <v>#N/A</v>
      </c>
      <c r="G39" t="s">
        <v>1310</v>
      </c>
      <c r="H39" t="s">
        <v>6</v>
      </c>
      <c r="I39">
        <v>1</v>
      </c>
      <c r="L39">
        <f t="shared" si="3"/>
        <v>153</v>
      </c>
      <c r="M39">
        <f t="shared" si="4"/>
        <v>153</v>
      </c>
      <c r="P39" t="str">
        <f t="shared" si="5"/>
        <v xml:space="preserve"> TP_DESCONTO_NL POSITION(153:153),</v>
      </c>
    </row>
    <row r="40" spans="2:16">
      <c r="B40" t="s">
        <v>1347</v>
      </c>
      <c r="D40" t="str">
        <f t="shared" si="0"/>
        <v>FL_MIGRACAO</v>
      </c>
      <c r="G40" t="s">
        <v>1311</v>
      </c>
      <c r="H40" t="s">
        <v>6</v>
      </c>
      <c r="I40">
        <v>1</v>
      </c>
      <c r="L40">
        <f t="shared" si="3"/>
        <v>154</v>
      </c>
      <c r="M40">
        <f t="shared" si="4"/>
        <v>154</v>
      </c>
      <c r="P40" t="str">
        <f t="shared" si="5"/>
        <v xml:space="preserve"> FL_MIGRACAO POSITION(154:154),</v>
      </c>
    </row>
    <row r="41" spans="2:16" hidden="1">
      <c r="B41" t="s">
        <v>225</v>
      </c>
      <c r="D41" t="e">
        <f t="shared" si="0"/>
        <v>#N/A</v>
      </c>
      <c r="G41" t="s">
        <v>1312</v>
      </c>
      <c r="H41" t="s">
        <v>6</v>
      </c>
      <c r="I41">
        <v>1</v>
      </c>
      <c r="L41">
        <f t="shared" si="3"/>
        <v>155</v>
      </c>
      <c r="M41">
        <f t="shared" si="4"/>
        <v>155</v>
      </c>
      <c r="P41" t="str">
        <f t="shared" si="5"/>
        <v xml:space="preserve"> TP_PAGAM_REFIN POSITION(155:155),</v>
      </c>
    </row>
    <row r="42" spans="2:16" hidden="1">
      <c r="D42" t="e">
        <f t="shared" si="0"/>
        <v>#N/A</v>
      </c>
      <c r="G42" t="s">
        <v>1313</v>
      </c>
      <c r="H42" t="s">
        <v>6</v>
      </c>
      <c r="I42">
        <v>1</v>
      </c>
      <c r="L42">
        <f t="shared" si="3"/>
        <v>156</v>
      </c>
      <c r="M42">
        <f t="shared" si="4"/>
        <v>156</v>
      </c>
      <c r="P42" t="str">
        <f t="shared" si="5"/>
        <v xml:space="preserve"> TP_PAGAM_REFIN_NL POSITION(156:156),</v>
      </c>
    </row>
    <row r="43" spans="2:16">
      <c r="D43" t="str">
        <f t="shared" si="0"/>
        <v>FL_GEROU_ENVIO_CANC</v>
      </c>
      <c r="G43" t="s">
        <v>1314</v>
      </c>
      <c r="H43" t="s">
        <v>6</v>
      </c>
      <c r="I43">
        <v>1</v>
      </c>
      <c r="L43">
        <f t="shared" si="3"/>
        <v>157</v>
      </c>
      <c r="M43">
        <f t="shared" si="4"/>
        <v>157</v>
      </c>
      <c r="P43" t="str">
        <f t="shared" si="5"/>
        <v xml:space="preserve"> FL_GEROU_ENVIO_CANC POSITION(157:157),</v>
      </c>
    </row>
    <row r="44" spans="2:16">
      <c r="D44" t="str">
        <f t="shared" si="0"/>
        <v>COD_PROPOSTA</v>
      </c>
      <c r="G44" t="s">
        <v>1315</v>
      </c>
      <c r="H44" t="s">
        <v>6</v>
      </c>
      <c r="I44">
        <v>15</v>
      </c>
      <c r="L44">
        <f t="shared" si="3"/>
        <v>158</v>
      </c>
      <c r="M44">
        <f t="shared" si="4"/>
        <v>172</v>
      </c>
      <c r="P44" t="str">
        <f t="shared" si="5"/>
        <v xml:space="preserve"> COD_PROPOSTA POSITION(158:172),</v>
      </c>
    </row>
    <row r="45" spans="2:16" hidden="1">
      <c r="D45" t="e">
        <f t="shared" si="0"/>
        <v>#N/A</v>
      </c>
      <c r="G45" t="s">
        <v>1316</v>
      </c>
      <c r="H45" t="s">
        <v>6</v>
      </c>
      <c r="I45">
        <v>1</v>
      </c>
      <c r="L45">
        <f t="shared" si="3"/>
        <v>173</v>
      </c>
      <c r="M45">
        <f t="shared" si="4"/>
        <v>173</v>
      </c>
      <c r="P45" t="str">
        <f t="shared" si="5"/>
        <v xml:space="preserve"> COD_PROPOSTA_NL POSITION(173:173),</v>
      </c>
    </row>
    <row r="46" spans="2:16" hidden="1">
      <c r="D46" t="e">
        <f t="shared" si="0"/>
        <v>#N/A</v>
      </c>
      <c r="G46" t="s">
        <v>1317</v>
      </c>
      <c r="H46">
        <v>9</v>
      </c>
      <c r="I46">
        <v>15</v>
      </c>
      <c r="J46">
        <v>5</v>
      </c>
      <c r="L46">
        <f t="shared" si="3"/>
        <v>174</v>
      </c>
      <c r="M46">
        <f t="shared" si="4"/>
        <v>193</v>
      </c>
      <c r="P46" t="str">
        <f t="shared" si="5"/>
        <v xml:space="preserve"> VAL_PROCESSA POSITION(174:193) "TO_NUMBER(:VAL_PROCESSA,'99999999999999999999')/100000",</v>
      </c>
    </row>
    <row r="47" spans="2:16" hidden="1">
      <c r="D47" t="e">
        <f t="shared" si="0"/>
        <v>#N/A</v>
      </c>
      <c r="G47" t="s">
        <v>1318</v>
      </c>
      <c r="H47" t="s">
        <v>6</v>
      </c>
      <c r="I47">
        <v>1</v>
      </c>
      <c r="L47">
        <f t="shared" si="3"/>
        <v>194</v>
      </c>
      <c r="M47">
        <f t="shared" si="4"/>
        <v>194</v>
      </c>
      <c r="P47" t="str">
        <f t="shared" si="5"/>
        <v xml:space="preserve"> VAL_PROCESSA_NL POSITION(194:194),</v>
      </c>
    </row>
    <row r="48" spans="2:16">
      <c r="D48" t="str">
        <f t="shared" si="0"/>
        <v>FL_CORTEB1</v>
      </c>
      <c r="G48" t="s">
        <v>1319</v>
      </c>
      <c r="H48">
        <v>9</v>
      </c>
      <c r="I48">
        <v>1</v>
      </c>
      <c r="L48">
        <f t="shared" si="3"/>
        <v>195</v>
      </c>
      <c r="M48">
        <f t="shared" si="4"/>
        <v>195</v>
      </c>
      <c r="P48" t="str">
        <f t="shared" si="5"/>
        <v xml:space="preserve"> FL_CORTEB1 POSITION(195:195) "TO_NUMBER(:FL_CORTEB1,'9')/1",</v>
      </c>
    </row>
    <row r="49" spans="4:16" hidden="1">
      <c r="D49" t="e">
        <f t="shared" si="0"/>
        <v>#N/A</v>
      </c>
      <c r="G49" t="s">
        <v>1320</v>
      </c>
      <c r="H49" t="s">
        <v>6</v>
      </c>
      <c r="I49">
        <v>12</v>
      </c>
      <c r="L49">
        <f t="shared" si="3"/>
        <v>196</v>
      </c>
      <c r="M49">
        <f t="shared" si="4"/>
        <v>207</v>
      </c>
      <c r="P49" t="str">
        <f t="shared" si="5"/>
        <v xml:space="preserve"> NR_MAT_SER_SIAPE POSITION(196:207),</v>
      </c>
    </row>
    <row r="50" spans="4:16" hidden="1">
      <c r="D50" t="e">
        <f t="shared" si="0"/>
        <v>#N/A</v>
      </c>
      <c r="G50" t="s">
        <v>1321</v>
      </c>
      <c r="H50" t="s">
        <v>6</v>
      </c>
      <c r="I50">
        <v>1</v>
      </c>
      <c r="L50">
        <f t="shared" si="3"/>
        <v>208</v>
      </c>
      <c r="M50">
        <f t="shared" si="4"/>
        <v>208</v>
      </c>
      <c r="P50" t="str">
        <f t="shared" si="5"/>
        <v xml:space="preserve"> NR_MAT_SER_SIAPE_NL POSITION(208:208),</v>
      </c>
    </row>
    <row r="51" spans="4:16" hidden="1">
      <c r="D51" t="e">
        <f t="shared" si="0"/>
        <v>#N/A</v>
      </c>
      <c r="G51" t="s">
        <v>1322</v>
      </c>
      <c r="H51" t="s">
        <v>6</v>
      </c>
      <c r="I51">
        <v>8</v>
      </c>
      <c r="L51">
        <f t="shared" si="3"/>
        <v>209</v>
      </c>
      <c r="M51">
        <f t="shared" si="4"/>
        <v>216</v>
      </c>
      <c r="P51" t="str">
        <f t="shared" si="5"/>
        <v xml:space="preserve"> NR_MAT_PEN_SIAPE POSITION(209:216),</v>
      </c>
    </row>
    <row r="52" spans="4:16" hidden="1">
      <c r="D52" t="e">
        <f t="shared" si="0"/>
        <v>#N/A</v>
      </c>
      <c r="G52" t="s">
        <v>1323</v>
      </c>
      <c r="H52" t="s">
        <v>6</v>
      </c>
      <c r="I52">
        <v>1</v>
      </c>
      <c r="L52">
        <f t="shared" si="3"/>
        <v>217</v>
      </c>
      <c r="M52">
        <f t="shared" si="4"/>
        <v>217</v>
      </c>
      <c r="P52" t="str">
        <f t="shared" si="5"/>
        <v xml:space="preserve"> NR_MAT_PEN_SIAPE_NL POSITION(217:217),</v>
      </c>
    </row>
    <row r="53" spans="4:16" hidden="1">
      <c r="D53" t="e">
        <f t="shared" si="0"/>
        <v>#N/A</v>
      </c>
      <c r="G53" t="s">
        <v>1324</v>
      </c>
      <c r="H53" t="s">
        <v>6</v>
      </c>
      <c r="I53">
        <v>7</v>
      </c>
      <c r="L53">
        <f t="shared" si="3"/>
        <v>218</v>
      </c>
      <c r="M53">
        <f t="shared" si="4"/>
        <v>224</v>
      </c>
      <c r="P53" t="str">
        <f t="shared" si="5"/>
        <v xml:space="preserve"> NR_MAT_INS_SIAPE POSITION(218:224),</v>
      </c>
    </row>
    <row r="54" spans="4:16" hidden="1">
      <c r="D54" t="e">
        <f t="shared" si="0"/>
        <v>#N/A</v>
      </c>
      <c r="G54" t="s">
        <v>1325</v>
      </c>
      <c r="H54" t="s">
        <v>6</v>
      </c>
      <c r="I54">
        <v>1</v>
      </c>
      <c r="L54">
        <f t="shared" si="3"/>
        <v>225</v>
      </c>
      <c r="M54">
        <f t="shared" si="4"/>
        <v>225</v>
      </c>
      <c r="P54" t="str">
        <f t="shared" si="5"/>
        <v xml:space="preserve"> NR_MAT_INS_SIAPE_NL POSITION(225:225),</v>
      </c>
    </row>
    <row r="55" spans="4:16" hidden="1">
      <c r="D55" t="e">
        <f t="shared" si="0"/>
        <v>#N/A</v>
      </c>
      <c r="G55" t="s">
        <v>1326</v>
      </c>
      <c r="H55" t="s">
        <v>6</v>
      </c>
      <c r="I55">
        <v>10</v>
      </c>
      <c r="L55">
        <f t="shared" si="3"/>
        <v>226</v>
      </c>
      <c r="M55">
        <f t="shared" si="4"/>
        <v>235</v>
      </c>
      <c r="P55" t="str">
        <f t="shared" si="5"/>
        <v xml:space="preserve"> COD_ORG_SIAPE POSITION(226:235),</v>
      </c>
    </row>
    <row r="56" spans="4:16" hidden="1">
      <c r="D56" t="e">
        <f t="shared" si="0"/>
        <v>#N/A</v>
      </c>
      <c r="G56" t="s">
        <v>1327</v>
      </c>
      <c r="H56" t="s">
        <v>6</v>
      </c>
      <c r="I56">
        <v>1</v>
      </c>
      <c r="L56">
        <f t="shared" si="3"/>
        <v>236</v>
      </c>
      <c r="M56">
        <f t="shared" si="4"/>
        <v>236</v>
      </c>
      <c r="P56" t="str">
        <f t="shared" si="5"/>
        <v xml:space="preserve"> COD_ORG_SIAPE_NL POSITION(236:236),</v>
      </c>
    </row>
    <row r="57" spans="4:16" hidden="1">
      <c r="D57" t="e">
        <f t="shared" si="0"/>
        <v>#N/A</v>
      </c>
      <c r="G57" t="s">
        <v>1328</v>
      </c>
      <c r="H57" t="s">
        <v>6</v>
      </c>
      <c r="I57">
        <v>100</v>
      </c>
      <c r="L57">
        <f t="shared" si="3"/>
        <v>237</v>
      </c>
      <c r="M57">
        <f t="shared" si="4"/>
        <v>336</v>
      </c>
      <c r="P57" t="str">
        <f t="shared" si="5"/>
        <v xml:space="preserve"> DESC_ORG_SIAPE POSITION(237:336),</v>
      </c>
    </row>
    <row r="58" spans="4:16" hidden="1">
      <c r="D58" t="e">
        <f t="shared" si="0"/>
        <v>#N/A</v>
      </c>
      <c r="G58" t="s">
        <v>1329</v>
      </c>
      <c r="H58" t="s">
        <v>6</v>
      </c>
      <c r="I58">
        <v>1</v>
      </c>
      <c r="L58">
        <f t="shared" si="3"/>
        <v>337</v>
      </c>
      <c r="M58">
        <f t="shared" si="4"/>
        <v>337</v>
      </c>
      <c r="P58" t="str">
        <f t="shared" si="5"/>
        <v xml:space="preserve"> DESC_ORG_SIAPE_NL POSITION(337:337),</v>
      </c>
    </row>
    <row r="59" spans="4:16" hidden="1">
      <c r="D59" t="e">
        <f t="shared" si="0"/>
        <v>#N/A</v>
      </c>
      <c r="G59" t="s">
        <v>1330</v>
      </c>
      <c r="H59" t="s">
        <v>6</v>
      </c>
      <c r="I59">
        <v>2</v>
      </c>
      <c r="L59">
        <f t="shared" si="3"/>
        <v>338</v>
      </c>
      <c r="M59">
        <f t="shared" si="4"/>
        <v>339</v>
      </c>
      <c r="P59" t="str">
        <f t="shared" si="5"/>
        <v xml:space="preserve"> UF_UN_PG_SIAPE POSITION(338:339),</v>
      </c>
    </row>
    <row r="60" spans="4:16" hidden="1">
      <c r="D60" t="e">
        <f t="shared" si="0"/>
        <v>#N/A</v>
      </c>
      <c r="G60" t="s">
        <v>1331</v>
      </c>
      <c r="H60" t="s">
        <v>6</v>
      </c>
      <c r="I60">
        <v>1</v>
      </c>
      <c r="L60">
        <f t="shared" si="3"/>
        <v>340</v>
      </c>
      <c r="M60">
        <f t="shared" si="4"/>
        <v>340</v>
      </c>
      <c r="P60" t="str">
        <f t="shared" si="5"/>
        <v xml:space="preserve"> UF_UN_PG_SIAPE_NL POSITION(340:340),</v>
      </c>
    </row>
    <row r="61" spans="4:16" hidden="1">
      <c r="D61" t="e">
        <f t="shared" si="0"/>
        <v>#N/A</v>
      </c>
      <c r="G61" t="s">
        <v>1332</v>
      </c>
      <c r="H61" t="s">
        <v>6</v>
      </c>
      <c r="I61">
        <v>10</v>
      </c>
      <c r="L61">
        <f t="shared" si="3"/>
        <v>341</v>
      </c>
      <c r="M61">
        <f t="shared" si="4"/>
        <v>350</v>
      </c>
      <c r="P61" t="str">
        <f t="shared" si="5"/>
        <v xml:space="preserve"> SGLUN_PG_SIAPE POSITION(341:350),</v>
      </c>
    </row>
    <row r="62" spans="4:16" hidden="1">
      <c r="D62" t="e">
        <f t="shared" si="0"/>
        <v>#N/A</v>
      </c>
      <c r="G62" t="s">
        <v>1333</v>
      </c>
      <c r="H62" t="s">
        <v>6</v>
      </c>
      <c r="I62">
        <v>1</v>
      </c>
      <c r="L62">
        <f t="shared" si="3"/>
        <v>351</v>
      </c>
      <c r="M62">
        <f t="shared" si="4"/>
        <v>351</v>
      </c>
      <c r="P62" t="str">
        <f t="shared" si="5"/>
        <v xml:space="preserve"> SGLUN_PG_SIAPE_NL POSITION(351:351),</v>
      </c>
    </row>
    <row r="63" spans="4:16">
      <c r="D63" t="str">
        <f t="shared" si="0"/>
        <v>CSIST_ORIGE_INFO</v>
      </c>
      <c r="G63" t="s">
        <v>225</v>
      </c>
      <c r="H63" t="s">
        <v>6</v>
      </c>
      <c r="I63">
        <v>1</v>
      </c>
      <c r="L63">
        <f t="shared" si="3"/>
        <v>352</v>
      </c>
      <c r="M63">
        <f t="shared" si="4"/>
        <v>352</v>
      </c>
      <c r="P63" t="str">
        <f t="shared" si="5"/>
        <v xml:space="preserve"> CSIST_ORIGE_INFO POSITION(352:352),</v>
      </c>
    </row>
    <row r="65" spans="16:16">
      <c r="P65" t="s">
        <v>1054</v>
      </c>
    </row>
    <row r="66" spans="16:16">
      <c r="P66" t="str">
        <f>"--SQLLOADER"</f>
        <v>--SQLLOADER</v>
      </c>
    </row>
    <row r="67" spans="16:16">
      <c r="P67" t="str">
        <f>"sqlldr userid=lmc/**** control="&amp;$B$2&amp;".ctl log="&amp;$B$2&amp;".log"</f>
        <v>sqlldr userid=lmc/**** control=SCC_CONTRATO_AVB_TT.ctl log=SCC_CONTRATO_AVB_TT.log</v>
      </c>
    </row>
  </sheetData>
  <autoFilter ref="D11:D63">
    <filterColumn colId="0">
      <filters>
        <filter val="COD_AVERBACAO"/>
        <filter val="COD_CONTROLE"/>
        <filter val="COD_ORGAO"/>
        <filter val="COD_PROPOSTA"/>
        <filter val="CONTRATO"/>
        <filter val="CSIST_ORIGE_INFO"/>
        <filter val="DT_ALTERACAO"/>
        <filter val="DT_EXCLUSAO"/>
        <filter val="DT_INCLUSAO"/>
        <filter val="FL_CORTEB1"/>
        <filter val="FL_GEROU_ENVIO_CANC"/>
        <filter val="FL_MIGRACAO"/>
        <filter val="NUM_FOLHA"/>
        <filter val="NUM_MATRICULA"/>
        <filter val="NUM_SUBITEM"/>
        <filter val="TP_DESCONTO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6"/>
  <dimension ref="B2:P20"/>
  <sheetViews>
    <sheetView workbookViewId="0">
      <selection activeCell="P23" sqref="P23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1364</v>
      </c>
      <c r="P2" s="2" t="str">
        <f>"-- "&amp;$B$2&amp;".ctl"</f>
        <v>-- SCC_CONTRATO_CET_NTC_TT.ctl</v>
      </c>
    </row>
    <row r="3" spans="2:16">
      <c r="P3" t="s">
        <v>1053</v>
      </c>
    </row>
    <row r="4" spans="2:16">
      <c r="P4" t="str">
        <f>"INFILE '"&amp;$B$2&amp;".txt'"</f>
        <v>INFILE 'SCC_CONTRATO_CET_NTC_TT.txt'</v>
      </c>
    </row>
    <row r="5" spans="2:16">
      <c r="P5" t="str">
        <f>"BADFILE '"&amp;$B$2&amp;".bad'"</f>
        <v>BADFILE 'SCC_CONTRATO_CET_NTC_TT.bad'</v>
      </c>
    </row>
    <row r="6" spans="2:16">
      <c r="P6" t="str">
        <f>"DISCARDFILE '"&amp;$B$2&amp;".dsc'"</f>
        <v>DISCARDFILE 'SCC_CONTRATO_CET_NTC_TT.dsc'</v>
      </c>
    </row>
    <row r="7" spans="2:16">
      <c r="P7" t="s">
        <v>1050</v>
      </c>
    </row>
    <row r="8" spans="2:16">
      <c r="P8" t="str">
        <f>"INTO TABLE "&amp;$B$2</f>
        <v>INTO TABLE SCC_CONTRATO_CET_NTC_TT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21</v>
      </c>
      <c r="D12" t="str">
        <f>VLOOKUP(G12,$B$12:$B$447,1,0)</f>
        <v>CONTRATO</v>
      </c>
      <c r="G12" t="s">
        <v>21</v>
      </c>
      <c r="H12" t="s">
        <v>6</v>
      </c>
      <c r="I12">
        <v>9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CONTRATO POSITION(1:9),</v>
      </c>
    </row>
    <row r="13" spans="2:16">
      <c r="B13" t="s">
        <v>1365</v>
      </c>
      <c r="D13" t="str">
        <f t="shared" ref="D13:D16" si="0">VLOOKUP(G13,$B$12:$B$447,1,0)</f>
        <v>TX_CET_MENSAL</v>
      </c>
      <c r="G13" t="s">
        <v>1365</v>
      </c>
      <c r="H13">
        <v>9</v>
      </c>
      <c r="I13">
        <v>9</v>
      </c>
      <c r="J13">
        <v>6</v>
      </c>
      <c r="L13">
        <f>(M12+1)</f>
        <v>10</v>
      </c>
      <c r="M13">
        <f>(L13-1)+I13+J13</f>
        <v>24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TX_CET_MENSAL POSITION(10:24) "TO_NUMBER(:TX_CET_MENSAL,'999999999999999')/1000000",</v>
      </c>
    </row>
    <row r="14" spans="2:16">
      <c r="B14" t="s">
        <v>1366</v>
      </c>
      <c r="D14" t="str">
        <f t="shared" si="0"/>
        <v>TX_CET_ANUAL</v>
      </c>
      <c r="G14" t="s">
        <v>1366</v>
      </c>
      <c r="H14">
        <v>9</v>
      </c>
      <c r="I14">
        <v>9</v>
      </c>
      <c r="J14">
        <v>6</v>
      </c>
      <c r="L14">
        <f>(M13+1)</f>
        <v>25</v>
      </c>
      <c r="M14">
        <f>(L14-1)+I14+J14</f>
        <v>39</v>
      </c>
      <c r="P14" t="str">
        <f t="shared" si="1"/>
        <v xml:space="preserve"> TX_CET_ANUAL POSITION(25:39) "TO_NUMBER(:TX_CET_ANUAL,'999999999999999')/1000000",</v>
      </c>
    </row>
    <row r="15" spans="2:16">
      <c r="B15" t="s">
        <v>1367</v>
      </c>
      <c r="D15" t="str">
        <f t="shared" si="0"/>
        <v>DT_CARGA</v>
      </c>
      <c r="G15" t="s">
        <v>1367</v>
      </c>
      <c r="H15" t="s">
        <v>6</v>
      </c>
      <c r="I15">
        <v>10</v>
      </c>
      <c r="L15">
        <f>(M14+1)</f>
        <v>40</v>
      </c>
      <c r="M15">
        <f>(L15-1)+I15+J15</f>
        <v>49</v>
      </c>
      <c r="P15" t="str">
        <f t="shared" si="1"/>
        <v xml:space="preserve"> DT_CARGA POSITION(40:49)DATE "DD.MM.YYYY",</v>
      </c>
    </row>
    <row r="16" spans="2:16">
      <c r="B16" t="s">
        <v>225</v>
      </c>
      <c r="D16" t="str">
        <f t="shared" si="0"/>
        <v>CSIST_ORIGE_INFO</v>
      </c>
      <c r="G16" t="s">
        <v>225</v>
      </c>
      <c r="H16" t="s">
        <v>6</v>
      </c>
      <c r="I16">
        <v>1</v>
      </c>
      <c r="L16">
        <f>(M15+1)</f>
        <v>50</v>
      </c>
      <c r="M16">
        <f>(L16-1)+I16+J16</f>
        <v>50</v>
      </c>
      <c r="P16" t="str">
        <f t="shared" si="1"/>
        <v xml:space="preserve"> CSIST_ORIGE_INFO POSITION(50:50),</v>
      </c>
    </row>
    <row r="18" spans="16:16">
      <c r="P18" t="s">
        <v>1054</v>
      </c>
    </row>
    <row r="19" spans="16:16">
      <c r="P19" t="str">
        <f>"--SQLLOADER"</f>
        <v>--SQLLOADER</v>
      </c>
    </row>
    <row r="20" spans="16:16">
      <c r="P20" t="str">
        <f>"sqlldr userid=lmc/**** control="&amp;$B$2&amp;".ctl log="&amp;$B$2&amp;".log"</f>
        <v>sqlldr userid=lmc/**** control=SCC_CONTRATO_CET_NTC_TT.ctl log=SCC_CONTRATO_CET_NTC_TT.log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17"/>
  <dimension ref="B2:P46"/>
  <sheetViews>
    <sheetView workbookViewId="0">
      <selection activeCell="Q37" sqref="Q37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1368</v>
      </c>
      <c r="P2" s="2" t="str">
        <f>"-- "&amp;$B$2&amp;".ctl"</f>
        <v>-- TB_DATAPREV_DESCONTADOS_FINAL_TT.ctl</v>
      </c>
    </row>
    <row r="3" spans="2:16">
      <c r="P3" t="s">
        <v>1053</v>
      </c>
    </row>
    <row r="4" spans="2:16">
      <c r="P4" t="str">
        <f>"INFILE '"&amp;$B$2&amp;".txt'"</f>
        <v>INFILE 'TB_DATAPREV_DESCONTADOS_FINAL_TT.txt'</v>
      </c>
    </row>
    <row r="5" spans="2:16">
      <c r="P5" t="str">
        <f>"BADFILE '"&amp;$B$2&amp;".bad'"</f>
        <v>BADFILE 'TB_DATAPREV_DESCONTADOS_FINAL_TT.bad'</v>
      </c>
    </row>
    <row r="6" spans="2:16">
      <c r="P6" t="str">
        <f>"DISCARDFILE '"&amp;$B$2&amp;".dsc'"</f>
        <v>DISCARDFILE 'TB_DATAPREV_DESCONTADOS_FINAL_TT.dsc'</v>
      </c>
    </row>
    <row r="7" spans="2:16">
      <c r="P7" t="s">
        <v>1050</v>
      </c>
    </row>
    <row r="8" spans="2:16">
      <c r="P8" t="str">
        <f>"INTO TABLE "&amp;$B$2</f>
        <v>INTO TABLE TB_DATAPREV_DESCONTADOS_FINAL_TT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D12" t="e">
        <f>VLOOKUP(G12,$B$12:$B$447,1,0)</f>
        <v>#N/A</v>
      </c>
      <c r="G12" t="s">
        <v>664</v>
      </c>
      <c r="H12" t="s">
        <v>6</v>
      </c>
      <c r="I12">
        <v>10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NB POSITION(1:9),</v>
      </c>
    </row>
    <row r="13" spans="2:16">
      <c r="D13" t="e">
        <f t="shared" ref="D13:D42" si="0">VLOOKUP(G13,$B$12:$B$447,1,0)</f>
        <v>#N/A</v>
      </c>
      <c r="G13" t="s">
        <v>665</v>
      </c>
      <c r="H13" t="s">
        <v>6</v>
      </c>
      <c r="I13">
        <v>1</v>
      </c>
      <c r="L13">
        <f>(M12+1)</f>
        <v>10</v>
      </c>
      <c r="M13">
        <f>(L13-1)+I13+J13</f>
        <v>10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NB_NL POSITION(10:10),</v>
      </c>
    </row>
    <row r="14" spans="2:16">
      <c r="D14" t="e">
        <f t="shared" si="0"/>
        <v>#N/A</v>
      </c>
      <c r="G14" t="s">
        <v>666</v>
      </c>
      <c r="H14" t="s">
        <v>6</v>
      </c>
      <c r="I14">
        <v>2</v>
      </c>
      <c r="L14">
        <f>(M13+1)</f>
        <v>11</v>
      </c>
      <c r="M14">
        <f>(L14-1)+I14+J14</f>
        <v>12</v>
      </c>
      <c r="P14" t="str">
        <f t="shared" si="1"/>
        <v xml:space="preserve"> PARCELA POSITION(11:12),</v>
      </c>
    </row>
    <row r="15" spans="2:16">
      <c r="D15" t="e">
        <f t="shared" si="0"/>
        <v>#N/A</v>
      </c>
      <c r="G15" t="s">
        <v>667</v>
      </c>
      <c r="H15" t="s">
        <v>6</v>
      </c>
      <c r="I15">
        <v>1</v>
      </c>
      <c r="L15">
        <f>(M14+1)</f>
        <v>13</v>
      </c>
      <c r="M15">
        <f>(L15-1)+I15+J15</f>
        <v>13</v>
      </c>
      <c r="P15" t="str">
        <f t="shared" si="1"/>
        <v xml:space="preserve"> PARCELA_NL POSITION(13:13),</v>
      </c>
    </row>
    <row r="16" spans="2:16">
      <c r="D16" t="e">
        <f t="shared" si="0"/>
        <v>#N/A</v>
      </c>
      <c r="G16" t="s">
        <v>668</v>
      </c>
      <c r="H16">
        <v>9</v>
      </c>
      <c r="I16">
        <v>11</v>
      </c>
      <c r="J16">
        <v>2</v>
      </c>
      <c r="L16">
        <f>(M15+1)</f>
        <v>14</v>
      </c>
      <c r="M16">
        <f>(L16-1)+I16+J16</f>
        <v>26</v>
      </c>
      <c r="P16" t="str">
        <f t="shared" si="1"/>
        <v xml:space="preserve"> VALOR POSITION(14:26) "TO_NUMBER(:VALOR,'9999999999999')/100",</v>
      </c>
    </row>
    <row r="17" spans="4:16">
      <c r="D17" t="e">
        <f t="shared" si="0"/>
        <v>#N/A</v>
      </c>
      <c r="G17" t="s">
        <v>669</v>
      </c>
      <c r="H17" t="s">
        <v>6</v>
      </c>
      <c r="I17">
        <v>1</v>
      </c>
      <c r="L17">
        <f>(M16+1)</f>
        <v>27</v>
      </c>
      <c r="M17">
        <f>(L17-1)+I17+J17</f>
        <v>27</v>
      </c>
      <c r="P17" t="str">
        <f t="shared" si="1"/>
        <v xml:space="preserve"> VALOR_NL POSITION(27:27),</v>
      </c>
    </row>
    <row r="18" spans="4:16">
      <c r="D18" t="e">
        <f t="shared" si="0"/>
        <v>#N/A</v>
      </c>
      <c r="G18" t="s">
        <v>21</v>
      </c>
      <c r="H18" t="s">
        <v>6</v>
      </c>
      <c r="I18">
        <v>9</v>
      </c>
      <c r="L18">
        <f>(M17+1)</f>
        <v>28</v>
      </c>
      <c r="M18">
        <f>(L18-1)+I18+J18</f>
        <v>36</v>
      </c>
      <c r="P18" t="str">
        <f t="shared" si="1"/>
        <v xml:space="preserve"> CONTRATO POSITION(28:36),</v>
      </c>
    </row>
    <row r="19" spans="4:16">
      <c r="D19" t="e">
        <f t="shared" si="0"/>
        <v>#N/A</v>
      </c>
      <c r="G19" t="s">
        <v>670</v>
      </c>
      <c r="H19" t="s">
        <v>6</v>
      </c>
      <c r="I19">
        <v>1</v>
      </c>
      <c r="L19">
        <f>(M18+1)</f>
        <v>37</v>
      </c>
      <c r="M19">
        <f>(L19-1)+I19+J19</f>
        <v>37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CONTRATO_NL POSITION(37:37),</v>
      </c>
    </row>
    <row r="20" spans="4:16">
      <c r="D20" t="e">
        <f t="shared" si="0"/>
        <v>#N/A</v>
      </c>
      <c r="G20" t="s">
        <v>79</v>
      </c>
      <c r="H20" t="s">
        <v>6</v>
      </c>
      <c r="I20">
        <v>1</v>
      </c>
      <c r="L20">
        <f>(M19+1)</f>
        <v>38</v>
      </c>
      <c r="M20">
        <f>(L20-1)+I20+J20</f>
        <v>38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STATUS POSITION(38:38),</v>
      </c>
    </row>
    <row r="21" spans="4:16">
      <c r="D21" t="e">
        <f t="shared" si="0"/>
        <v>#N/A</v>
      </c>
      <c r="G21" t="s">
        <v>671</v>
      </c>
      <c r="H21" t="s">
        <v>6</v>
      </c>
      <c r="I21">
        <v>1</v>
      </c>
      <c r="L21">
        <f>(M20+1)</f>
        <v>39</v>
      </c>
      <c r="M21">
        <f>(L21-1)+I21+J21</f>
        <v>39</v>
      </c>
      <c r="P21" t="str">
        <f t="shared" si="2"/>
        <v xml:space="preserve"> STATUS_NL POSITION(39:39),</v>
      </c>
    </row>
    <row r="22" spans="4:16">
      <c r="D22" t="e">
        <f t="shared" si="0"/>
        <v>#N/A</v>
      </c>
      <c r="G22" t="s">
        <v>26</v>
      </c>
      <c r="H22" t="s">
        <v>6</v>
      </c>
      <c r="I22">
        <v>14</v>
      </c>
      <c r="L22">
        <f t="shared" ref="L22:L42" si="3">(M21+1)</f>
        <v>40</v>
      </c>
      <c r="M22">
        <f t="shared" ref="M22:M42" si="4">(L22-1)+I22+J22</f>
        <v>53</v>
      </c>
      <c r="P22" t="str">
        <f t="shared" ref="P22:P42" si="5">" "&amp;G22&amp;" POSITION("&amp;L22&amp;":"&amp;M22&amp;")"&amp;IF(H22=9," ""TO_NUMBER(:"&amp;G22&amp;",'"&amp;REPT("9",I22+J22)&amp;"')/1"&amp;REPT("0",J22)&amp;""",",IF(LEFT(G22,3)="DT_","DATE ""DD.MM.YYYY"",",","))</f>
        <v xml:space="preserve"> CPF_CGC POSITION(40:53),</v>
      </c>
    </row>
    <row r="23" spans="4:16">
      <c r="D23" t="e">
        <f t="shared" si="0"/>
        <v>#N/A</v>
      </c>
      <c r="G23" t="s">
        <v>672</v>
      </c>
      <c r="H23" t="s">
        <v>6</v>
      </c>
      <c r="I23">
        <v>1</v>
      </c>
      <c r="L23">
        <f t="shared" si="3"/>
        <v>54</v>
      </c>
      <c r="M23">
        <f t="shared" si="4"/>
        <v>54</v>
      </c>
      <c r="P23" t="str">
        <f t="shared" si="5"/>
        <v xml:space="preserve"> CPF_CGC_NL POSITION(54:54),</v>
      </c>
    </row>
    <row r="24" spans="4:16">
      <c r="D24" t="e">
        <f t="shared" si="0"/>
        <v>#N/A</v>
      </c>
      <c r="G24" t="s">
        <v>673</v>
      </c>
      <c r="H24" t="s">
        <v>6</v>
      </c>
      <c r="I24">
        <v>100</v>
      </c>
      <c r="L24">
        <f t="shared" si="3"/>
        <v>55</v>
      </c>
      <c r="M24">
        <f t="shared" si="4"/>
        <v>154</v>
      </c>
      <c r="P24" t="str">
        <f t="shared" si="5"/>
        <v xml:space="preserve"> NOME POSITION(55:154),</v>
      </c>
    </row>
    <row r="25" spans="4:16">
      <c r="D25" t="e">
        <f t="shared" si="0"/>
        <v>#N/A</v>
      </c>
      <c r="G25" t="s">
        <v>674</v>
      </c>
      <c r="H25" t="s">
        <v>6</v>
      </c>
      <c r="I25">
        <v>1</v>
      </c>
      <c r="L25">
        <f t="shared" si="3"/>
        <v>155</v>
      </c>
      <c r="M25">
        <f t="shared" si="4"/>
        <v>155</v>
      </c>
      <c r="P25" t="str">
        <f t="shared" si="5"/>
        <v xml:space="preserve"> NOME_NL POSITION(155:155),</v>
      </c>
    </row>
    <row r="26" spans="4:16">
      <c r="D26" t="e">
        <f t="shared" si="0"/>
        <v>#N/A</v>
      </c>
      <c r="G26" t="s">
        <v>40</v>
      </c>
      <c r="H26">
        <v>9</v>
      </c>
      <c r="I26">
        <v>11</v>
      </c>
      <c r="J26">
        <v>2</v>
      </c>
      <c r="L26">
        <f t="shared" si="3"/>
        <v>156</v>
      </c>
      <c r="M26">
        <f t="shared" si="4"/>
        <v>168</v>
      </c>
      <c r="P26" t="str">
        <f t="shared" si="5"/>
        <v xml:space="preserve"> VAL_PRT POSITION(156:168) "TO_NUMBER(:VAL_PRT,'9999999999999')/100",</v>
      </c>
    </row>
    <row r="27" spans="4:16">
      <c r="D27" t="e">
        <f t="shared" si="0"/>
        <v>#N/A</v>
      </c>
      <c r="G27" t="s">
        <v>675</v>
      </c>
      <c r="H27" t="s">
        <v>6</v>
      </c>
      <c r="I27">
        <v>1</v>
      </c>
      <c r="L27">
        <f t="shared" si="3"/>
        <v>169</v>
      </c>
      <c r="M27">
        <f t="shared" si="4"/>
        <v>169</v>
      </c>
      <c r="P27" t="str">
        <f t="shared" si="5"/>
        <v xml:space="preserve"> VAL_PRT_NL POSITION(169:169),</v>
      </c>
    </row>
    <row r="28" spans="4:16">
      <c r="D28" t="e">
        <f t="shared" si="0"/>
        <v>#N/A</v>
      </c>
      <c r="G28" t="s">
        <v>44</v>
      </c>
      <c r="H28">
        <v>9</v>
      </c>
      <c r="I28">
        <v>11</v>
      </c>
      <c r="J28">
        <v>2</v>
      </c>
      <c r="L28">
        <f t="shared" si="3"/>
        <v>170</v>
      </c>
      <c r="M28">
        <f t="shared" si="4"/>
        <v>182</v>
      </c>
      <c r="P28" t="str">
        <f t="shared" si="5"/>
        <v xml:space="preserve"> VAL_BEM POSITION(170:182) "TO_NUMBER(:VAL_BEM,'9999999999999')/100",</v>
      </c>
    </row>
    <row r="29" spans="4:16">
      <c r="D29" t="e">
        <f t="shared" si="0"/>
        <v>#N/A</v>
      </c>
      <c r="G29" t="s">
        <v>676</v>
      </c>
      <c r="H29" t="s">
        <v>6</v>
      </c>
      <c r="I29">
        <v>1</v>
      </c>
      <c r="L29">
        <f t="shared" si="3"/>
        <v>183</v>
      </c>
      <c r="M29">
        <f t="shared" si="4"/>
        <v>183</v>
      </c>
      <c r="P29" t="str">
        <f t="shared" si="5"/>
        <v xml:space="preserve"> VAL_BEM_NL POSITION(183:183),</v>
      </c>
    </row>
    <row r="30" spans="4:16">
      <c r="D30" t="e">
        <f t="shared" si="0"/>
        <v>#N/A</v>
      </c>
      <c r="G30" t="s">
        <v>69</v>
      </c>
      <c r="H30" t="s">
        <v>6</v>
      </c>
      <c r="I30">
        <v>10</v>
      </c>
      <c r="L30">
        <f t="shared" si="3"/>
        <v>184</v>
      </c>
      <c r="M30">
        <f t="shared" si="4"/>
        <v>193</v>
      </c>
      <c r="P30" t="str">
        <f t="shared" si="5"/>
        <v xml:space="preserve"> DT_PROX_VCT POSITION(184:193)DATE "DD.MM.YYYY",</v>
      </c>
    </row>
    <row r="31" spans="4:16">
      <c r="D31" t="e">
        <f t="shared" si="0"/>
        <v>#N/A</v>
      </c>
      <c r="G31" t="s">
        <v>677</v>
      </c>
      <c r="H31" t="s">
        <v>6</v>
      </c>
      <c r="I31">
        <v>1</v>
      </c>
      <c r="L31">
        <f t="shared" si="3"/>
        <v>194</v>
      </c>
      <c r="M31">
        <f t="shared" si="4"/>
        <v>194</v>
      </c>
      <c r="P31" t="str">
        <f t="shared" si="5"/>
        <v xml:space="preserve"> DT_PROX_VCT_NL POSITION(194:194)DATE "DD.MM.YYYY",</v>
      </c>
    </row>
    <row r="32" spans="4:16">
      <c r="D32" t="e">
        <f t="shared" si="0"/>
        <v>#N/A</v>
      </c>
      <c r="G32" t="s">
        <v>31</v>
      </c>
      <c r="H32" t="s">
        <v>6</v>
      </c>
      <c r="I32">
        <v>2</v>
      </c>
      <c r="L32">
        <f t="shared" si="3"/>
        <v>195</v>
      </c>
      <c r="M32">
        <f t="shared" si="4"/>
        <v>196</v>
      </c>
      <c r="P32" t="str">
        <f t="shared" si="5"/>
        <v xml:space="preserve"> PRODUTO POSITION(195:196),</v>
      </c>
    </row>
    <row r="33" spans="4:16">
      <c r="D33" t="e">
        <f t="shared" si="0"/>
        <v>#N/A</v>
      </c>
      <c r="G33" t="s">
        <v>678</v>
      </c>
      <c r="H33" t="s">
        <v>6</v>
      </c>
      <c r="I33">
        <v>1</v>
      </c>
      <c r="L33">
        <f t="shared" si="3"/>
        <v>197</v>
      </c>
      <c r="M33">
        <f t="shared" si="4"/>
        <v>197</v>
      </c>
      <c r="P33" t="str">
        <f t="shared" si="5"/>
        <v xml:space="preserve"> PRODUTO_NL POSITION(197:197),</v>
      </c>
    </row>
    <row r="34" spans="4:16">
      <c r="D34" t="e">
        <f t="shared" si="0"/>
        <v>#N/A</v>
      </c>
      <c r="G34" t="s">
        <v>50</v>
      </c>
      <c r="H34" t="s">
        <v>6</v>
      </c>
      <c r="I34">
        <v>3</v>
      </c>
      <c r="L34">
        <f t="shared" si="3"/>
        <v>198</v>
      </c>
      <c r="M34">
        <f t="shared" si="4"/>
        <v>200</v>
      </c>
      <c r="P34" t="str">
        <f t="shared" si="5"/>
        <v xml:space="preserve"> NUM_PRC POSITION(198:200),</v>
      </c>
    </row>
    <row r="35" spans="4:16">
      <c r="D35" t="e">
        <f t="shared" si="0"/>
        <v>#N/A</v>
      </c>
      <c r="G35" t="s">
        <v>679</v>
      </c>
      <c r="H35" t="s">
        <v>6</v>
      </c>
      <c r="I35">
        <v>1</v>
      </c>
      <c r="L35">
        <f t="shared" si="3"/>
        <v>201</v>
      </c>
      <c r="M35">
        <f t="shared" si="4"/>
        <v>201</v>
      </c>
      <c r="P35" t="str">
        <f t="shared" si="5"/>
        <v xml:space="preserve"> NUM_PRC_NL POSITION(201:201),</v>
      </c>
    </row>
    <row r="36" spans="4:16">
      <c r="D36" t="e">
        <f t="shared" si="0"/>
        <v>#N/A</v>
      </c>
      <c r="G36" t="s">
        <v>52</v>
      </c>
      <c r="H36" t="s">
        <v>6</v>
      </c>
      <c r="I36">
        <v>3</v>
      </c>
      <c r="L36">
        <f t="shared" si="3"/>
        <v>202</v>
      </c>
      <c r="M36">
        <f t="shared" si="4"/>
        <v>204</v>
      </c>
      <c r="P36" t="str">
        <f t="shared" si="5"/>
        <v xml:space="preserve"> NUM_PRC_PG POSITION(202:204),</v>
      </c>
    </row>
    <row r="37" spans="4:16">
      <c r="D37" t="e">
        <f t="shared" si="0"/>
        <v>#N/A</v>
      </c>
      <c r="G37" t="s">
        <v>680</v>
      </c>
      <c r="H37" t="s">
        <v>6</v>
      </c>
      <c r="I37">
        <v>1</v>
      </c>
      <c r="L37">
        <f t="shared" si="3"/>
        <v>205</v>
      </c>
      <c r="M37">
        <f t="shared" si="4"/>
        <v>205</v>
      </c>
      <c r="P37" t="str">
        <f t="shared" si="5"/>
        <v xml:space="preserve"> NUM_PRC_PG_NL POSITION(205:205),</v>
      </c>
    </row>
    <row r="38" spans="4:16">
      <c r="D38" t="e">
        <f t="shared" si="0"/>
        <v>#N/A</v>
      </c>
      <c r="G38" t="s">
        <v>681</v>
      </c>
      <c r="H38" t="s">
        <v>6</v>
      </c>
      <c r="I38">
        <v>9</v>
      </c>
      <c r="L38">
        <f t="shared" si="3"/>
        <v>206</v>
      </c>
      <c r="M38">
        <f t="shared" si="4"/>
        <v>214</v>
      </c>
      <c r="P38" t="str">
        <f t="shared" si="5"/>
        <v xml:space="preserve"> CONTRATO_NOVO POSITION(206:214),</v>
      </c>
    </row>
    <row r="39" spans="4:16">
      <c r="D39" t="e">
        <f t="shared" si="0"/>
        <v>#N/A</v>
      </c>
      <c r="G39" t="s">
        <v>682</v>
      </c>
      <c r="H39" t="s">
        <v>6</v>
      </c>
      <c r="I39">
        <v>1</v>
      </c>
      <c r="L39">
        <f t="shared" si="3"/>
        <v>215</v>
      </c>
      <c r="M39">
        <f t="shared" si="4"/>
        <v>215</v>
      </c>
      <c r="P39" t="str">
        <f t="shared" si="5"/>
        <v xml:space="preserve"> CONTRATO_NOVO_NL POSITION(215:215),</v>
      </c>
    </row>
    <row r="40" spans="4:16">
      <c r="D40" t="e">
        <f t="shared" si="0"/>
        <v>#N/A</v>
      </c>
      <c r="G40" t="s">
        <v>683</v>
      </c>
      <c r="H40" t="s">
        <v>6</v>
      </c>
      <c r="I40">
        <v>1</v>
      </c>
      <c r="L40">
        <f t="shared" si="3"/>
        <v>216</v>
      </c>
      <c r="M40">
        <f t="shared" si="4"/>
        <v>216</v>
      </c>
      <c r="P40" t="str">
        <f t="shared" si="5"/>
        <v xml:space="preserve"> ST_CONTRATO_NOVO POSITION(216:216),</v>
      </c>
    </row>
    <row r="41" spans="4:16">
      <c r="D41" t="e">
        <f t="shared" si="0"/>
        <v>#N/A</v>
      </c>
      <c r="G41" t="s">
        <v>684</v>
      </c>
      <c r="H41" t="s">
        <v>6</v>
      </c>
      <c r="I41">
        <v>1</v>
      </c>
      <c r="L41">
        <f t="shared" si="3"/>
        <v>217</v>
      </c>
      <c r="M41">
        <f t="shared" si="4"/>
        <v>217</v>
      </c>
      <c r="P41" t="str">
        <f t="shared" si="5"/>
        <v xml:space="preserve"> ST_CONTRATO_NOVO_NL POSITION(217:217),</v>
      </c>
    </row>
    <row r="42" spans="4:16">
      <c r="D42" t="e">
        <f t="shared" si="0"/>
        <v>#N/A</v>
      </c>
      <c r="G42" t="s">
        <v>715</v>
      </c>
      <c r="H42" t="s">
        <v>6</v>
      </c>
      <c r="I42">
        <v>1</v>
      </c>
      <c r="L42">
        <f t="shared" si="3"/>
        <v>218</v>
      </c>
      <c r="M42">
        <f t="shared" si="4"/>
        <v>218</v>
      </c>
      <c r="P42" t="str">
        <f t="shared" si="5"/>
        <v xml:space="preserve"> CSIST_ORIG_INF POSITION(218:218),</v>
      </c>
    </row>
    <row r="44" spans="4:16">
      <c r="P44" t="s">
        <v>1054</v>
      </c>
    </row>
    <row r="45" spans="4:16">
      <c r="P45" t="str">
        <f>"--SQLLOADER"</f>
        <v>--SQLLOADER</v>
      </c>
    </row>
    <row r="46" spans="4:16">
      <c r="P46" t="str">
        <f>"sqlldr userid=lmc/**** control="&amp;$B$2&amp;".ctl log="&amp;$B$2&amp;".log"</f>
        <v>sqlldr userid=lmc/**** control=TB_DATAPREV_DESCONTADOS_FINAL_TT.ctl log=TB_DATAPREV_DESCONTADOS_FINAL_TT.log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18"/>
  <dimension ref="B2:P28"/>
  <sheetViews>
    <sheetView workbookViewId="0">
      <selection activeCell="D36" sqref="D36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1369</v>
      </c>
      <c r="P2" s="2" t="str">
        <f>"-- "&amp;$B$2&amp;".ctl"</f>
        <v>-- TB_DATAPREV_PARTICULARIDADE_TT.ctl</v>
      </c>
    </row>
    <row r="3" spans="2:16">
      <c r="P3" t="s">
        <v>1053</v>
      </c>
    </row>
    <row r="4" spans="2:16">
      <c r="P4" t="str">
        <f>"INFILE '"&amp;$B$2&amp;".txt'"</f>
        <v>INFILE 'TB_DATAPREV_PARTICULARIDADE_TT.txt'</v>
      </c>
    </row>
    <row r="5" spans="2:16">
      <c r="P5" t="str">
        <f>"BADFILE '"&amp;$B$2&amp;".bad'"</f>
        <v>BADFILE 'TB_DATAPREV_PARTICULARIDADE_TT.bad'</v>
      </c>
    </row>
    <row r="6" spans="2:16">
      <c r="P6" t="str">
        <f>"DISCARDFILE '"&amp;$B$2&amp;".dsc'"</f>
        <v>DISCARDFILE 'TB_DATAPREV_PARTICULARIDADE_TT.dsc'</v>
      </c>
    </row>
    <row r="7" spans="2:16">
      <c r="P7" t="s">
        <v>1050</v>
      </c>
    </row>
    <row r="8" spans="2:16">
      <c r="P8" t="str">
        <f>"INTO TABLE "&amp;$B$2</f>
        <v>INTO TABLE TB_DATAPREV_PARTICULARIDADE_TT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664</v>
      </c>
      <c r="D12" t="str">
        <f>VLOOKUP(G12,$B$12:$B$447,1,0)</f>
        <v>NB</v>
      </c>
      <c r="G12" t="s">
        <v>664</v>
      </c>
      <c r="H12" t="s">
        <v>6</v>
      </c>
      <c r="I12">
        <v>10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NB POSITION(1:9),</v>
      </c>
    </row>
    <row r="13" spans="2:16">
      <c r="B13" t="s">
        <v>666</v>
      </c>
      <c r="D13" t="e">
        <f t="shared" ref="D13:D24" si="0">VLOOKUP(G13,$B$12:$B$447,1,0)</f>
        <v>#N/A</v>
      </c>
      <c r="G13" t="s">
        <v>665</v>
      </c>
      <c r="H13" t="s">
        <v>6</v>
      </c>
      <c r="I13">
        <v>1</v>
      </c>
      <c r="L13">
        <f>(M12+1)</f>
        <v>10</v>
      </c>
      <c r="M13">
        <f>(L13-1)+I13+J13</f>
        <v>10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NB_NL POSITION(10:10),</v>
      </c>
    </row>
    <row r="14" spans="2:16">
      <c r="B14" t="s">
        <v>668</v>
      </c>
      <c r="D14" t="str">
        <f t="shared" si="0"/>
        <v>PARCELA</v>
      </c>
      <c r="G14" t="s">
        <v>666</v>
      </c>
      <c r="H14" t="s">
        <v>6</v>
      </c>
      <c r="I14">
        <v>2</v>
      </c>
      <c r="L14">
        <f>(M13+1)</f>
        <v>11</v>
      </c>
      <c r="M14">
        <f>(L14-1)+I14+J14</f>
        <v>12</v>
      </c>
      <c r="P14" t="str">
        <f t="shared" si="1"/>
        <v xml:space="preserve"> PARCELA POSITION(11:12),</v>
      </c>
    </row>
    <row r="15" spans="2:16">
      <c r="B15" t="s">
        <v>21</v>
      </c>
      <c r="D15" t="e">
        <f t="shared" si="0"/>
        <v>#N/A</v>
      </c>
      <c r="G15" t="s">
        <v>667</v>
      </c>
      <c r="H15" t="s">
        <v>6</v>
      </c>
      <c r="I15">
        <v>1</v>
      </c>
      <c r="L15">
        <f>(M14+1)</f>
        <v>13</v>
      </c>
      <c r="M15">
        <f>(L15-1)+I15+J15</f>
        <v>13</v>
      </c>
      <c r="P15" t="str">
        <f t="shared" si="1"/>
        <v xml:space="preserve"> PARCELA_NL POSITION(13:13),</v>
      </c>
    </row>
    <row r="16" spans="2:16">
      <c r="B16" t="s">
        <v>79</v>
      </c>
      <c r="D16" t="str">
        <f t="shared" si="0"/>
        <v>VALOR</v>
      </c>
      <c r="G16" t="s">
        <v>668</v>
      </c>
      <c r="H16">
        <v>9</v>
      </c>
      <c r="I16">
        <v>11</v>
      </c>
      <c r="J16">
        <v>2</v>
      </c>
      <c r="L16">
        <f>(M15+1)</f>
        <v>14</v>
      </c>
      <c r="M16">
        <f>(L16-1)+I16+J16</f>
        <v>26</v>
      </c>
      <c r="P16" t="str">
        <f t="shared" si="1"/>
        <v xml:space="preserve"> VALOR POSITION(14:26) "TO_NUMBER(:VALOR,'9999999999999')/100",</v>
      </c>
    </row>
    <row r="17" spans="2:16">
      <c r="B17" t="s">
        <v>1370</v>
      </c>
      <c r="D17" t="e">
        <f t="shared" si="0"/>
        <v>#N/A</v>
      </c>
      <c r="G17" t="s">
        <v>669</v>
      </c>
      <c r="H17" t="s">
        <v>6</v>
      </c>
      <c r="I17">
        <v>1</v>
      </c>
      <c r="L17">
        <f>(M16+1)</f>
        <v>27</v>
      </c>
      <c r="M17">
        <f>(L17-1)+I17+J17</f>
        <v>27</v>
      </c>
      <c r="P17" t="str">
        <f t="shared" si="1"/>
        <v xml:space="preserve"> VALOR_NL POSITION(27:27),</v>
      </c>
    </row>
    <row r="18" spans="2:16">
      <c r="B18" t="s">
        <v>225</v>
      </c>
      <c r="D18" t="str">
        <f t="shared" si="0"/>
        <v>CONTRATO</v>
      </c>
      <c r="G18" t="s">
        <v>21</v>
      </c>
      <c r="H18" t="s">
        <v>6</v>
      </c>
      <c r="I18">
        <v>9</v>
      </c>
      <c r="L18">
        <f>(M17+1)</f>
        <v>28</v>
      </c>
      <c r="M18">
        <f>(L18-1)+I18+J18</f>
        <v>36</v>
      </c>
      <c r="P18" t="str">
        <f t="shared" si="1"/>
        <v xml:space="preserve"> CONTRATO POSITION(28:36),</v>
      </c>
    </row>
    <row r="19" spans="2:16">
      <c r="D19" t="e">
        <f t="shared" si="0"/>
        <v>#N/A</v>
      </c>
      <c r="G19" t="s">
        <v>670</v>
      </c>
      <c r="H19" t="s">
        <v>6</v>
      </c>
      <c r="I19">
        <v>1</v>
      </c>
      <c r="L19">
        <f>(M18+1)</f>
        <v>37</v>
      </c>
      <c r="M19">
        <f>(L19-1)+I19+J19</f>
        <v>37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CONTRATO_NL POSITION(37:37),</v>
      </c>
    </row>
    <row r="20" spans="2:16">
      <c r="D20" t="str">
        <f t="shared" si="0"/>
        <v>STATUS</v>
      </c>
      <c r="G20" t="s">
        <v>79</v>
      </c>
      <c r="H20" t="s">
        <v>6</v>
      </c>
      <c r="I20">
        <v>1</v>
      </c>
      <c r="L20">
        <f>(M19+1)</f>
        <v>38</v>
      </c>
      <c r="M20">
        <f>(L20-1)+I20+J20</f>
        <v>38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STATUS POSITION(38:38),</v>
      </c>
    </row>
    <row r="21" spans="2:16">
      <c r="D21" t="e">
        <f t="shared" si="0"/>
        <v>#N/A</v>
      </c>
      <c r="G21" t="s">
        <v>671</v>
      </c>
      <c r="H21" t="s">
        <v>6</v>
      </c>
      <c r="I21">
        <v>1</v>
      </c>
      <c r="L21">
        <f>(M20+1)</f>
        <v>39</v>
      </c>
      <c r="M21">
        <f>(L21-1)+I21+J21</f>
        <v>39</v>
      </c>
      <c r="P21" t="str">
        <f t="shared" si="2"/>
        <v xml:space="preserve"> STATUS_NL POSITION(39:39),</v>
      </c>
    </row>
    <row r="22" spans="2:16">
      <c r="D22" t="str">
        <f t="shared" si="0"/>
        <v>TP_TABELA</v>
      </c>
      <c r="G22" t="s">
        <v>1370</v>
      </c>
      <c r="H22" t="s">
        <v>6</v>
      </c>
      <c r="I22">
        <v>1</v>
      </c>
      <c r="L22">
        <f t="shared" ref="L22:L24" si="3">(M21+1)</f>
        <v>40</v>
      </c>
      <c r="M22">
        <f t="shared" ref="M22:M24" si="4">(L22-1)+I22+J22</f>
        <v>40</v>
      </c>
      <c r="P22" t="str">
        <f t="shared" ref="P22:P24" si="5">" "&amp;G22&amp;" POSITION("&amp;L22&amp;":"&amp;M22&amp;")"&amp;IF(H22=9," ""TO_NUMBER(:"&amp;G22&amp;",'"&amp;REPT("9",I22+J22)&amp;"')/1"&amp;REPT("0",J22)&amp;""",",IF(LEFT(G22,3)="DT_","DATE ""DD.MM.YYYY"",",","))</f>
        <v xml:space="preserve"> TP_TABELA POSITION(40:40),</v>
      </c>
    </row>
    <row r="23" spans="2:16">
      <c r="D23" t="e">
        <f t="shared" si="0"/>
        <v>#N/A</v>
      </c>
      <c r="G23" t="s">
        <v>1371</v>
      </c>
      <c r="H23" t="s">
        <v>6</v>
      </c>
      <c r="I23">
        <v>1</v>
      </c>
      <c r="L23">
        <f t="shared" si="3"/>
        <v>41</v>
      </c>
      <c r="M23">
        <f t="shared" si="4"/>
        <v>41</v>
      </c>
      <c r="P23" t="str">
        <f t="shared" si="5"/>
        <v xml:space="preserve"> TP_TABELA_NL POSITION(41:41),</v>
      </c>
    </row>
    <row r="24" spans="2:16">
      <c r="D24" t="str">
        <f t="shared" si="0"/>
        <v>CSIST_ORIGE_INFO</v>
      </c>
      <c r="G24" t="s">
        <v>225</v>
      </c>
      <c r="H24" t="s">
        <v>6</v>
      </c>
      <c r="I24">
        <v>1</v>
      </c>
      <c r="L24">
        <f t="shared" si="3"/>
        <v>42</v>
      </c>
      <c r="M24">
        <f t="shared" si="4"/>
        <v>42</v>
      </c>
      <c r="P24" t="str">
        <f t="shared" si="5"/>
        <v xml:space="preserve"> CSIST_ORIGE_INFO POSITION(42:42),</v>
      </c>
    </row>
    <row r="26" spans="2:16">
      <c r="P26" t="s">
        <v>1054</v>
      </c>
    </row>
    <row r="27" spans="2:16">
      <c r="P27" t="str">
        <f>"--SQLLOADER"</f>
        <v>--SQLLOADER</v>
      </c>
    </row>
    <row r="28" spans="2:16">
      <c r="P28" t="str">
        <f>"sqlldr userid=lmc/**** control="&amp;$B$2&amp;".ctl log="&amp;$B$2&amp;".log"</f>
        <v>sqlldr userid=lmc/**** control=TB_DATAPREV_PARTICULARIDADE_TT.ctl log=TB_DATAPREV_PARTICULARIDADE_TT.log</v>
      </c>
    </row>
  </sheetData>
  <autoFilter ref="D11:D24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19"/>
  <dimension ref="B2:P38"/>
  <sheetViews>
    <sheetView workbookViewId="0">
      <selection activeCell="D16" sqref="D16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1372</v>
      </c>
      <c r="P2" s="2" t="str">
        <f>"-- "&amp;$B$2&amp;".ctl"</f>
        <v>-- PAGAMENTO_PARCELA_TT.ctl</v>
      </c>
    </row>
    <row r="3" spans="2:16">
      <c r="P3" t="s">
        <v>1053</v>
      </c>
    </row>
    <row r="4" spans="2:16">
      <c r="P4" t="str">
        <f>"INFILE '"&amp;$B$2&amp;".txt'"</f>
        <v>INFILE 'PAGAMENTO_PARCELA_TT.txt'</v>
      </c>
    </row>
    <row r="5" spans="2:16">
      <c r="P5" t="str">
        <f>"BADFILE '"&amp;$B$2&amp;".bad'"</f>
        <v>BADFILE 'PAGAMENTO_PARCELA_TT.bad'</v>
      </c>
    </row>
    <row r="6" spans="2:16">
      <c r="P6" t="str">
        <f>"DISCARDFILE '"&amp;$B$2&amp;".dsc'"</f>
        <v>DISCARDFILE 'PAGAMENTO_PARCELA_TT.dsc'</v>
      </c>
    </row>
    <row r="7" spans="2:16">
      <c r="P7" t="s">
        <v>1050</v>
      </c>
    </row>
    <row r="8" spans="2:16">
      <c r="P8" t="str">
        <f>"INTO TABLE "&amp;$B$2</f>
        <v>INTO TABLE PAGAMENTO_PARCELA_TT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21</v>
      </c>
      <c r="D12" t="str">
        <f>VLOOKUP(G12,$B$12:$B$447,1,0)</f>
        <v>CONTRATO</v>
      </c>
      <c r="G12" t="s">
        <v>21</v>
      </c>
      <c r="H12" t="s">
        <v>6</v>
      </c>
      <c r="I12">
        <v>9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CONTRATO POSITION(1:9),</v>
      </c>
    </row>
    <row r="13" spans="2:16">
      <c r="B13" t="s">
        <v>666</v>
      </c>
      <c r="D13" t="str">
        <f t="shared" ref="D13:D34" si="0">VLOOKUP(G13,$B$12:$B$447,1,0)</f>
        <v>PARCELA</v>
      </c>
      <c r="G13" t="s">
        <v>666</v>
      </c>
      <c r="H13">
        <v>9</v>
      </c>
      <c r="I13">
        <v>3</v>
      </c>
      <c r="L13">
        <f>(M12+1)</f>
        <v>10</v>
      </c>
      <c r="M13">
        <f>(L13-1)+I13+J13</f>
        <v>12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PARCELA POSITION(10:12) "TO_NUMBER(:PARCELA,'999')/1",</v>
      </c>
    </row>
    <row r="14" spans="2:16">
      <c r="B14" t="s">
        <v>1374</v>
      </c>
      <c r="D14" t="str">
        <f t="shared" si="0"/>
        <v>NSEQ_PGTO_PCELA</v>
      </c>
      <c r="G14" t="s">
        <v>1373</v>
      </c>
      <c r="H14">
        <v>9</v>
      </c>
      <c r="I14">
        <v>2</v>
      </c>
      <c r="L14">
        <f>(M13+1)</f>
        <v>13</v>
      </c>
      <c r="M14">
        <f>(L14-1)+I14+J14</f>
        <v>14</v>
      </c>
      <c r="P14" t="str">
        <f t="shared" si="1"/>
        <v xml:space="preserve"> NSEQ_PGTO_PCELA POSITION(13:14) "TO_NUMBER(:NSEQ_PGTO_PCELA,'99')/1",</v>
      </c>
    </row>
    <row r="15" spans="2:16">
      <c r="B15" t="s">
        <v>1373</v>
      </c>
      <c r="D15" t="str">
        <f t="shared" si="0"/>
        <v>DPGTO_PCELA</v>
      </c>
      <c r="G15" t="s">
        <v>1374</v>
      </c>
      <c r="H15" t="s">
        <v>6</v>
      </c>
      <c r="I15">
        <v>10</v>
      </c>
      <c r="L15">
        <f>(M14+1)</f>
        <v>15</v>
      </c>
      <c r="M15">
        <f>(L15-1)+I15+J15</f>
        <v>24</v>
      </c>
      <c r="P15" t="str">
        <f t="shared" si="1"/>
        <v xml:space="preserve"> DPGTO_PCELA POSITION(15:24),</v>
      </c>
    </row>
    <row r="16" spans="2:16">
      <c r="B16" t="s">
        <v>1376</v>
      </c>
      <c r="D16" t="e">
        <f t="shared" si="0"/>
        <v>#N/A</v>
      </c>
      <c r="G16" t="s">
        <v>1375</v>
      </c>
      <c r="H16" t="s">
        <v>6</v>
      </c>
      <c r="I16">
        <v>1</v>
      </c>
      <c r="L16">
        <f>(M15+1)</f>
        <v>25</v>
      </c>
      <c r="M16">
        <f>(L16-1)+I16+J16</f>
        <v>25</v>
      </c>
      <c r="P16" t="str">
        <f t="shared" si="1"/>
        <v xml:space="preserve"> DPGTO_PCELA_NL POSITION(25:25),</v>
      </c>
    </row>
    <row r="17" spans="2:16">
      <c r="B17" t="s">
        <v>1378</v>
      </c>
      <c r="D17" t="str">
        <f t="shared" si="0"/>
        <v>CSIT_PGTO</v>
      </c>
      <c r="G17" t="s">
        <v>1376</v>
      </c>
      <c r="H17">
        <v>9</v>
      </c>
      <c r="I17">
        <v>1</v>
      </c>
      <c r="L17">
        <f>(M16+1)</f>
        <v>26</v>
      </c>
      <c r="M17">
        <f>(L17-1)+I17+J17</f>
        <v>26</v>
      </c>
      <c r="P17" t="str">
        <f t="shared" si="1"/>
        <v xml:space="preserve"> CSIT_PGTO POSITION(26:26) "TO_NUMBER(:CSIT_PGTO,'9')/1",</v>
      </c>
    </row>
    <row r="18" spans="2:16">
      <c r="B18" t="s">
        <v>1380</v>
      </c>
      <c r="D18" t="e">
        <f t="shared" si="0"/>
        <v>#N/A</v>
      </c>
      <c r="G18" t="s">
        <v>1377</v>
      </c>
      <c r="H18" t="s">
        <v>6</v>
      </c>
      <c r="I18">
        <v>1</v>
      </c>
      <c r="L18">
        <f>(M17+1)</f>
        <v>27</v>
      </c>
      <c r="M18">
        <f>(L18-1)+I18+J18</f>
        <v>27</v>
      </c>
      <c r="P18" t="str">
        <f t="shared" si="1"/>
        <v xml:space="preserve"> CSIT_PGTO_NL POSITION(27:27),</v>
      </c>
    </row>
    <row r="19" spans="2:16">
      <c r="B19" t="s">
        <v>1382</v>
      </c>
      <c r="D19" t="str">
        <f t="shared" si="0"/>
        <v>VPGTO_REATV</v>
      </c>
      <c r="G19" t="s">
        <v>1378</v>
      </c>
      <c r="H19">
        <v>9</v>
      </c>
      <c r="I19">
        <v>13</v>
      </c>
      <c r="J19">
        <v>2</v>
      </c>
      <c r="L19">
        <f>(M18+1)</f>
        <v>28</v>
      </c>
      <c r="M19">
        <f>(L19-1)+I19+J19</f>
        <v>42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VPGTO_REATV POSITION(28:42) "TO_NUMBER(:VPGTO_REATV,'999999999999999')/100",</v>
      </c>
    </row>
    <row r="20" spans="2:16">
      <c r="B20" t="s">
        <v>1384</v>
      </c>
      <c r="D20" t="e">
        <f t="shared" si="0"/>
        <v>#N/A</v>
      </c>
      <c r="G20" t="s">
        <v>1379</v>
      </c>
      <c r="H20" t="s">
        <v>6</v>
      </c>
      <c r="I20">
        <v>1</v>
      </c>
      <c r="L20">
        <f>(M19+1)</f>
        <v>43</v>
      </c>
      <c r="M20">
        <f>(L20-1)+I20+J20</f>
        <v>43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VPGTO_REATV_NL POSITION(43:43),</v>
      </c>
    </row>
    <row r="21" spans="2:16">
      <c r="B21" t="s">
        <v>1386</v>
      </c>
      <c r="D21" t="str">
        <f t="shared" si="0"/>
        <v>CNATUZ_BAIXA</v>
      </c>
      <c r="G21" t="s">
        <v>1380</v>
      </c>
      <c r="H21">
        <v>9</v>
      </c>
      <c r="I21">
        <v>3</v>
      </c>
      <c r="L21">
        <f>(M20+1)</f>
        <v>44</v>
      </c>
      <c r="M21">
        <f>(L21-1)+I21+J21</f>
        <v>46</v>
      </c>
      <c r="P21" t="str">
        <f t="shared" si="2"/>
        <v xml:space="preserve"> CNATUZ_BAIXA POSITION(44:46) "TO_NUMBER(:CNATUZ_BAIXA,'999')/1",</v>
      </c>
    </row>
    <row r="22" spans="2:16">
      <c r="B22" t="s">
        <v>1358</v>
      </c>
      <c r="D22" t="e">
        <f t="shared" si="0"/>
        <v>#N/A</v>
      </c>
      <c r="G22" t="s">
        <v>1381</v>
      </c>
      <c r="H22" t="s">
        <v>6</v>
      </c>
      <c r="I22">
        <v>1</v>
      </c>
      <c r="L22">
        <f t="shared" ref="L22:L34" si="3">(M21+1)</f>
        <v>47</v>
      </c>
      <c r="M22">
        <f t="shared" ref="M22:M34" si="4">(L22-1)+I22+J22</f>
        <v>47</v>
      </c>
      <c r="P22" t="str">
        <f t="shared" ref="P22:P34" si="5">" "&amp;G22&amp;" POSITION("&amp;L22&amp;":"&amp;M22&amp;")"&amp;IF(H22=9," ""TO_NUMBER(:"&amp;G22&amp;",'"&amp;REPT("9",I22+J22)&amp;"')/1"&amp;REPT("0",J22)&amp;""",",IF(LEFT(G22,3)="DT_","DATE ""DD.MM.YYYY"",",","))</f>
        <v xml:space="preserve"> CNATUZ_BAIXA_NL POSITION(47:47),</v>
      </c>
    </row>
    <row r="23" spans="2:16">
      <c r="B23" t="s">
        <v>1388</v>
      </c>
      <c r="D23" t="str">
        <f t="shared" si="0"/>
        <v>RNATUZ_BAIXA</v>
      </c>
      <c r="G23" t="s">
        <v>1382</v>
      </c>
      <c r="H23" t="s">
        <v>6</v>
      </c>
      <c r="I23">
        <v>30</v>
      </c>
      <c r="L23">
        <f t="shared" si="3"/>
        <v>48</v>
      </c>
      <c r="M23">
        <f t="shared" si="4"/>
        <v>77</v>
      </c>
      <c r="P23" t="str">
        <f t="shared" si="5"/>
        <v xml:space="preserve"> RNATUZ_BAIXA POSITION(48:77),</v>
      </c>
    </row>
    <row r="24" spans="2:16">
      <c r="B24" t="s">
        <v>1390</v>
      </c>
      <c r="D24" t="e">
        <f t="shared" si="0"/>
        <v>#N/A</v>
      </c>
      <c r="G24" t="s">
        <v>1383</v>
      </c>
      <c r="H24" t="s">
        <v>6</v>
      </c>
      <c r="I24">
        <v>1</v>
      </c>
      <c r="L24">
        <f t="shared" si="3"/>
        <v>78</v>
      </c>
      <c r="M24">
        <f t="shared" si="4"/>
        <v>78</v>
      </c>
      <c r="P24" t="str">
        <f t="shared" si="5"/>
        <v xml:space="preserve"> RNATUZ_BAIXA_NL POSITION(78:78),</v>
      </c>
    </row>
    <row r="25" spans="2:16">
      <c r="D25" t="str">
        <f t="shared" si="0"/>
        <v>VPG_REATV</v>
      </c>
      <c r="G25" t="s">
        <v>1384</v>
      </c>
      <c r="H25">
        <v>9</v>
      </c>
      <c r="I25">
        <v>13</v>
      </c>
      <c r="J25">
        <v>2</v>
      </c>
      <c r="L25">
        <f t="shared" si="3"/>
        <v>79</v>
      </c>
      <c r="M25">
        <f t="shared" si="4"/>
        <v>93</v>
      </c>
      <c r="P25" t="str">
        <f t="shared" si="5"/>
        <v xml:space="preserve"> VPG_REATV POSITION(79:93) "TO_NUMBER(:VPG_REATV,'999999999999999')/100",</v>
      </c>
    </row>
    <row r="26" spans="2:16">
      <c r="D26" t="e">
        <f t="shared" si="0"/>
        <v>#N/A</v>
      </c>
      <c r="G26" t="s">
        <v>1385</v>
      </c>
      <c r="H26" t="s">
        <v>6</v>
      </c>
      <c r="I26">
        <v>1</v>
      </c>
      <c r="L26">
        <f t="shared" si="3"/>
        <v>94</v>
      </c>
      <c r="M26">
        <f t="shared" si="4"/>
        <v>94</v>
      </c>
      <c r="P26" t="str">
        <f t="shared" si="5"/>
        <v xml:space="preserve"> VPG_REATV_NL POSITION(94:94),</v>
      </c>
    </row>
    <row r="27" spans="2:16">
      <c r="D27" t="str">
        <f t="shared" si="0"/>
        <v>VPRINC_PG_REATV</v>
      </c>
      <c r="G27" t="s">
        <v>1386</v>
      </c>
      <c r="H27">
        <v>9</v>
      </c>
      <c r="I27">
        <v>13</v>
      </c>
      <c r="J27">
        <v>2</v>
      </c>
      <c r="L27">
        <f t="shared" si="3"/>
        <v>95</v>
      </c>
      <c r="M27">
        <f t="shared" si="4"/>
        <v>109</v>
      </c>
      <c r="P27" t="str">
        <f t="shared" si="5"/>
        <v xml:space="preserve"> VPRINC_PG_REATV POSITION(95:109) "TO_NUMBER(:VPRINC_PG_REATV,'999999999999999')/100",</v>
      </c>
    </row>
    <row r="28" spans="2:16">
      <c r="D28" t="e">
        <f t="shared" si="0"/>
        <v>#N/A</v>
      </c>
      <c r="G28" t="s">
        <v>1387</v>
      </c>
      <c r="H28" t="s">
        <v>6</v>
      </c>
      <c r="I28">
        <v>1</v>
      </c>
      <c r="L28">
        <f t="shared" si="3"/>
        <v>110</v>
      </c>
      <c r="M28">
        <f t="shared" si="4"/>
        <v>110</v>
      </c>
      <c r="P28" t="str">
        <f t="shared" si="5"/>
        <v xml:space="preserve"> VPRINC_PG_REATV_NL POSITION(110:110),</v>
      </c>
    </row>
    <row r="29" spans="2:16">
      <c r="D29" t="str">
        <f t="shared" si="0"/>
        <v>VDESC</v>
      </c>
      <c r="G29" t="s">
        <v>1358</v>
      </c>
      <c r="H29">
        <v>9</v>
      </c>
      <c r="I29">
        <v>13</v>
      </c>
      <c r="J29">
        <v>2</v>
      </c>
      <c r="L29">
        <f t="shared" si="3"/>
        <v>111</v>
      </c>
      <c r="M29">
        <f t="shared" si="4"/>
        <v>125</v>
      </c>
      <c r="P29" t="str">
        <f t="shared" si="5"/>
        <v xml:space="preserve"> VDESC POSITION(111:125) "TO_NUMBER(:VDESC,'999999999999999')/100",</v>
      </c>
    </row>
    <row r="30" spans="2:16">
      <c r="D30" t="e">
        <f t="shared" si="0"/>
        <v>#N/A</v>
      </c>
      <c r="G30" t="s">
        <v>1359</v>
      </c>
      <c r="H30" t="s">
        <v>6</v>
      </c>
      <c r="I30">
        <v>1</v>
      </c>
      <c r="L30">
        <f t="shared" si="3"/>
        <v>126</v>
      </c>
      <c r="M30">
        <f t="shared" si="4"/>
        <v>126</v>
      </c>
      <c r="P30" t="str">
        <f t="shared" si="5"/>
        <v xml:space="preserve"> VDESC_NL POSITION(126:126),</v>
      </c>
    </row>
    <row r="31" spans="2:16">
      <c r="D31" t="str">
        <f t="shared" si="0"/>
        <v>VJURO_PG</v>
      </c>
      <c r="G31" t="s">
        <v>1388</v>
      </c>
      <c r="H31">
        <v>9</v>
      </c>
      <c r="I31">
        <v>13</v>
      </c>
      <c r="J31">
        <v>2</v>
      </c>
      <c r="L31">
        <f t="shared" si="3"/>
        <v>127</v>
      </c>
      <c r="M31">
        <f t="shared" si="4"/>
        <v>141</v>
      </c>
      <c r="P31" t="str">
        <f t="shared" si="5"/>
        <v xml:space="preserve"> VJURO_PG POSITION(127:141) "TO_NUMBER(:VJURO_PG,'999999999999999')/100",</v>
      </c>
    </row>
    <row r="32" spans="2:16">
      <c r="D32" t="e">
        <f t="shared" si="0"/>
        <v>#N/A</v>
      </c>
      <c r="G32" t="s">
        <v>1389</v>
      </c>
      <c r="H32" t="s">
        <v>6</v>
      </c>
      <c r="I32">
        <v>1</v>
      </c>
      <c r="L32">
        <f t="shared" si="3"/>
        <v>142</v>
      </c>
      <c r="M32">
        <f t="shared" si="4"/>
        <v>142</v>
      </c>
      <c r="P32" t="str">
        <f t="shared" si="5"/>
        <v xml:space="preserve"> VJURO_PG_NL POSITION(142:142),</v>
      </c>
    </row>
    <row r="33" spans="4:16">
      <c r="D33" t="str">
        <f t="shared" si="0"/>
        <v>VJURO_ESTRN</v>
      </c>
      <c r="G33" t="s">
        <v>1390</v>
      </c>
      <c r="H33">
        <v>9</v>
      </c>
      <c r="I33">
        <v>13</v>
      </c>
      <c r="J33">
        <v>2</v>
      </c>
      <c r="L33">
        <f t="shared" si="3"/>
        <v>143</v>
      </c>
      <c r="M33">
        <f t="shared" si="4"/>
        <v>157</v>
      </c>
      <c r="P33" t="str">
        <f t="shared" si="5"/>
        <v xml:space="preserve"> VJURO_ESTRN POSITION(143:157) "TO_NUMBER(:VJURO_ESTRN,'999999999999999')/100",</v>
      </c>
    </row>
    <row r="34" spans="4:16">
      <c r="D34" t="e">
        <f t="shared" si="0"/>
        <v>#N/A</v>
      </c>
      <c r="G34" t="s">
        <v>1391</v>
      </c>
      <c r="H34" t="s">
        <v>6</v>
      </c>
      <c r="I34">
        <v>1</v>
      </c>
      <c r="L34">
        <f t="shared" si="3"/>
        <v>158</v>
      </c>
      <c r="M34">
        <f t="shared" si="4"/>
        <v>158</v>
      </c>
      <c r="P34" t="str">
        <f t="shared" si="5"/>
        <v xml:space="preserve"> VJURO_ESTRN_NL POSITION(158:158),</v>
      </c>
    </row>
    <row r="36" spans="4:16">
      <c r="P36" t="s">
        <v>1054</v>
      </c>
    </row>
    <row r="37" spans="4:16">
      <c r="P37" t="str">
        <f>"--SQLLOADER"</f>
        <v>--SQLLOADER</v>
      </c>
    </row>
    <row r="38" spans="4:16">
      <c r="P38" t="str">
        <f>"sqlldr userid=lmc/**** control="&amp;$B$2&amp;".ctl log="&amp;$B$2&amp;".log"</f>
        <v>sqlldr userid=lmc/**** control=PAGAMENTO_PARCELA_TT.ctl log=PAGAMENTO_PARCELA_TT.log</v>
      </c>
    </row>
  </sheetData>
  <autoFilter ref="D11:D34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20"/>
  <dimension ref="B2:P88"/>
  <sheetViews>
    <sheetView workbookViewId="0">
      <selection activeCell="G22" sqref="G22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1392</v>
      </c>
      <c r="P2" s="2" t="str">
        <f>"-- "&amp;$B$2&amp;".ctl"</f>
        <v>-- SCC_COMIS_DIFER_PARALELO_TT.ctl</v>
      </c>
    </row>
    <row r="3" spans="2:16">
      <c r="P3" t="s">
        <v>1053</v>
      </c>
    </row>
    <row r="4" spans="2:16">
      <c r="P4" t="str">
        <f>"INFILE '"&amp;$B$2&amp;".txt'"</f>
        <v>INFILE 'SCC_COMIS_DIFER_PARALELO_TT.txt'</v>
      </c>
    </row>
    <row r="5" spans="2:16">
      <c r="P5" t="str">
        <f>"BADFILE '"&amp;$B$2&amp;".bad'"</f>
        <v>BADFILE 'SCC_COMIS_DIFER_PARALELO_TT.bad'</v>
      </c>
    </row>
    <row r="6" spans="2:16">
      <c r="P6" t="str">
        <f>"DISCARDFILE '"&amp;$B$2&amp;".dsc'"</f>
        <v>DISCARDFILE 'SCC_COMIS_DIFER_PARALELO_TT.dsc'</v>
      </c>
    </row>
    <row r="7" spans="2:16">
      <c r="P7" t="s">
        <v>1050</v>
      </c>
    </row>
    <row r="8" spans="2:16">
      <c r="P8" t="str">
        <f>"INTO TABLE "&amp;$B$2</f>
        <v>INTO TABLE SCC_COMIS_DIFER_PARALELO_TT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1404</v>
      </c>
      <c r="D12" t="str">
        <f>VLOOKUP(G12,$B$12:$B$447,1,0)</f>
        <v>COD_ORIGEM</v>
      </c>
      <c r="G12" t="s">
        <v>1404</v>
      </c>
      <c r="H12" t="s">
        <v>6</v>
      </c>
      <c r="I12">
        <v>3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COD_ORIGEM POSITION(1:9),</v>
      </c>
    </row>
    <row r="13" spans="2:16">
      <c r="B13" t="s">
        <v>1393</v>
      </c>
      <c r="D13" t="str">
        <f>VLOOKUP(G13,$B$12:$B$447,1,0)</f>
        <v>COD_CONTRATO</v>
      </c>
      <c r="G13" t="s">
        <v>1393</v>
      </c>
      <c r="H13" t="s">
        <v>6</v>
      </c>
      <c r="I13">
        <v>9</v>
      </c>
      <c r="L13">
        <f>(M12+1)</f>
        <v>10</v>
      </c>
      <c r="M13">
        <f>(L13-1)+I13+J13</f>
        <v>18</v>
      </c>
      <c r="P13" t="str">
        <f t="shared" ref="P13:P19" si="0">" "&amp;G13&amp;" POSITION("&amp;L13&amp;":"&amp;M13&amp;")"&amp;IF(H13=9," ""TO_NUMBER(:"&amp;G13&amp;",'"&amp;REPT("9",I13+J13)&amp;"')/1"&amp;REPT("0",J13)&amp;""",",IF(LEFT(G13,3)="DT_","DATE ""DD.MM.YYYY"",",","))</f>
        <v xml:space="preserve"> COD_CONTRATO POSITION(10:18),</v>
      </c>
    </row>
    <row r="14" spans="2:16">
      <c r="B14" t="s">
        <v>1203</v>
      </c>
      <c r="D14" t="str">
        <f>VLOOKUP(G14,$B$12:$B$447,1,0)</f>
        <v>TP_COMISSAO</v>
      </c>
      <c r="G14" t="s">
        <v>1203</v>
      </c>
      <c r="H14" t="s">
        <v>6</v>
      </c>
      <c r="I14">
        <v>10</v>
      </c>
      <c r="L14">
        <f>(M13+1)</f>
        <v>19</v>
      </c>
      <c r="M14">
        <f>(L14-1)+I14+J14</f>
        <v>28</v>
      </c>
      <c r="P14" t="str">
        <f t="shared" si="0"/>
        <v xml:space="preserve"> TP_COMISSAO POSITION(19:28),</v>
      </c>
    </row>
    <row r="15" spans="2:16">
      <c r="B15" t="s">
        <v>1271</v>
      </c>
      <c r="D15" t="str">
        <f>VLOOKUP(G15,$B$12:$B$447,1,0)</f>
        <v>COD_CAMPO_COMISSAO</v>
      </c>
      <c r="G15" t="s">
        <v>1271</v>
      </c>
      <c r="H15">
        <v>9</v>
      </c>
      <c r="I15">
        <v>6</v>
      </c>
      <c r="L15">
        <f>(M14+1)</f>
        <v>29</v>
      </c>
      <c r="M15">
        <f>(L15-1)+I15+J15</f>
        <v>34</v>
      </c>
      <c r="P15" t="str">
        <f t="shared" si="0"/>
        <v xml:space="preserve"> COD_CAMPO_COMISSAO POSITION(29:34) "TO_NUMBER(:COD_CAMPO_COMISSAO,'999999')/1",</v>
      </c>
    </row>
    <row r="16" spans="2:16">
      <c r="B16" t="s">
        <v>1205</v>
      </c>
      <c r="D16" t="str">
        <f>VLOOKUP(G16,$B$12:$B$447,1,0)</f>
        <v>DT_INCLUSAO</v>
      </c>
      <c r="G16" t="s">
        <v>1205</v>
      </c>
      <c r="H16" t="s">
        <v>6</v>
      </c>
      <c r="I16">
        <v>10</v>
      </c>
      <c r="L16">
        <f>(M15+1)</f>
        <v>35</v>
      </c>
      <c r="M16">
        <f>(L16-1)+I16+J16</f>
        <v>44</v>
      </c>
      <c r="P16" t="str">
        <f t="shared" si="0"/>
        <v xml:space="preserve"> DT_INCLUSAO POSITION(35:44)DATE "DD.MM.YYYY",</v>
      </c>
    </row>
    <row r="17" spans="2:16">
      <c r="B17" t="s">
        <v>1206</v>
      </c>
      <c r="D17" t="str">
        <f>VLOOKUP(G17,$B$12:$B$447,1,0)</f>
        <v>COD_NATUREZA</v>
      </c>
      <c r="G17" t="s">
        <v>1206</v>
      </c>
      <c r="H17" t="s">
        <v>6</v>
      </c>
      <c r="I17">
        <v>2</v>
      </c>
      <c r="L17">
        <f>(M16+1)</f>
        <v>45</v>
      </c>
      <c r="M17">
        <f>(L17-1)+I17+J17</f>
        <v>46</v>
      </c>
      <c r="P17" t="str">
        <f t="shared" si="0"/>
        <v xml:space="preserve"> COD_NATUREZA POSITION(45:46),</v>
      </c>
    </row>
    <row r="18" spans="2:16">
      <c r="B18" t="s">
        <v>39</v>
      </c>
      <c r="D18" t="str">
        <f>VLOOKUP(G18,$B$12:$B$447,1,0)</f>
        <v>VAL_COMISSAO</v>
      </c>
      <c r="G18" t="s">
        <v>39</v>
      </c>
      <c r="H18">
        <v>9</v>
      </c>
      <c r="I18">
        <v>9</v>
      </c>
      <c r="J18">
        <v>5</v>
      </c>
      <c r="L18">
        <f>(M17+1)</f>
        <v>47</v>
      </c>
      <c r="M18">
        <f>(L18-1)+I18+J18</f>
        <v>60</v>
      </c>
      <c r="P18" t="str">
        <f t="shared" si="0"/>
        <v xml:space="preserve"> VAL_COMISSAO POSITION(47:60) "TO_NUMBER(:VAL_COMISSAO,'99999999999999')/100000",</v>
      </c>
    </row>
    <row r="19" spans="2:16">
      <c r="B19" t="s">
        <v>1272</v>
      </c>
      <c r="D19" t="str">
        <f>VLOOKUP(G19,$B$12:$B$447,1,0)</f>
        <v>VAL_APRDO_COMISSAO</v>
      </c>
      <c r="G19" t="s">
        <v>1272</v>
      </c>
      <c r="H19">
        <v>9</v>
      </c>
      <c r="I19">
        <v>9</v>
      </c>
      <c r="J19">
        <v>5</v>
      </c>
      <c r="L19">
        <f>(M18+1)</f>
        <v>61</v>
      </c>
      <c r="M19">
        <f>(L19-1)+I19+J19</f>
        <v>74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VAL_APRDO_COMISSAO POSITION(61:74) "TO_NUMBER(:VAL_APRDO_COMISSAO,'99999999999999')/100000",</v>
      </c>
    </row>
    <row r="20" spans="2:16">
      <c r="B20" t="s">
        <v>1273</v>
      </c>
      <c r="D20" t="str">
        <f>VLOOKUP(G20,$B$12:$B$447,1,0)</f>
        <v>VAL_SOBRE_COMISSAO</v>
      </c>
      <c r="G20" t="s">
        <v>1273</v>
      </c>
      <c r="H20">
        <v>9</v>
      </c>
      <c r="I20">
        <v>9</v>
      </c>
      <c r="J20">
        <v>5</v>
      </c>
      <c r="L20">
        <f>(M19+1)</f>
        <v>75</v>
      </c>
      <c r="M20">
        <f>(L20-1)+I20+J20</f>
        <v>88</v>
      </c>
      <c r="P20" t="str">
        <f t="shared" ref="P20:P21" si="1">" "&amp;G20&amp;" POSITION("&amp;L20&amp;":"&amp;M20&amp;")"&amp;IF(H20=9," ""TO_NUMBER(:"&amp;G20&amp;",'"&amp;REPT("9",I20+J20)&amp;"')/1"&amp;REPT("0",J20)&amp;""",",IF(LEFT(G20,3)="DT_","DATE ""DD.MM.YYYY"",",","))</f>
        <v xml:space="preserve"> VAL_SOBRE_COMISSAO POSITION(75:88) "TO_NUMBER(:VAL_SOBRE_COMISSAO,'99999999999999')/100000",</v>
      </c>
    </row>
    <row r="21" spans="2:16">
      <c r="B21" t="s">
        <v>1274</v>
      </c>
      <c r="D21" t="str">
        <f>VLOOKUP(G21,$B$12:$B$447,1,0)</f>
        <v>VAL_SOBRE_COMISSAO</v>
      </c>
      <c r="G21" t="s">
        <v>1273</v>
      </c>
      <c r="H21" t="s">
        <v>6</v>
      </c>
      <c r="I21">
        <v>1</v>
      </c>
      <c r="L21">
        <f>(M20+1)</f>
        <v>89</v>
      </c>
      <c r="M21">
        <f>(L21-1)+I21+J21</f>
        <v>89</v>
      </c>
      <c r="P21" t="str">
        <f t="shared" si="1"/>
        <v xml:space="preserve"> VAL_SOBRE_COMISSAO POSITION(89:89),</v>
      </c>
    </row>
    <row r="22" spans="2:16">
      <c r="B22" t="s">
        <v>1275</v>
      </c>
      <c r="D22" t="e">
        <f>VLOOKUP(G22,$B$12:$B$447,1,0)</f>
        <v>#N/A</v>
      </c>
      <c r="G22" t="s">
        <v>1394</v>
      </c>
      <c r="H22" t="s">
        <v>6</v>
      </c>
      <c r="I22">
        <v>1</v>
      </c>
      <c r="L22">
        <f t="shared" ref="L22:L53" si="2">(M21+1)</f>
        <v>90</v>
      </c>
      <c r="M22">
        <f t="shared" ref="M22:M53" si="3">(L22-1)+I22+J22</f>
        <v>90</v>
      </c>
      <c r="P22" t="str">
        <f t="shared" ref="P22:P53" si="4">" "&amp;G22&amp;" POSITION("&amp;L22&amp;":"&amp;M22&amp;")"&amp;IF(H22=9," ""TO_NUMBER(:"&amp;G22&amp;",'"&amp;REPT("9",I22+J22)&amp;"')/1"&amp;REPT("0",J22)&amp;""",",IF(LEFT(G22,3)="DT_","DATE ""DD.MM.YYYY"",",","))</f>
        <v xml:space="preserve"> FL_VAL_SB_COM_NL POSITION(90:90),</v>
      </c>
    </row>
    <row r="23" spans="2:16">
      <c r="B23" t="s">
        <v>1245</v>
      </c>
      <c r="D23" t="str">
        <f>VLOOKUP(G23,$B$12:$B$447,1,0)</f>
        <v>FL_VAL_SOBRE_COMISSAO</v>
      </c>
      <c r="G23" t="s">
        <v>1274</v>
      </c>
      <c r="H23">
        <v>9</v>
      </c>
      <c r="I23">
        <v>6</v>
      </c>
      <c r="L23">
        <f t="shared" si="2"/>
        <v>91</v>
      </c>
      <c r="M23">
        <f t="shared" si="3"/>
        <v>96</v>
      </c>
      <c r="P23" t="str">
        <f t="shared" si="4"/>
        <v xml:space="preserve"> FL_VAL_SOBRE_COMISSAO POSITION(91:96) "TO_NUMBER(:FL_VAL_SOBRE_COMISSAO,'999999')/1",</v>
      </c>
    </row>
    <row r="24" spans="2:16">
      <c r="B24" t="s">
        <v>1276</v>
      </c>
      <c r="D24" t="e">
        <f>VLOOKUP(G24,$B$12:$B$447,1,0)</f>
        <v>#N/A</v>
      </c>
      <c r="G24" t="s">
        <v>1395</v>
      </c>
      <c r="H24" t="s">
        <v>6</v>
      </c>
      <c r="I24">
        <v>1</v>
      </c>
      <c r="L24">
        <f t="shared" si="2"/>
        <v>97</v>
      </c>
      <c r="M24">
        <f t="shared" si="3"/>
        <v>97</v>
      </c>
      <c r="P24" t="str">
        <f t="shared" si="4"/>
        <v xml:space="preserve"> COD_CMO_INC_COM_NL POSITION(97:97),</v>
      </c>
    </row>
    <row r="25" spans="2:16">
      <c r="B25" t="s">
        <v>1277</v>
      </c>
      <c r="D25" t="str">
        <f>VLOOKUP(G25,$B$12:$B$447,1,0)</f>
        <v>COD_FORMULA</v>
      </c>
      <c r="G25" t="s">
        <v>1245</v>
      </c>
      <c r="H25">
        <v>9</v>
      </c>
      <c r="I25">
        <v>6</v>
      </c>
      <c r="L25">
        <f t="shared" si="2"/>
        <v>98</v>
      </c>
      <c r="M25">
        <f t="shared" si="3"/>
        <v>103</v>
      </c>
      <c r="P25" t="str">
        <f t="shared" si="4"/>
        <v xml:space="preserve"> COD_FORMULA POSITION(98:103) "TO_NUMBER(:COD_FORMULA,'999999')/1",</v>
      </c>
    </row>
    <row r="26" spans="2:16">
      <c r="B26" t="s">
        <v>1278</v>
      </c>
      <c r="D26" t="e">
        <f>VLOOKUP(G26,$B$12:$B$447,1,0)</f>
        <v>#N/A</v>
      </c>
      <c r="G26" t="s">
        <v>1246</v>
      </c>
      <c r="H26" t="s">
        <v>6</v>
      </c>
      <c r="I26">
        <v>1</v>
      </c>
      <c r="L26">
        <f t="shared" si="2"/>
        <v>104</v>
      </c>
      <c r="M26">
        <f t="shared" si="3"/>
        <v>104</v>
      </c>
      <c r="P26" t="str">
        <f t="shared" si="4"/>
        <v xml:space="preserve"> COD_FORMULA_NL POSITION(104:104),</v>
      </c>
    </row>
    <row r="27" spans="2:16">
      <c r="B27" t="s">
        <v>1279</v>
      </c>
      <c r="D27" t="str">
        <f>VLOOKUP(G27,$B$12:$B$447,1,0)</f>
        <v>DT_ULT_APRO_COMISSAO</v>
      </c>
      <c r="G27" t="s">
        <v>1276</v>
      </c>
      <c r="H27" t="s">
        <v>6</v>
      </c>
      <c r="I27">
        <v>10</v>
      </c>
      <c r="L27">
        <f t="shared" si="2"/>
        <v>105</v>
      </c>
      <c r="M27">
        <f t="shared" si="3"/>
        <v>114</v>
      </c>
      <c r="P27" t="str">
        <f t="shared" si="4"/>
        <v xml:space="preserve"> DT_ULT_APRO_COMISSAO POSITION(105:114)DATE "DD.MM.YYYY",</v>
      </c>
    </row>
    <row r="28" spans="2:16">
      <c r="B28" t="s">
        <v>1255</v>
      </c>
      <c r="D28" t="e">
        <f>VLOOKUP(G28,$B$12:$B$447,1,0)</f>
        <v>#N/A</v>
      </c>
      <c r="G28" t="s">
        <v>1396</v>
      </c>
      <c r="H28" t="s">
        <v>6</v>
      </c>
      <c r="I28">
        <v>1</v>
      </c>
      <c r="L28">
        <f t="shared" si="2"/>
        <v>115</v>
      </c>
      <c r="M28">
        <f t="shared" si="3"/>
        <v>115</v>
      </c>
      <c r="P28" t="str">
        <f t="shared" si="4"/>
        <v xml:space="preserve"> DT_ULT_APR_COM_NL POSITION(115:115)DATE "DD.MM.YYYY",</v>
      </c>
    </row>
    <row r="29" spans="2:16">
      <c r="B29" t="s">
        <v>1280</v>
      </c>
      <c r="D29" t="str">
        <f>VLOOKUP(G29,$B$12:$B$447,1,0)</f>
        <v>ST_RECONHECEU_CANCELAMENTO</v>
      </c>
      <c r="G29" t="s">
        <v>1277</v>
      </c>
      <c r="H29" t="s">
        <v>6</v>
      </c>
      <c r="I29">
        <v>1</v>
      </c>
      <c r="L29">
        <f t="shared" si="2"/>
        <v>116</v>
      </c>
      <c r="M29">
        <f t="shared" si="3"/>
        <v>116</v>
      </c>
      <c r="P29" t="str">
        <f t="shared" si="4"/>
        <v xml:space="preserve"> ST_RECONHECEU_CANCELAMENTO POSITION(116:116),</v>
      </c>
    </row>
    <row r="30" spans="2:16">
      <c r="B30" t="s">
        <v>1226</v>
      </c>
      <c r="D30" t="e">
        <f>VLOOKUP(G30,$B$12:$B$447,1,0)</f>
        <v>#N/A</v>
      </c>
      <c r="G30" t="s">
        <v>1397</v>
      </c>
      <c r="H30" t="s">
        <v>6</v>
      </c>
      <c r="I30">
        <v>1</v>
      </c>
      <c r="L30">
        <f t="shared" si="2"/>
        <v>117</v>
      </c>
      <c r="M30">
        <f t="shared" si="3"/>
        <v>117</v>
      </c>
      <c r="P30" t="str">
        <f t="shared" si="4"/>
        <v xml:space="preserve"> ST_REC_CANCEL_NL POSITION(117:117),</v>
      </c>
    </row>
    <row r="31" spans="2:16">
      <c r="B31" t="s">
        <v>1228</v>
      </c>
      <c r="D31" t="str">
        <f>VLOOKUP(G31,$B$12:$B$447,1,0)</f>
        <v>ST_RECONHECEU_COMISSAO</v>
      </c>
      <c r="G31" t="s">
        <v>1278</v>
      </c>
      <c r="H31" t="s">
        <v>6</v>
      </c>
      <c r="I31">
        <v>1</v>
      </c>
      <c r="L31">
        <f t="shared" si="2"/>
        <v>118</v>
      </c>
      <c r="M31">
        <f t="shared" si="3"/>
        <v>118</v>
      </c>
      <c r="P31" t="str">
        <f t="shared" si="4"/>
        <v xml:space="preserve"> ST_RECONHECEU_COMISSAO POSITION(118:118),</v>
      </c>
    </row>
    <row r="32" spans="2:16">
      <c r="B32" t="s">
        <v>1281</v>
      </c>
      <c r="D32" t="e">
        <f>VLOOKUP(G32,$B$12:$B$447,1,0)</f>
        <v>#N/A</v>
      </c>
      <c r="G32" t="s">
        <v>1398</v>
      </c>
      <c r="H32" t="s">
        <v>6</v>
      </c>
      <c r="I32">
        <v>1</v>
      </c>
      <c r="L32">
        <f t="shared" si="2"/>
        <v>119</v>
      </c>
      <c r="M32">
        <f t="shared" si="3"/>
        <v>119</v>
      </c>
      <c r="P32" t="str">
        <f t="shared" si="4"/>
        <v xml:space="preserve"> ST_REC_COMIS_NL POSITION(119:119),</v>
      </c>
    </row>
    <row r="33" spans="2:16">
      <c r="B33" t="s">
        <v>1262</v>
      </c>
      <c r="D33" t="str">
        <f>VLOOKUP(G33,$B$12:$B$447,1,0)</f>
        <v>ST_RECONHECEU_PERDAS</v>
      </c>
      <c r="G33" t="s">
        <v>1279</v>
      </c>
      <c r="H33" t="s">
        <v>6</v>
      </c>
      <c r="I33">
        <v>1</v>
      </c>
      <c r="L33">
        <f t="shared" si="2"/>
        <v>120</v>
      </c>
      <c r="M33">
        <f t="shared" si="3"/>
        <v>120</v>
      </c>
      <c r="P33" t="str">
        <f t="shared" si="4"/>
        <v xml:space="preserve"> ST_RECONHECEU_PERDAS POSITION(120:120),</v>
      </c>
    </row>
    <row r="34" spans="2:16">
      <c r="B34" t="s">
        <v>1264</v>
      </c>
      <c r="D34" t="e">
        <f>VLOOKUP(G34,$B$12:$B$447,1,0)</f>
        <v>#N/A</v>
      </c>
      <c r="G34" t="s">
        <v>1399</v>
      </c>
      <c r="H34" t="s">
        <v>6</v>
      </c>
      <c r="I34">
        <v>1</v>
      </c>
      <c r="L34">
        <f t="shared" si="2"/>
        <v>121</v>
      </c>
      <c r="M34">
        <f t="shared" si="3"/>
        <v>121</v>
      </c>
      <c r="P34" t="str">
        <f t="shared" si="4"/>
        <v xml:space="preserve"> ST_REC_PERDAS_NL POSITION(121:121),</v>
      </c>
    </row>
    <row r="35" spans="2:16">
      <c r="B35" t="s">
        <v>1258</v>
      </c>
      <c r="D35" t="str">
        <f>VLOOKUP(G35,$B$12:$B$447,1,0)</f>
        <v>DT_IMPL_COMISSAO</v>
      </c>
      <c r="G35" t="s">
        <v>1255</v>
      </c>
      <c r="H35" t="s">
        <v>6</v>
      </c>
      <c r="I35">
        <v>10</v>
      </c>
      <c r="L35">
        <f t="shared" si="2"/>
        <v>122</v>
      </c>
      <c r="M35">
        <f t="shared" si="3"/>
        <v>131</v>
      </c>
      <c r="P35" t="str">
        <f t="shared" si="4"/>
        <v xml:space="preserve"> DT_IMPL_COMISSAO POSITION(122:131)DATE "DD.MM.YYYY",</v>
      </c>
    </row>
    <row r="36" spans="2:16">
      <c r="B36" t="s">
        <v>1282</v>
      </c>
      <c r="D36" t="e">
        <f>VLOOKUP(G36,$B$12:$B$447,1,0)</f>
        <v>#N/A</v>
      </c>
      <c r="G36" t="s">
        <v>1400</v>
      </c>
      <c r="H36">
        <v>9</v>
      </c>
      <c r="I36">
        <v>9</v>
      </c>
      <c r="J36">
        <v>5</v>
      </c>
      <c r="L36">
        <f t="shared" si="2"/>
        <v>132</v>
      </c>
      <c r="M36">
        <f t="shared" si="3"/>
        <v>145</v>
      </c>
      <c r="P36" t="str">
        <f t="shared" si="4"/>
        <v xml:space="preserve"> VAL_COMIS_RET POSITION(132:145) "TO_NUMBER(:VAL_COMIS_RET,'99999999999999')/100000",</v>
      </c>
    </row>
    <row r="37" spans="2:16">
      <c r="B37" t="s">
        <v>1268</v>
      </c>
      <c r="D37" t="str">
        <f>VLOOKUP(G37,$B$12:$B$447,1,0)</f>
        <v>TP_CALCULO</v>
      </c>
      <c r="G37" t="s">
        <v>1226</v>
      </c>
      <c r="H37" t="s">
        <v>6</v>
      </c>
      <c r="I37">
        <v>1</v>
      </c>
      <c r="L37">
        <f t="shared" si="2"/>
        <v>146</v>
      </c>
      <c r="M37">
        <f t="shared" si="3"/>
        <v>146</v>
      </c>
      <c r="P37" t="str">
        <f t="shared" si="4"/>
        <v xml:space="preserve"> TP_CALCULO POSITION(146:146),</v>
      </c>
    </row>
    <row r="38" spans="2:16">
      <c r="B38" t="s">
        <v>1283</v>
      </c>
      <c r="D38" t="e">
        <f>VLOOKUP(G38,$B$12:$B$447,1,0)</f>
        <v>#N/A</v>
      </c>
      <c r="G38" t="s">
        <v>1227</v>
      </c>
      <c r="H38" t="s">
        <v>6</v>
      </c>
      <c r="I38">
        <v>1</v>
      </c>
      <c r="L38">
        <f t="shared" si="2"/>
        <v>147</v>
      </c>
      <c r="M38">
        <f t="shared" si="3"/>
        <v>147</v>
      </c>
      <c r="P38" t="str">
        <f t="shared" si="4"/>
        <v xml:space="preserve"> TP_CALCULO_NL POSITION(147:147),</v>
      </c>
    </row>
    <row r="39" spans="2:16">
      <c r="B39" t="s">
        <v>225</v>
      </c>
      <c r="D39" t="str">
        <f>VLOOKUP(G39,$B$12:$B$447,1,0)</f>
        <v>TP_DEBITO_CREDITO</v>
      </c>
      <c r="G39" t="s">
        <v>1228</v>
      </c>
      <c r="H39" t="s">
        <v>6</v>
      </c>
      <c r="I39">
        <v>1</v>
      </c>
      <c r="L39">
        <f t="shared" si="2"/>
        <v>148</v>
      </c>
      <c r="M39">
        <f t="shared" si="3"/>
        <v>148</v>
      </c>
      <c r="P39" t="str">
        <f t="shared" si="4"/>
        <v xml:space="preserve"> TP_DEBITO_CREDITO POSITION(148:148),</v>
      </c>
    </row>
    <row r="40" spans="2:16">
      <c r="D40" t="e">
        <f>VLOOKUP(G40,$B$12:$B$447,1,0)</f>
        <v>#N/A</v>
      </c>
      <c r="G40" t="s">
        <v>1401</v>
      </c>
      <c r="H40" t="s">
        <v>6</v>
      </c>
      <c r="I40">
        <v>1</v>
      </c>
      <c r="L40">
        <f t="shared" si="2"/>
        <v>149</v>
      </c>
      <c r="M40">
        <f t="shared" si="3"/>
        <v>149</v>
      </c>
      <c r="P40" t="str">
        <f t="shared" si="4"/>
        <v xml:space="preserve"> TP_DEB_CRED_NL POSITION(149:149),</v>
      </c>
    </row>
    <row r="41" spans="2:16">
      <c r="D41" t="str">
        <f>VLOOKUP(G41,$B$12:$B$447,1,0)</f>
        <v>TP_ACAO_PROCESSAMENTO</v>
      </c>
      <c r="G41" t="s">
        <v>1281</v>
      </c>
      <c r="H41" t="s">
        <v>6</v>
      </c>
      <c r="I41">
        <v>20</v>
      </c>
      <c r="L41">
        <f t="shared" si="2"/>
        <v>150</v>
      </c>
      <c r="M41">
        <f t="shared" si="3"/>
        <v>169</v>
      </c>
      <c r="P41" t="str">
        <f t="shared" si="4"/>
        <v xml:space="preserve"> TP_ACAO_PROCESSAMENTO POSITION(150:169),</v>
      </c>
    </row>
    <row r="42" spans="2:16">
      <c r="D42" t="e">
        <f>VLOOKUP(G42,$B$12:$B$447,1,0)</f>
        <v>#N/A</v>
      </c>
      <c r="G42" t="s">
        <v>1402</v>
      </c>
      <c r="H42" t="s">
        <v>6</v>
      </c>
      <c r="I42">
        <v>1</v>
      </c>
      <c r="L42">
        <f t="shared" si="2"/>
        <v>170</v>
      </c>
      <c r="M42">
        <f t="shared" si="3"/>
        <v>170</v>
      </c>
      <c r="P42" t="str">
        <f t="shared" si="4"/>
        <v xml:space="preserve"> TP_ACAO_PROCES_NL POSITION(170:170),</v>
      </c>
    </row>
    <row r="43" spans="2:16">
      <c r="D43" t="str">
        <f>VLOOKUP(G43,$B$12:$B$447,1,0)</f>
        <v>TP_MOTIVO_ACAO</v>
      </c>
      <c r="G43" t="s">
        <v>1262</v>
      </c>
      <c r="H43" t="s">
        <v>6</v>
      </c>
      <c r="I43">
        <v>20</v>
      </c>
      <c r="L43">
        <f t="shared" si="2"/>
        <v>171</v>
      </c>
      <c r="M43">
        <f t="shared" si="3"/>
        <v>190</v>
      </c>
      <c r="P43" t="str">
        <f t="shared" si="4"/>
        <v xml:space="preserve"> TP_MOTIVO_ACAO POSITION(171:190),</v>
      </c>
    </row>
    <row r="44" spans="2:16">
      <c r="D44" t="e">
        <f>VLOOKUP(G44,$B$12:$B$447,1,0)</f>
        <v>#N/A</v>
      </c>
      <c r="G44" t="s">
        <v>1263</v>
      </c>
      <c r="H44" t="s">
        <v>6</v>
      </c>
      <c r="I44">
        <v>1</v>
      </c>
      <c r="L44">
        <f t="shared" si="2"/>
        <v>191</v>
      </c>
      <c r="M44">
        <f t="shared" si="3"/>
        <v>191</v>
      </c>
      <c r="P44" t="str">
        <f t="shared" si="4"/>
        <v xml:space="preserve"> TP_MOTIVO_ACAO_NL POSITION(191:191),</v>
      </c>
    </row>
    <row r="45" spans="2:16">
      <c r="D45" t="str">
        <f>VLOOKUP(G45,$B$12:$B$447,1,0)</f>
        <v>TP_MOVIMENTO</v>
      </c>
      <c r="G45" t="s">
        <v>1264</v>
      </c>
      <c r="H45" t="s">
        <v>6</v>
      </c>
      <c r="I45">
        <v>20</v>
      </c>
      <c r="L45">
        <f t="shared" si="2"/>
        <v>192</v>
      </c>
      <c r="M45">
        <f t="shared" si="3"/>
        <v>211</v>
      </c>
      <c r="P45" t="str">
        <f t="shared" si="4"/>
        <v xml:space="preserve"> TP_MOVIMENTO POSITION(192:211),</v>
      </c>
    </row>
    <row r="46" spans="2:16">
      <c r="D46" t="e">
        <f>VLOOKUP(G46,$B$12:$B$447,1,0)</f>
        <v>#N/A</v>
      </c>
      <c r="G46" t="s">
        <v>1265</v>
      </c>
      <c r="H46" t="s">
        <v>6</v>
      </c>
      <c r="I46">
        <v>1</v>
      </c>
      <c r="L46">
        <f t="shared" si="2"/>
        <v>212</v>
      </c>
      <c r="M46">
        <f t="shared" si="3"/>
        <v>212</v>
      </c>
      <c r="P46" t="str">
        <f t="shared" si="4"/>
        <v xml:space="preserve"> TP_MOVIMENTO_NL POSITION(212:212),</v>
      </c>
    </row>
    <row r="47" spans="2:16">
      <c r="D47" t="str">
        <f>VLOOKUP(G47,$B$12:$B$447,1,0)</f>
        <v>COD_EMP</v>
      </c>
      <c r="G47" t="s">
        <v>1258</v>
      </c>
      <c r="H47" t="s">
        <v>6</v>
      </c>
      <c r="I47">
        <v>2</v>
      </c>
      <c r="L47">
        <f t="shared" si="2"/>
        <v>213</v>
      </c>
      <c r="M47">
        <f t="shared" si="3"/>
        <v>214</v>
      </c>
      <c r="P47" t="str">
        <f t="shared" si="4"/>
        <v xml:space="preserve"> COD_EMP POSITION(213:214),</v>
      </c>
    </row>
    <row r="48" spans="2:16">
      <c r="D48" t="e">
        <f>VLOOKUP(G48,$B$12:$B$447,1,0)</f>
        <v>#N/A</v>
      </c>
      <c r="G48" t="s">
        <v>1259</v>
      </c>
      <c r="H48" t="s">
        <v>6</v>
      </c>
      <c r="I48">
        <v>1</v>
      </c>
      <c r="L48">
        <f t="shared" si="2"/>
        <v>215</v>
      </c>
      <c r="M48">
        <f t="shared" si="3"/>
        <v>215</v>
      </c>
      <c r="P48" t="str">
        <f t="shared" si="4"/>
        <v xml:space="preserve"> COD_EMP_NL POSITION(215:215),</v>
      </c>
    </row>
    <row r="49" spans="4:16">
      <c r="D49" t="str">
        <f>VLOOKUP(G49,$B$12:$B$447,1,0)</f>
        <v>VAL_APRDO_COMISSAO_LIQ</v>
      </c>
      <c r="G49" t="s">
        <v>1282</v>
      </c>
      <c r="H49">
        <v>9</v>
      </c>
      <c r="I49">
        <v>15</v>
      </c>
      <c r="J49">
        <v>5</v>
      </c>
      <c r="L49">
        <f t="shared" si="2"/>
        <v>216</v>
      </c>
      <c r="M49">
        <f t="shared" si="3"/>
        <v>235</v>
      </c>
      <c r="P49" t="str">
        <f t="shared" si="4"/>
        <v xml:space="preserve"> VAL_APRDO_COMISSAO_LIQ POSITION(216:235) "TO_NUMBER(:VAL_APRDO_COMISSAO_LIQ,'99999999999999999999')/100000",</v>
      </c>
    </row>
    <row r="50" spans="4:16">
      <c r="D50" t="str">
        <f>VLOOKUP(G50,$B$12:$B$447,1,0)</f>
        <v>NUM_SEQ_PAGAMENTO</v>
      </c>
      <c r="G50" t="s">
        <v>1268</v>
      </c>
      <c r="H50">
        <v>9</v>
      </c>
      <c r="I50">
        <v>6</v>
      </c>
      <c r="L50">
        <f t="shared" si="2"/>
        <v>236</v>
      </c>
      <c r="M50">
        <f t="shared" si="3"/>
        <v>241</v>
      </c>
      <c r="P50" t="str">
        <f t="shared" si="4"/>
        <v xml:space="preserve"> NUM_SEQ_PAGAMENTO POSITION(236:241) "TO_NUMBER(:NUM_SEQ_PAGAMENTO,'999999')/1",</v>
      </c>
    </row>
    <row r="51" spans="4:16">
      <c r="D51" t="e">
        <f>VLOOKUP(G51,$B$12:$B$447,1,0)</f>
        <v>#N/A</v>
      </c>
      <c r="G51" t="s">
        <v>1403</v>
      </c>
      <c r="H51" t="s">
        <v>6</v>
      </c>
      <c r="I51">
        <v>1</v>
      </c>
      <c r="L51">
        <f t="shared" si="2"/>
        <v>242</v>
      </c>
      <c r="M51">
        <f t="shared" si="3"/>
        <v>242</v>
      </c>
      <c r="P51" t="str">
        <f t="shared" si="4"/>
        <v xml:space="preserve"> NUM_SEQ_PAGAM_NL POSITION(242:242),</v>
      </c>
    </row>
    <row r="52" spans="4:16">
      <c r="D52" t="str">
        <f>VLOOKUP(G52,$B$12:$B$447,1,0)</f>
        <v>VAL_COMIS_PAGO_A_VISTA</v>
      </c>
      <c r="G52" t="s">
        <v>1283</v>
      </c>
      <c r="H52">
        <v>9</v>
      </c>
      <c r="I52">
        <v>15</v>
      </c>
      <c r="J52">
        <v>5</v>
      </c>
      <c r="L52">
        <f t="shared" si="2"/>
        <v>243</v>
      </c>
      <c r="M52">
        <f t="shared" si="3"/>
        <v>262</v>
      </c>
      <c r="P52" t="str">
        <f t="shared" si="4"/>
        <v xml:space="preserve"> VAL_COMIS_PAGO_A_VISTA POSITION(243:262) "TO_NUMBER(:VAL_COMIS_PAGO_A_VISTA,'99999999999999999999')/100000",</v>
      </c>
    </row>
    <row r="53" spans="4:16">
      <c r="D53" t="str">
        <f>VLOOKUP(G53,$B$12:$B$447,1,0)</f>
        <v>CSIST_ORIGE_INFO</v>
      </c>
      <c r="G53" t="s">
        <v>225</v>
      </c>
      <c r="H53" t="s">
        <v>6</v>
      </c>
      <c r="I53">
        <v>1</v>
      </c>
      <c r="L53">
        <f t="shared" si="2"/>
        <v>263</v>
      </c>
      <c r="M53">
        <f t="shared" si="3"/>
        <v>263</v>
      </c>
      <c r="P53" t="str">
        <f t="shared" si="4"/>
        <v xml:space="preserve"> CSIST_ORIGE_INFO POSITION(263:263),</v>
      </c>
    </row>
    <row r="55" spans="4:16">
      <c r="P55" t="s">
        <v>1054</v>
      </c>
    </row>
    <row r="56" spans="4:16">
      <c r="P56" t="str">
        <f>"--SQLLOADER"</f>
        <v>--SQLLOADER</v>
      </c>
    </row>
    <row r="57" spans="4:16">
      <c r="P57" t="str">
        <f>"sqlldr userid=lmc/**** control="&amp;$B$2&amp;".ctl log="&amp;$B$2&amp;".log"</f>
        <v>sqlldr userid=lmc/**** control=SCC_COMIS_DIFER_PARALELO_TT.ctl log=SCC_COMIS_DIFER_PARALELO_TT.log</v>
      </c>
    </row>
    <row r="88" spans="4:4">
      <c r="D88" t="s">
        <v>625</v>
      </c>
    </row>
  </sheetData>
  <autoFilter ref="D11:D5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21"/>
  <dimension ref="B2:P30"/>
  <sheetViews>
    <sheetView workbookViewId="0">
      <selection activeCell="K43" sqref="K43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1405</v>
      </c>
      <c r="P2" s="2" t="str">
        <f>"-- "&amp;$B$2&amp;".ctl"</f>
        <v>-- TOO_FLUXO_PGTO_COMISSAO_TT.ctl</v>
      </c>
    </row>
    <row r="3" spans="2:16">
      <c r="P3" t="s">
        <v>1053</v>
      </c>
    </row>
    <row r="4" spans="2:16">
      <c r="P4" t="str">
        <f>"INFILE '"&amp;$B$2&amp;".txt'"</f>
        <v>INFILE 'TOO_FLUXO_PGTO_COMISSAO_TT.txt'</v>
      </c>
    </row>
    <row r="5" spans="2:16">
      <c r="P5" t="str">
        <f>"BADFILE '"&amp;$B$2&amp;".bad'"</f>
        <v>BADFILE 'TOO_FLUXO_PGTO_COMISSAO_TT.bad'</v>
      </c>
    </row>
    <row r="6" spans="2:16">
      <c r="P6" t="str">
        <f>"DISCARDFILE '"&amp;$B$2&amp;".dsc'"</f>
        <v>DISCARDFILE 'TOO_FLUXO_PGTO_COMISSAO_TT.dsc'</v>
      </c>
    </row>
    <row r="7" spans="2:16">
      <c r="P7" t="s">
        <v>1050</v>
      </c>
    </row>
    <row r="8" spans="2:16">
      <c r="P8" t="str">
        <f>"INTO TABLE "&amp;$B$2</f>
        <v>INTO TABLE TOO_FLUXO_PGTO_COMISSAO_TT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1393</v>
      </c>
      <c r="D12" t="str">
        <f t="shared" ref="D12:D26" si="0">VLOOKUP(G12,$B$12:$B$447,1,0)</f>
        <v>COD_CONTRATO</v>
      </c>
      <c r="G12" t="s">
        <v>1393</v>
      </c>
      <c r="H12" t="s">
        <v>6</v>
      </c>
      <c r="I12">
        <v>9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COD_CONTRATO POSITION(1:9),</v>
      </c>
    </row>
    <row r="13" spans="2:16">
      <c r="B13" t="s">
        <v>1268</v>
      </c>
      <c r="D13" t="str">
        <f t="shared" si="0"/>
        <v>NUM_SEQ_PAGAMENTO</v>
      </c>
      <c r="G13" t="s">
        <v>1268</v>
      </c>
      <c r="H13">
        <v>9</v>
      </c>
      <c r="I13">
        <v>6</v>
      </c>
      <c r="L13">
        <f>(M12+1)</f>
        <v>10</v>
      </c>
      <c r="M13">
        <f>(L13-1)+I13+J13</f>
        <v>15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NUM_SEQ_PAGAMENTO POSITION(10:15) "TO_NUMBER(:NUM_SEQ_PAGAMENTO,'999999')/1",</v>
      </c>
    </row>
    <row r="14" spans="2:16">
      <c r="B14" t="s">
        <v>1206</v>
      </c>
      <c r="D14" t="str">
        <f t="shared" si="0"/>
        <v>COD_NATUREZA</v>
      </c>
      <c r="G14" t="s">
        <v>1206</v>
      </c>
      <c r="H14">
        <v>9</v>
      </c>
      <c r="I14">
        <v>3</v>
      </c>
      <c r="L14">
        <f>(M13+1)</f>
        <v>16</v>
      </c>
      <c r="M14">
        <f>(L14-1)+I14+J14</f>
        <v>18</v>
      </c>
      <c r="P14" t="str">
        <f t="shared" si="1"/>
        <v xml:space="preserve"> COD_NATUREZA POSITION(16:18) "TO_NUMBER(:COD_NATUREZA,'999')/1",</v>
      </c>
    </row>
    <row r="15" spans="2:16">
      <c r="B15" t="s">
        <v>1406</v>
      </c>
      <c r="D15" t="str">
        <f t="shared" si="0"/>
        <v>COD_NATUREZA_COMPL</v>
      </c>
      <c r="G15" t="s">
        <v>1406</v>
      </c>
      <c r="H15" t="s">
        <v>6</v>
      </c>
      <c r="I15">
        <v>3</v>
      </c>
      <c r="L15">
        <f>(M14+1)</f>
        <v>19</v>
      </c>
      <c r="M15">
        <f>(L15-1)+I15+J15</f>
        <v>21</v>
      </c>
      <c r="P15" t="str">
        <f t="shared" si="1"/>
        <v xml:space="preserve"> COD_NATUREZA_COMPL POSITION(19:21),</v>
      </c>
    </row>
    <row r="16" spans="2:16">
      <c r="B16" t="s">
        <v>1407</v>
      </c>
      <c r="D16" t="str">
        <f t="shared" si="0"/>
        <v>DT_PAGAMENTO</v>
      </c>
      <c r="G16" t="s">
        <v>1407</v>
      </c>
      <c r="H16" t="s">
        <v>6</v>
      </c>
      <c r="I16">
        <v>10</v>
      </c>
      <c r="L16">
        <f>(M15+1)</f>
        <v>22</v>
      </c>
      <c r="M16">
        <f>(L16-1)+I16+J16</f>
        <v>31</v>
      </c>
      <c r="P16" t="str">
        <f t="shared" si="1"/>
        <v xml:space="preserve"> DT_PAGAMENTO POSITION(22:31)DATE "DD.MM.YYYY",</v>
      </c>
    </row>
    <row r="17" spans="2:16">
      <c r="B17" t="s">
        <v>1408</v>
      </c>
      <c r="D17" t="str">
        <f t="shared" si="0"/>
        <v>VAL_PGTO_COMISSAO</v>
      </c>
      <c r="G17" t="s">
        <v>1408</v>
      </c>
      <c r="H17">
        <v>9</v>
      </c>
      <c r="I17">
        <v>15</v>
      </c>
      <c r="J17">
        <v>5</v>
      </c>
      <c r="L17">
        <f>(M16+1)</f>
        <v>32</v>
      </c>
      <c r="M17">
        <f>(L17-1)+I17+J17</f>
        <v>51</v>
      </c>
      <c r="P17" t="str">
        <f t="shared" si="1"/>
        <v xml:space="preserve"> VAL_PGTO_COMISSAO POSITION(32:51) "TO_NUMBER(:VAL_PGTO_COMISSAO,'99999999999999999999')/100000",</v>
      </c>
    </row>
    <row r="18" spans="2:16">
      <c r="B18" t="s">
        <v>1409</v>
      </c>
      <c r="D18" t="str">
        <f t="shared" si="0"/>
        <v>DT_PROCESSAMENTO</v>
      </c>
      <c r="G18" t="s">
        <v>1409</v>
      </c>
      <c r="H18" t="s">
        <v>6</v>
      </c>
      <c r="I18">
        <v>10</v>
      </c>
      <c r="L18">
        <f>(M17+1)</f>
        <v>52</v>
      </c>
      <c r="M18">
        <f>(L18-1)+I18+J18</f>
        <v>61</v>
      </c>
      <c r="P18" t="str">
        <f t="shared" si="1"/>
        <v xml:space="preserve"> DT_PROCESSAMENTO POSITION(52:61)DATE "DD.MM.YYYY",</v>
      </c>
    </row>
    <row r="19" spans="2:16">
      <c r="B19" t="s">
        <v>1410</v>
      </c>
      <c r="D19" t="str">
        <f t="shared" si="0"/>
        <v>TP_CONTAB_COMISSAO</v>
      </c>
      <c r="G19" t="s">
        <v>1410</v>
      </c>
      <c r="H19" t="s">
        <v>6</v>
      </c>
      <c r="I19">
        <v>1</v>
      </c>
      <c r="L19">
        <f>(M18+1)</f>
        <v>62</v>
      </c>
      <c r="M19">
        <f>(L19-1)+I19+J19</f>
        <v>62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TP_CONTAB_COMISSAO POSITION(62:62),</v>
      </c>
    </row>
    <row r="20" spans="2:16">
      <c r="B20" t="s">
        <v>1411</v>
      </c>
      <c r="D20" t="str">
        <f t="shared" si="0"/>
        <v>FL_DIFER_COMISSAO</v>
      </c>
      <c r="G20" t="s">
        <v>1411</v>
      </c>
      <c r="H20" t="s">
        <v>6</v>
      </c>
      <c r="I20">
        <v>1</v>
      </c>
      <c r="L20">
        <f>(M19+1)</f>
        <v>63</v>
      </c>
      <c r="M20">
        <f>(L20-1)+I20+J20</f>
        <v>63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FL_DIFER_COMISSAO POSITION(63:63),</v>
      </c>
    </row>
    <row r="21" spans="2:16">
      <c r="B21" t="s">
        <v>1412</v>
      </c>
      <c r="D21" t="str">
        <f t="shared" si="0"/>
        <v>FL_LEGADO</v>
      </c>
      <c r="G21" t="s">
        <v>1412</v>
      </c>
      <c r="H21" t="s">
        <v>6</v>
      </c>
      <c r="I21">
        <v>1</v>
      </c>
      <c r="L21">
        <f>(M20+1)</f>
        <v>64</v>
      </c>
      <c r="M21">
        <f>(L21-1)+I21+J21</f>
        <v>64</v>
      </c>
      <c r="P21" t="str">
        <f t="shared" si="2"/>
        <v xml:space="preserve"> FL_LEGADO POSITION(64:64),</v>
      </c>
    </row>
    <row r="22" spans="2:16">
      <c r="B22" t="s">
        <v>1413</v>
      </c>
      <c r="D22" t="str">
        <f t="shared" si="0"/>
        <v>COD_EVENTO_CTB</v>
      </c>
      <c r="G22" t="s">
        <v>1413</v>
      </c>
      <c r="H22" t="s">
        <v>6</v>
      </c>
      <c r="I22">
        <v>5</v>
      </c>
      <c r="L22">
        <f t="shared" ref="L22:L26" si="3">(M21+1)</f>
        <v>65</v>
      </c>
      <c r="M22">
        <f t="shared" ref="M22:M26" si="4">(L22-1)+I22+J22</f>
        <v>69</v>
      </c>
      <c r="P22" t="str">
        <f t="shared" ref="P22:P26" si="5">" "&amp;G22&amp;" POSITION("&amp;L22&amp;":"&amp;M22&amp;")"&amp;IF(H22=9," ""TO_NUMBER(:"&amp;G22&amp;",'"&amp;REPT("9",I22+J22)&amp;"')/1"&amp;REPT("0",J22)&amp;""",",IF(LEFT(G22,3)="DT_","DATE ""DD.MM.YYYY"",",","))</f>
        <v xml:space="preserve"> COD_EVENTO_CTB POSITION(65:69),</v>
      </c>
    </row>
    <row r="23" spans="2:16">
      <c r="B23" t="s">
        <v>1416</v>
      </c>
      <c r="D23" t="e">
        <f t="shared" si="0"/>
        <v>#N/A</v>
      </c>
      <c r="G23" t="s">
        <v>1414</v>
      </c>
      <c r="H23" t="s">
        <v>6</v>
      </c>
      <c r="I23">
        <v>1</v>
      </c>
      <c r="L23">
        <f t="shared" si="3"/>
        <v>70</v>
      </c>
      <c r="M23">
        <f t="shared" si="4"/>
        <v>70</v>
      </c>
      <c r="P23" t="str">
        <f t="shared" si="5"/>
        <v xml:space="preserve"> COD_EVENTO_CTB_NL POSITION(70:70),</v>
      </c>
    </row>
    <row r="24" spans="2:16">
      <c r="B24" t="s">
        <v>1415</v>
      </c>
      <c r="D24" t="str">
        <f t="shared" si="0"/>
        <v>TP_CONTAB_COMISSAO_ARQ</v>
      </c>
      <c r="G24" t="s">
        <v>1416</v>
      </c>
      <c r="H24" t="s">
        <v>6</v>
      </c>
      <c r="I24">
        <v>1</v>
      </c>
      <c r="L24">
        <f t="shared" si="3"/>
        <v>71</v>
      </c>
      <c r="M24">
        <f t="shared" si="4"/>
        <v>71</v>
      </c>
      <c r="P24" t="str">
        <f t="shared" si="5"/>
        <v xml:space="preserve"> TP_CONTAB_COMISSAO_ARQ POSITION(71:71),</v>
      </c>
    </row>
    <row r="25" spans="2:16">
      <c r="B25" t="s">
        <v>225</v>
      </c>
      <c r="D25" t="str">
        <f t="shared" si="0"/>
        <v>VAL_DIFERIDO</v>
      </c>
      <c r="G25" t="s">
        <v>1415</v>
      </c>
      <c r="H25">
        <v>9</v>
      </c>
      <c r="I25">
        <v>15</v>
      </c>
      <c r="J25">
        <v>5</v>
      </c>
      <c r="L25">
        <f t="shared" si="3"/>
        <v>72</v>
      </c>
      <c r="M25">
        <f t="shared" si="4"/>
        <v>91</v>
      </c>
      <c r="P25" t="str">
        <f t="shared" si="5"/>
        <v xml:space="preserve"> VAL_DIFERIDO POSITION(72:91) "TO_NUMBER(:VAL_DIFERIDO,'99999999999999999999')/100000",</v>
      </c>
    </row>
    <row r="26" spans="2:16">
      <c r="D26" t="str">
        <f t="shared" si="0"/>
        <v>CSIST_ORIGE_INFO</v>
      </c>
      <c r="G26" t="s">
        <v>225</v>
      </c>
      <c r="H26" t="s">
        <v>6</v>
      </c>
      <c r="I26">
        <v>1</v>
      </c>
      <c r="L26">
        <f t="shared" si="3"/>
        <v>92</v>
      </c>
      <c r="M26">
        <f t="shared" si="4"/>
        <v>92</v>
      </c>
      <c r="P26" t="str">
        <f t="shared" si="5"/>
        <v xml:space="preserve"> CSIST_ORIGE_INFO POSITION(92:92),</v>
      </c>
    </row>
    <row r="28" spans="2:16">
      <c r="P28" t="s">
        <v>1054</v>
      </c>
    </row>
    <row r="29" spans="2:16">
      <c r="P29" t="str">
        <f>"--SQLLOADER"</f>
        <v>--SQLLOADER</v>
      </c>
    </row>
    <row r="30" spans="2:16">
      <c r="P30" t="str">
        <f>"sqlldr userid=lmc/**** control="&amp;$B$2&amp;".ctl log="&amp;$B$2&amp;".log"</f>
        <v>sqlldr userid=lmc/**** control=TOO_FLUXO_PGTO_COMISSAO_TT.ctl log=TOO_FLUXO_PGTO_COMISSAO_TT.log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15"/>
  <dimension ref="B2:P33"/>
  <sheetViews>
    <sheetView workbookViewId="0">
      <selection activeCell="B36" sqref="B36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1348</v>
      </c>
      <c r="P2" s="2" t="str">
        <f>"-- "&amp;$B$2&amp;".ctl"</f>
        <v>-- SALDO_PARCELA_TT.ctl</v>
      </c>
    </row>
    <row r="3" spans="2:16">
      <c r="P3" t="s">
        <v>1053</v>
      </c>
    </row>
    <row r="4" spans="2:16">
      <c r="P4" t="str">
        <f>"INFILE '"&amp;$B$2&amp;".txt'"</f>
        <v>INFILE 'SALDO_PARCELA_TT.txt'</v>
      </c>
    </row>
    <row r="5" spans="2:16">
      <c r="P5" t="str">
        <f>"BADFILE '"&amp;$B$2&amp;".bad'"</f>
        <v>BADFILE 'SALDO_PARCELA_TT.bad'</v>
      </c>
    </row>
    <row r="6" spans="2:16">
      <c r="P6" t="str">
        <f>"DISCARDFILE '"&amp;$B$2&amp;".dsc'"</f>
        <v>DISCARDFILE 'SALDO_PARCELA_TT.dsc'</v>
      </c>
    </row>
    <row r="7" spans="2:16">
      <c r="P7" t="s">
        <v>1050</v>
      </c>
    </row>
    <row r="8" spans="2:16">
      <c r="P8" t="str">
        <f>"INTO TABLE "&amp;$B$2</f>
        <v>INTO TABLE SALDO_PARCELA_TT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21</v>
      </c>
      <c r="D12" t="str">
        <f>VLOOKUP(G12,$B$12:$B$447,1,0)</f>
        <v>CONTRATO</v>
      </c>
      <c r="G12" t="s">
        <v>21</v>
      </c>
      <c r="H12" t="s">
        <v>6</v>
      </c>
      <c r="I12">
        <v>9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CONTRATO POSITION(1:9),</v>
      </c>
    </row>
    <row r="13" spans="2:16">
      <c r="B13" t="s">
        <v>666</v>
      </c>
      <c r="D13" t="str">
        <f t="shared" ref="D13:D29" si="0">VLOOKUP(G13,$B$12:$B$447,1,0)</f>
        <v>PARCELA</v>
      </c>
      <c r="G13" t="s">
        <v>666</v>
      </c>
      <c r="H13">
        <v>9</v>
      </c>
      <c r="I13">
        <v>3</v>
      </c>
      <c r="L13">
        <f>(M12+1)</f>
        <v>10</v>
      </c>
      <c r="M13">
        <f>(L13-1)+I13+J13</f>
        <v>12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PARCELA POSITION(10:12) "TO_NUMBER(:PARCELA,'999')/1",</v>
      </c>
    </row>
    <row r="14" spans="2:16">
      <c r="B14" t="s">
        <v>1349</v>
      </c>
      <c r="D14" t="str">
        <f t="shared" si="0"/>
        <v>NSEQ_SDO_PCELA</v>
      </c>
      <c r="G14" t="s">
        <v>1349</v>
      </c>
      <c r="H14">
        <v>9</v>
      </c>
      <c r="I14">
        <v>2</v>
      </c>
      <c r="L14">
        <f>(M13+1)</f>
        <v>13</v>
      </c>
      <c r="M14">
        <f>(L14-1)+I14+J14</f>
        <v>14</v>
      </c>
      <c r="P14" t="str">
        <f t="shared" si="1"/>
        <v xml:space="preserve"> NSEQ_SDO_PCELA POSITION(13:14) "TO_NUMBER(:NSEQ_SDO_PCELA,'99')/1",</v>
      </c>
    </row>
    <row r="15" spans="2:16">
      <c r="B15" t="s">
        <v>1354</v>
      </c>
      <c r="D15" t="e">
        <f t="shared" si="0"/>
        <v>#N/A</v>
      </c>
      <c r="G15" t="s">
        <v>1350</v>
      </c>
      <c r="H15">
        <v>9</v>
      </c>
      <c r="I15">
        <v>13</v>
      </c>
      <c r="J15">
        <v>2</v>
      </c>
      <c r="L15">
        <f>(M14+1)</f>
        <v>15</v>
      </c>
      <c r="M15">
        <f>(L15-1)+I15+J15</f>
        <v>29</v>
      </c>
      <c r="P15" t="str">
        <f t="shared" si="1"/>
        <v xml:space="preserve"> VPCELA POSITION(15:29) "TO_NUMBER(:VPCELA,'999999999999999')/100",</v>
      </c>
    </row>
    <row r="16" spans="2:16">
      <c r="B16" t="s">
        <v>1356</v>
      </c>
      <c r="D16" t="e">
        <f t="shared" si="0"/>
        <v>#N/A</v>
      </c>
      <c r="G16" t="s">
        <v>1351</v>
      </c>
      <c r="H16" t="s">
        <v>6</v>
      </c>
      <c r="I16">
        <v>1</v>
      </c>
      <c r="L16">
        <f>(M15+1)</f>
        <v>30</v>
      </c>
      <c r="M16">
        <f>(L16-1)+I16+J16</f>
        <v>30</v>
      </c>
      <c r="P16" t="str">
        <f t="shared" si="1"/>
        <v xml:space="preserve"> VPCELA_NL POSITION(30:30),</v>
      </c>
    </row>
    <row r="17" spans="2:16">
      <c r="B17" t="s">
        <v>1358</v>
      </c>
      <c r="D17" t="str">
        <f t="shared" si="0"/>
        <v>VJURO</v>
      </c>
      <c r="G17" t="s">
        <v>1352</v>
      </c>
      <c r="H17">
        <v>9</v>
      </c>
      <c r="I17">
        <v>13</v>
      </c>
      <c r="J17">
        <v>2</v>
      </c>
      <c r="L17">
        <f>(M16+1)</f>
        <v>31</v>
      </c>
      <c r="M17">
        <f>(L17-1)+I17+J17</f>
        <v>45</v>
      </c>
      <c r="P17" t="str">
        <f t="shared" si="1"/>
        <v xml:space="preserve"> VJURO POSITION(31:45) "TO_NUMBER(:VJURO,'999999999999999')/100",</v>
      </c>
    </row>
    <row r="18" spans="2:16">
      <c r="B18" t="s">
        <v>1360</v>
      </c>
      <c r="D18" t="e">
        <f t="shared" si="0"/>
        <v>#N/A</v>
      </c>
      <c r="G18" t="s">
        <v>1353</v>
      </c>
      <c r="H18" t="s">
        <v>6</v>
      </c>
      <c r="I18">
        <v>1</v>
      </c>
      <c r="L18">
        <f>(M17+1)</f>
        <v>46</v>
      </c>
      <c r="M18">
        <f>(L18-1)+I18+J18</f>
        <v>46</v>
      </c>
      <c r="P18" t="str">
        <f t="shared" si="1"/>
        <v xml:space="preserve"> VJURO_NL POSITION(46:46),</v>
      </c>
    </row>
    <row r="19" spans="2:16">
      <c r="B19" t="s">
        <v>1352</v>
      </c>
      <c r="D19" t="str">
        <f t="shared" si="0"/>
        <v>VMORA</v>
      </c>
      <c r="G19" t="s">
        <v>1354</v>
      </c>
      <c r="H19">
        <v>9</v>
      </c>
      <c r="I19">
        <v>13</v>
      </c>
      <c r="J19">
        <v>2</v>
      </c>
      <c r="L19">
        <f>(M18+1)</f>
        <v>47</v>
      </c>
      <c r="M19">
        <f>(L19-1)+I19+J19</f>
        <v>61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VMORA POSITION(47:61) "TO_NUMBER(:VMORA,'999999999999999')/100",</v>
      </c>
    </row>
    <row r="20" spans="2:16">
      <c r="B20" t="s">
        <v>225</v>
      </c>
      <c r="D20" t="e">
        <f t="shared" si="0"/>
        <v>#N/A</v>
      </c>
      <c r="G20" t="s">
        <v>1355</v>
      </c>
      <c r="H20" t="s">
        <v>6</v>
      </c>
      <c r="I20">
        <v>1</v>
      </c>
      <c r="L20">
        <f>(M19+1)</f>
        <v>62</v>
      </c>
      <c r="M20">
        <f>(L20-1)+I20+J20</f>
        <v>62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VMORA_NL POSITION(62:62),</v>
      </c>
    </row>
    <row r="21" spans="2:16">
      <c r="B21" t="s">
        <v>1362</v>
      </c>
      <c r="D21" t="str">
        <f t="shared" si="0"/>
        <v>VMULTA</v>
      </c>
      <c r="G21" t="s">
        <v>1356</v>
      </c>
      <c r="H21">
        <v>9</v>
      </c>
      <c r="I21">
        <v>13</v>
      </c>
      <c r="J21">
        <v>2</v>
      </c>
      <c r="L21">
        <f>(M20+1)</f>
        <v>63</v>
      </c>
      <c r="M21">
        <f>(L21-1)+I21+J21</f>
        <v>77</v>
      </c>
      <c r="P21" t="str">
        <f t="shared" si="2"/>
        <v xml:space="preserve"> VMULTA POSITION(63:77) "TO_NUMBER(:VMULTA,'999999999999999')/100",</v>
      </c>
    </row>
    <row r="22" spans="2:16">
      <c r="D22" t="e">
        <f t="shared" si="0"/>
        <v>#N/A</v>
      </c>
      <c r="G22" t="s">
        <v>1357</v>
      </c>
      <c r="H22" t="s">
        <v>6</v>
      </c>
      <c r="I22">
        <v>1</v>
      </c>
      <c r="L22">
        <f t="shared" ref="L22:L29" si="3">(M21+1)</f>
        <v>78</v>
      </c>
      <c r="M22">
        <f t="shared" ref="M22:M29" si="4">(L22-1)+I22+J22</f>
        <v>78</v>
      </c>
      <c r="P22" t="str">
        <f t="shared" ref="P22:P29" si="5">" "&amp;G22&amp;" POSITION("&amp;L22&amp;":"&amp;M22&amp;")"&amp;IF(H22=9," ""TO_NUMBER(:"&amp;G22&amp;",'"&amp;REPT("9",I22+J22)&amp;"')/1"&amp;REPT("0",J22)&amp;""",",IF(LEFT(G22,3)="DT_","DATE ""DD.MM.YYYY"",",","))</f>
        <v xml:space="preserve"> VMULTA_NL POSITION(78:78),</v>
      </c>
    </row>
    <row r="23" spans="2:16">
      <c r="D23" t="str">
        <f t="shared" si="0"/>
        <v>VDESC</v>
      </c>
      <c r="G23" t="s">
        <v>1358</v>
      </c>
      <c r="H23">
        <v>9</v>
      </c>
      <c r="I23">
        <v>13</v>
      </c>
      <c r="J23">
        <v>2</v>
      </c>
      <c r="L23">
        <f t="shared" si="3"/>
        <v>79</v>
      </c>
      <c r="M23">
        <f t="shared" si="4"/>
        <v>93</v>
      </c>
      <c r="P23" t="str">
        <f t="shared" si="5"/>
        <v xml:space="preserve"> VDESC POSITION(79:93) "TO_NUMBER(:VDESC,'999999999999999')/100",</v>
      </c>
    </row>
    <row r="24" spans="2:16">
      <c r="D24" t="e">
        <f t="shared" si="0"/>
        <v>#N/A</v>
      </c>
      <c r="G24" t="s">
        <v>1359</v>
      </c>
      <c r="H24" t="s">
        <v>6</v>
      </c>
      <c r="I24">
        <v>1</v>
      </c>
      <c r="L24">
        <f t="shared" si="3"/>
        <v>94</v>
      </c>
      <c r="M24">
        <f t="shared" si="4"/>
        <v>94</v>
      </c>
      <c r="P24" t="str">
        <f t="shared" si="5"/>
        <v xml:space="preserve"> VDESC_NL POSITION(94:94),</v>
      </c>
    </row>
    <row r="25" spans="2:16">
      <c r="D25" t="str">
        <f t="shared" si="0"/>
        <v>VDIFCA</v>
      </c>
      <c r="G25" t="s">
        <v>1360</v>
      </c>
      <c r="H25">
        <v>9</v>
      </c>
      <c r="I25">
        <v>13</v>
      </c>
      <c r="J25">
        <v>2</v>
      </c>
      <c r="L25">
        <f t="shared" si="3"/>
        <v>95</v>
      </c>
      <c r="M25">
        <f t="shared" si="4"/>
        <v>109</v>
      </c>
      <c r="P25" t="str">
        <f t="shared" si="5"/>
        <v xml:space="preserve"> VDIFCA POSITION(95:109) "TO_NUMBER(:VDIFCA,'999999999999999')/100",</v>
      </c>
    </row>
    <row r="26" spans="2:16">
      <c r="D26" t="e">
        <f t="shared" si="0"/>
        <v>#N/A</v>
      </c>
      <c r="G26" t="s">
        <v>1361</v>
      </c>
      <c r="H26" t="s">
        <v>6</v>
      </c>
      <c r="I26">
        <v>1</v>
      </c>
      <c r="L26">
        <f t="shared" si="3"/>
        <v>110</v>
      </c>
      <c r="M26">
        <f t="shared" si="4"/>
        <v>110</v>
      </c>
      <c r="P26" t="str">
        <f t="shared" si="5"/>
        <v xml:space="preserve"> VDIFCA_NL POSITION(110:110),</v>
      </c>
    </row>
    <row r="27" spans="2:16">
      <c r="D27" t="str">
        <f t="shared" si="0"/>
        <v>VLIQ</v>
      </c>
      <c r="G27" t="s">
        <v>1362</v>
      </c>
      <c r="H27">
        <v>9</v>
      </c>
      <c r="I27">
        <v>13</v>
      </c>
      <c r="J27">
        <v>2</v>
      </c>
      <c r="L27">
        <f t="shared" si="3"/>
        <v>111</v>
      </c>
      <c r="M27">
        <f t="shared" si="4"/>
        <v>125</v>
      </c>
      <c r="P27" t="str">
        <f t="shared" si="5"/>
        <v xml:space="preserve"> VLIQ POSITION(111:125) "TO_NUMBER(:VLIQ,'999999999999999')/100",</v>
      </c>
    </row>
    <row r="28" spans="2:16">
      <c r="D28" t="e">
        <f t="shared" si="0"/>
        <v>#N/A</v>
      </c>
      <c r="G28" t="s">
        <v>1363</v>
      </c>
      <c r="H28" t="s">
        <v>6</v>
      </c>
      <c r="I28">
        <v>1</v>
      </c>
      <c r="L28">
        <f t="shared" si="3"/>
        <v>126</v>
      </c>
      <c r="M28">
        <f t="shared" si="4"/>
        <v>126</v>
      </c>
      <c r="P28" t="str">
        <f t="shared" si="5"/>
        <v xml:space="preserve"> VLIQ_NL POSITION(126:126),</v>
      </c>
    </row>
    <row r="29" spans="2:16">
      <c r="D29" t="str">
        <f t="shared" si="0"/>
        <v>CSIST_ORIGE_INFO</v>
      </c>
      <c r="G29" t="s">
        <v>225</v>
      </c>
      <c r="H29" t="s">
        <v>6</v>
      </c>
      <c r="I29">
        <v>1</v>
      </c>
      <c r="L29">
        <f t="shared" si="3"/>
        <v>127</v>
      </c>
      <c r="M29">
        <f t="shared" si="4"/>
        <v>127</v>
      </c>
      <c r="P29" t="str">
        <f t="shared" si="5"/>
        <v xml:space="preserve"> CSIST_ORIGE_INFO POSITION(127:127),</v>
      </c>
    </row>
    <row r="31" spans="2:16">
      <c r="P31" t="s">
        <v>1054</v>
      </c>
    </row>
    <row r="32" spans="2:16">
      <c r="P32" t="str">
        <f>"--SQLLOADER"</f>
        <v>--SQLLOADER</v>
      </c>
    </row>
    <row r="33" spans="16:16">
      <c r="P33" t="str">
        <f>"sqlldr userid=lmc/**** control="&amp;$B$2&amp;".ctl log="&amp;$B$2&amp;".log"</f>
        <v>sqlldr userid=lmc/**** control=SALDO_PARCELA_TT.ctl log=SALDO_PARCELA_TT.log</v>
      </c>
    </row>
  </sheetData>
  <autoFilter ref="D11:D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 filterMode="1"/>
  <dimension ref="B2:P378"/>
  <sheetViews>
    <sheetView topLeftCell="A303" workbookViewId="0">
      <selection activeCell="P378" sqref="P378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1057</v>
      </c>
      <c r="P2" s="2" t="str">
        <f>"-- "&amp;$B$2&amp;".ctl"</f>
        <v>-- CONTRATO_TT.ctl</v>
      </c>
    </row>
    <row r="3" spans="2:16">
      <c r="P3" t="s">
        <v>1053</v>
      </c>
    </row>
    <row r="4" spans="2:16">
      <c r="P4" t="str">
        <f>"INFILE '"&amp;$B$2&amp;".txt'"</f>
        <v>INFILE 'CONTRATO_TT.txt'</v>
      </c>
    </row>
    <row r="5" spans="2:16">
      <c r="P5" t="str">
        <f>"BADFILE '"&amp;$B$2&amp;".bad'"</f>
        <v>BADFILE 'CONTRATO_TT.bad'</v>
      </c>
    </row>
    <row r="6" spans="2:16">
      <c r="P6" t="str">
        <f>"DISCARDFILE '"&amp;$B$2&amp;".dsc'"</f>
        <v>DISCARDFILE 'CONTRATO_TT.dsc'</v>
      </c>
    </row>
    <row r="7" spans="2:16">
      <c r="P7" t="s">
        <v>1050</v>
      </c>
    </row>
    <row r="8" spans="2:16">
      <c r="P8" t="str">
        <f>"INTO TABLE "&amp;$B$2</f>
        <v>INTO TABLE CONTRATO_TT</v>
      </c>
    </row>
    <row r="9" spans="2:16">
      <c r="P9" t="s">
        <v>1052</v>
      </c>
    </row>
    <row r="10" spans="2:16">
      <c r="B10" s="1" t="s">
        <v>19</v>
      </c>
      <c r="C10" s="1"/>
      <c r="D10" s="1" t="s">
        <v>20</v>
      </c>
      <c r="E10" s="1"/>
      <c r="F10" s="1"/>
      <c r="G10" s="1" t="s">
        <v>377</v>
      </c>
      <c r="H10" s="1" t="s">
        <v>5</v>
      </c>
      <c r="I10" s="1" t="s">
        <v>4</v>
      </c>
      <c r="J10" s="1" t="s">
        <v>3</v>
      </c>
      <c r="K10" s="1"/>
      <c r="L10" s="1" t="s">
        <v>2</v>
      </c>
      <c r="M10" s="1" t="s">
        <v>1</v>
      </c>
      <c r="N10" s="1"/>
      <c r="O10" s="1"/>
      <c r="P10" s="1"/>
    </row>
    <row r="11" spans="2:16">
      <c r="B11" t="s">
        <v>21</v>
      </c>
      <c r="D11" t="str">
        <f>VLOOKUP(G11,$B$11:$B$374,1,0)</f>
        <v>CONTRATO</v>
      </c>
      <c r="F11">
        <v>5</v>
      </c>
      <c r="G11" t="s">
        <v>21</v>
      </c>
      <c r="H11" t="s">
        <v>6</v>
      </c>
      <c r="I11">
        <v>9</v>
      </c>
      <c r="J11" t="s">
        <v>7</v>
      </c>
      <c r="L11">
        <v>1</v>
      </c>
      <c r="M11">
        <v>9</v>
      </c>
      <c r="P11" t="str">
        <f>" "&amp;G11&amp;" POSITION("&amp;L11&amp;":"&amp;M11&amp;")"&amp;IF(H11=9," ""TO_NUMBER(:"&amp;G11&amp;",'"&amp;REPT("9",I11+J11)&amp;"')/1"&amp;REPT("0",J11)&amp;""",",IF(LEFT(G11,3)="DT_","DATE ""DD.MM.YYYY"",",","))</f>
        <v xml:space="preserve"> CONTRATO POSITION(1:9),</v>
      </c>
    </row>
    <row r="12" spans="2:16">
      <c r="B12" t="s">
        <v>22</v>
      </c>
      <c r="D12" t="str">
        <f t="shared" ref="D12:D75" si="0">VLOOKUP(G12,$B$11:$B$374,1,0)</f>
        <v>EMP</v>
      </c>
      <c r="F12">
        <v>5</v>
      </c>
      <c r="G12" t="s">
        <v>22</v>
      </c>
      <c r="H12" t="s">
        <v>6</v>
      </c>
      <c r="I12">
        <v>2</v>
      </c>
      <c r="J12">
        <v>0</v>
      </c>
      <c r="L12">
        <f>(M11+1)</f>
        <v>10</v>
      </c>
      <c r="M12">
        <f>(L12-1)+I12+J12</f>
        <v>11</v>
      </c>
      <c r="P12" t="str">
        <f t="shared" ref="P12:P75" si="1">" "&amp;G12&amp;" POSITION("&amp;L12&amp;":"&amp;M12&amp;")"&amp;IF(H12=9," ""TO_NUMBER(:"&amp;G12&amp;",'"&amp;REPT("9",I12+J12)&amp;"')/1"&amp;REPT("0",J12)&amp;""",",IF(LEFT(G12,3)="DT_","DATE ""DD.MM.YYYY"",",","))</f>
        <v xml:space="preserve"> EMP POSITION(10:11),</v>
      </c>
    </row>
    <row r="13" spans="2:16">
      <c r="B13" t="s">
        <v>23</v>
      </c>
      <c r="D13" t="str">
        <f t="shared" si="0"/>
        <v>LOJA</v>
      </c>
      <c r="F13">
        <v>5</v>
      </c>
      <c r="G13" t="s">
        <v>23</v>
      </c>
      <c r="H13" t="s">
        <v>6</v>
      </c>
      <c r="I13">
        <v>4</v>
      </c>
      <c r="J13">
        <v>0</v>
      </c>
      <c r="L13">
        <f t="shared" ref="L13:L76" si="2">(M12+1)</f>
        <v>12</v>
      </c>
      <c r="M13">
        <f t="shared" ref="M13:M76" si="3">(L13-1)+I13+J13</f>
        <v>15</v>
      </c>
      <c r="P13" t="str">
        <f t="shared" si="1"/>
        <v xml:space="preserve"> LOJA POSITION(12:15),</v>
      </c>
    </row>
    <row r="14" spans="2:16">
      <c r="B14" t="s">
        <v>24</v>
      </c>
      <c r="D14" t="str">
        <f t="shared" si="0"/>
        <v>FILIAL</v>
      </c>
      <c r="F14">
        <v>5</v>
      </c>
      <c r="G14" t="s">
        <v>24</v>
      </c>
      <c r="H14" t="s">
        <v>6</v>
      </c>
      <c r="I14">
        <v>4</v>
      </c>
      <c r="J14">
        <v>0</v>
      </c>
      <c r="L14">
        <f t="shared" si="2"/>
        <v>16</v>
      </c>
      <c r="M14">
        <f t="shared" si="3"/>
        <v>19</v>
      </c>
      <c r="P14" t="str">
        <f t="shared" si="1"/>
        <v xml:space="preserve"> FILIAL POSITION(16:19),</v>
      </c>
    </row>
    <row r="15" spans="2:16">
      <c r="B15" t="s">
        <v>25</v>
      </c>
      <c r="D15" t="str">
        <f t="shared" si="0"/>
        <v>BORDERO</v>
      </c>
      <c r="F15">
        <v>5</v>
      </c>
      <c r="G15" t="s">
        <v>25</v>
      </c>
      <c r="H15" t="s">
        <v>6</v>
      </c>
      <c r="I15">
        <v>6</v>
      </c>
      <c r="J15">
        <v>0</v>
      </c>
      <c r="L15">
        <f t="shared" si="2"/>
        <v>20</v>
      </c>
      <c r="M15">
        <f t="shared" si="3"/>
        <v>25</v>
      </c>
      <c r="P15" t="str">
        <f t="shared" si="1"/>
        <v xml:space="preserve"> BORDERO POSITION(20:25),</v>
      </c>
    </row>
    <row r="16" spans="2:16">
      <c r="B16" t="s">
        <v>26</v>
      </c>
      <c r="D16" t="str">
        <f t="shared" si="0"/>
        <v>CPF_CGC</v>
      </c>
      <c r="F16">
        <v>5</v>
      </c>
      <c r="G16" t="s">
        <v>26</v>
      </c>
      <c r="H16" t="s">
        <v>6</v>
      </c>
      <c r="I16">
        <v>14</v>
      </c>
      <c r="J16">
        <v>0</v>
      </c>
      <c r="L16">
        <f t="shared" si="2"/>
        <v>26</v>
      </c>
      <c r="M16">
        <f t="shared" si="3"/>
        <v>39</v>
      </c>
      <c r="P16" t="str">
        <f t="shared" si="1"/>
        <v xml:space="preserve"> CPF_CGC POSITION(26:39),</v>
      </c>
    </row>
    <row r="17" spans="2:16">
      <c r="B17" t="s">
        <v>27</v>
      </c>
      <c r="D17" t="str">
        <f t="shared" si="0"/>
        <v>TP_PESSOA</v>
      </c>
      <c r="F17">
        <v>5</v>
      </c>
      <c r="G17" t="s">
        <v>27</v>
      </c>
      <c r="H17" t="s">
        <v>6</v>
      </c>
      <c r="I17">
        <v>1</v>
      </c>
      <c r="J17">
        <v>0</v>
      </c>
      <c r="L17">
        <f t="shared" si="2"/>
        <v>40</v>
      </c>
      <c r="M17">
        <f t="shared" si="3"/>
        <v>40</v>
      </c>
      <c r="P17" t="str">
        <f t="shared" si="1"/>
        <v xml:space="preserve"> TP_PESSOA POSITION(40:40),</v>
      </c>
    </row>
    <row r="18" spans="2:16">
      <c r="B18" t="s">
        <v>28</v>
      </c>
      <c r="D18" t="str">
        <f t="shared" si="0"/>
        <v>CPF_AV1</v>
      </c>
      <c r="F18">
        <v>5</v>
      </c>
      <c r="G18" t="s">
        <v>28</v>
      </c>
      <c r="H18" t="s">
        <v>6</v>
      </c>
      <c r="I18">
        <v>12</v>
      </c>
      <c r="J18">
        <v>0</v>
      </c>
      <c r="L18">
        <f t="shared" si="2"/>
        <v>41</v>
      </c>
      <c r="M18">
        <f t="shared" si="3"/>
        <v>52</v>
      </c>
      <c r="P18" t="str">
        <f t="shared" si="1"/>
        <v xml:space="preserve"> CPF_AV1 POSITION(41:52),</v>
      </c>
    </row>
    <row r="19" spans="2:16" hidden="1">
      <c r="B19" t="s">
        <v>29</v>
      </c>
      <c r="D19" t="e">
        <f t="shared" si="0"/>
        <v>#N/A</v>
      </c>
      <c r="F19">
        <v>5</v>
      </c>
      <c r="G19" t="s">
        <v>300</v>
      </c>
      <c r="H19" t="s">
        <v>6</v>
      </c>
      <c r="I19">
        <v>1</v>
      </c>
      <c r="J19">
        <v>0</v>
      </c>
      <c r="L19">
        <f t="shared" si="2"/>
        <v>53</v>
      </c>
      <c r="M19">
        <f t="shared" si="3"/>
        <v>53</v>
      </c>
      <c r="P19" t="str">
        <f t="shared" si="1"/>
        <v xml:space="preserve"> CPF_AV1_NL POSITION(53:53),</v>
      </c>
    </row>
    <row r="20" spans="2:16">
      <c r="B20" t="s">
        <v>30</v>
      </c>
      <c r="D20" t="str">
        <f t="shared" si="0"/>
        <v>CPF_AV2</v>
      </c>
      <c r="F20">
        <v>5</v>
      </c>
      <c r="G20" t="s">
        <v>29</v>
      </c>
      <c r="H20" t="s">
        <v>6</v>
      </c>
      <c r="I20">
        <v>12</v>
      </c>
      <c r="J20">
        <v>0</v>
      </c>
      <c r="L20">
        <f t="shared" si="2"/>
        <v>54</v>
      </c>
      <c r="M20">
        <f t="shared" si="3"/>
        <v>65</v>
      </c>
      <c r="P20" t="str">
        <f t="shared" si="1"/>
        <v xml:space="preserve"> CPF_AV2 POSITION(54:65),</v>
      </c>
    </row>
    <row r="21" spans="2:16" hidden="1">
      <c r="B21" t="s">
        <v>31</v>
      </c>
      <c r="D21" t="e">
        <f t="shared" si="0"/>
        <v>#N/A</v>
      </c>
      <c r="F21">
        <v>5</v>
      </c>
      <c r="G21" t="s">
        <v>301</v>
      </c>
      <c r="H21" t="s">
        <v>6</v>
      </c>
      <c r="I21">
        <v>1</v>
      </c>
      <c r="J21">
        <v>0</v>
      </c>
      <c r="L21">
        <f t="shared" si="2"/>
        <v>66</v>
      </c>
      <c r="M21">
        <f t="shared" si="3"/>
        <v>66</v>
      </c>
      <c r="P21" t="str">
        <f t="shared" si="1"/>
        <v xml:space="preserve"> CPF_AV2_NL POSITION(66:66),</v>
      </c>
    </row>
    <row r="22" spans="2:16">
      <c r="B22" t="s">
        <v>32</v>
      </c>
      <c r="D22" t="str">
        <f t="shared" si="0"/>
        <v>CO_RESP</v>
      </c>
      <c r="F22">
        <v>5</v>
      </c>
      <c r="G22" t="s">
        <v>30</v>
      </c>
      <c r="H22" t="s">
        <v>6</v>
      </c>
      <c r="I22">
        <v>1</v>
      </c>
      <c r="J22">
        <v>0</v>
      </c>
      <c r="L22">
        <f t="shared" si="2"/>
        <v>67</v>
      </c>
      <c r="M22">
        <f t="shared" si="3"/>
        <v>67</v>
      </c>
      <c r="P22" t="str">
        <f t="shared" si="1"/>
        <v xml:space="preserve"> CO_RESP POSITION(67:67),</v>
      </c>
    </row>
    <row r="23" spans="2:16">
      <c r="B23" t="s">
        <v>33</v>
      </c>
      <c r="D23" t="str">
        <f t="shared" si="0"/>
        <v>PRODUTO</v>
      </c>
      <c r="F23">
        <v>5</v>
      </c>
      <c r="G23" t="s">
        <v>31</v>
      </c>
      <c r="H23" t="s">
        <v>6</v>
      </c>
      <c r="I23">
        <v>2</v>
      </c>
      <c r="J23">
        <v>0</v>
      </c>
      <c r="L23">
        <f t="shared" si="2"/>
        <v>68</v>
      </c>
      <c r="M23">
        <f t="shared" si="3"/>
        <v>69</v>
      </c>
      <c r="P23" t="str">
        <f t="shared" si="1"/>
        <v xml:space="preserve"> PRODUTO POSITION(68:69),</v>
      </c>
    </row>
    <row r="24" spans="2:16">
      <c r="B24" t="s">
        <v>8</v>
      </c>
      <c r="D24" t="str">
        <f t="shared" si="0"/>
        <v>TP_COB</v>
      </c>
      <c r="F24">
        <v>5</v>
      </c>
      <c r="G24" t="s">
        <v>32</v>
      </c>
      <c r="H24" t="s">
        <v>6</v>
      </c>
      <c r="I24">
        <v>1</v>
      </c>
      <c r="J24">
        <v>0</v>
      </c>
      <c r="L24">
        <f t="shared" si="2"/>
        <v>70</v>
      </c>
      <c r="M24">
        <f t="shared" si="3"/>
        <v>70</v>
      </c>
      <c r="P24" t="str">
        <f t="shared" si="1"/>
        <v xml:space="preserve"> TP_COB POSITION(70:70),</v>
      </c>
    </row>
    <row r="25" spans="2:16">
      <c r="B25" t="s">
        <v>34</v>
      </c>
      <c r="D25" t="str">
        <f t="shared" si="0"/>
        <v>OPER</v>
      </c>
      <c r="F25">
        <v>5</v>
      </c>
      <c r="G25" t="s">
        <v>33</v>
      </c>
      <c r="H25" s="2" t="s">
        <v>378</v>
      </c>
      <c r="I25">
        <v>3</v>
      </c>
      <c r="J25">
        <v>0</v>
      </c>
      <c r="L25">
        <f t="shared" si="2"/>
        <v>71</v>
      </c>
      <c r="M25">
        <f t="shared" si="3"/>
        <v>73</v>
      </c>
      <c r="P25" t="str">
        <f t="shared" si="1"/>
        <v xml:space="preserve"> OPER POSITION(71:73),</v>
      </c>
    </row>
    <row r="26" spans="2:16">
      <c r="B26" t="s">
        <v>35</v>
      </c>
      <c r="D26" t="str">
        <f t="shared" si="0"/>
        <v>TX_FIN</v>
      </c>
      <c r="F26">
        <v>5</v>
      </c>
      <c r="G26" t="s">
        <v>8</v>
      </c>
      <c r="H26">
        <v>9</v>
      </c>
      <c r="I26">
        <v>3</v>
      </c>
      <c r="J26">
        <v>6</v>
      </c>
      <c r="L26">
        <f t="shared" si="2"/>
        <v>74</v>
      </c>
      <c r="M26">
        <f t="shared" si="3"/>
        <v>82</v>
      </c>
      <c r="P26" t="str">
        <f t="shared" si="1"/>
        <v xml:space="preserve"> TX_FIN POSITION(74:82) "TO_NUMBER(:TX_FIN,'999999999')/1000000",</v>
      </c>
    </row>
    <row r="27" spans="2:16">
      <c r="B27" t="s">
        <v>36</v>
      </c>
      <c r="D27" t="str">
        <f t="shared" si="0"/>
        <v>TX_OPER</v>
      </c>
      <c r="F27">
        <v>5</v>
      </c>
      <c r="G27" t="s">
        <v>34</v>
      </c>
      <c r="H27">
        <v>9</v>
      </c>
      <c r="I27">
        <v>3</v>
      </c>
      <c r="J27">
        <v>6</v>
      </c>
      <c r="L27">
        <f t="shared" si="2"/>
        <v>83</v>
      </c>
      <c r="M27">
        <f t="shared" si="3"/>
        <v>91</v>
      </c>
      <c r="P27" t="str">
        <f t="shared" si="1"/>
        <v xml:space="preserve"> TX_OPER POSITION(83:91) "TO_NUMBER(:TX_OPER,'999999999')/1000000",</v>
      </c>
    </row>
    <row r="28" spans="2:16">
      <c r="B28" t="s">
        <v>37</v>
      </c>
      <c r="D28" t="str">
        <f t="shared" si="0"/>
        <v>TX_CDI</v>
      </c>
      <c r="F28">
        <v>5</v>
      </c>
      <c r="G28" t="s">
        <v>35</v>
      </c>
      <c r="H28">
        <v>9</v>
      </c>
      <c r="I28">
        <v>3</v>
      </c>
      <c r="J28">
        <v>6</v>
      </c>
      <c r="L28">
        <f t="shared" si="2"/>
        <v>92</v>
      </c>
      <c r="M28">
        <f t="shared" si="3"/>
        <v>100</v>
      </c>
      <c r="P28" t="str">
        <f t="shared" si="1"/>
        <v xml:space="preserve"> TX_CDI POSITION(92:100) "TO_NUMBER(:TX_CDI,'999999999')/1000000",</v>
      </c>
    </row>
    <row r="29" spans="2:16">
      <c r="B29" t="s">
        <v>38</v>
      </c>
      <c r="D29" t="str">
        <f t="shared" si="0"/>
        <v>TX_APROP</v>
      </c>
      <c r="F29">
        <v>5</v>
      </c>
      <c r="G29" t="s">
        <v>36</v>
      </c>
      <c r="H29">
        <v>9</v>
      </c>
      <c r="I29">
        <v>3</v>
      </c>
      <c r="J29">
        <v>6</v>
      </c>
      <c r="L29">
        <f t="shared" si="2"/>
        <v>101</v>
      </c>
      <c r="M29">
        <f t="shared" si="3"/>
        <v>109</v>
      </c>
      <c r="P29" t="str">
        <f t="shared" si="1"/>
        <v xml:space="preserve"> TX_APROP POSITION(101:109) "TO_NUMBER(:TX_APROP,'999999999')/1000000",</v>
      </c>
    </row>
    <row r="30" spans="2:16">
      <c r="B30" t="s">
        <v>39</v>
      </c>
      <c r="D30" t="str">
        <f t="shared" si="0"/>
        <v>VAL_TAC</v>
      </c>
      <c r="F30">
        <v>5</v>
      </c>
      <c r="G30" t="s">
        <v>37</v>
      </c>
      <c r="H30">
        <v>9</v>
      </c>
      <c r="I30">
        <v>9</v>
      </c>
      <c r="J30">
        <v>5</v>
      </c>
      <c r="L30">
        <f t="shared" si="2"/>
        <v>110</v>
      </c>
      <c r="M30">
        <f t="shared" si="3"/>
        <v>123</v>
      </c>
      <c r="P30" t="str">
        <f t="shared" si="1"/>
        <v xml:space="preserve"> VAL_TAC POSITION(110:123) "TO_NUMBER(:VAL_TAC,'99999999999999')/100000",</v>
      </c>
    </row>
    <row r="31" spans="2:16">
      <c r="B31" t="s">
        <v>40</v>
      </c>
      <c r="D31" t="str">
        <f t="shared" si="0"/>
        <v>VAL_RETEN</v>
      </c>
      <c r="F31">
        <v>5</v>
      </c>
      <c r="G31" t="s">
        <v>38</v>
      </c>
      <c r="H31">
        <v>9</v>
      </c>
      <c r="I31">
        <v>9</v>
      </c>
      <c r="J31">
        <v>5</v>
      </c>
      <c r="L31">
        <f t="shared" si="2"/>
        <v>124</v>
      </c>
      <c r="M31">
        <f t="shared" si="3"/>
        <v>137</v>
      </c>
      <c r="P31" t="str">
        <f t="shared" si="1"/>
        <v xml:space="preserve"> VAL_RETEN POSITION(124:137) "TO_NUMBER(:VAL_RETEN,'99999999999999')/100000",</v>
      </c>
    </row>
    <row r="32" spans="2:16">
      <c r="B32" t="s">
        <v>41</v>
      </c>
      <c r="D32" t="str">
        <f t="shared" si="0"/>
        <v>VAL_COMISSAO</v>
      </c>
      <c r="F32">
        <v>5</v>
      </c>
      <c r="G32" t="s">
        <v>39</v>
      </c>
      <c r="H32">
        <v>9</v>
      </c>
      <c r="I32">
        <v>9</v>
      </c>
      <c r="J32">
        <v>5</v>
      </c>
      <c r="L32">
        <f t="shared" si="2"/>
        <v>138</v>
      </c>
      <c r="M32">
        <f t="shared" si="3"/>
        <v>151</v>
      </c>
      <c r="P32" t="str">
        <f t="shared" si="1"/>
        <v xml:space="preserve"> VAL_COMISSAO POSITION(138:151) "TO_NUMBER(:VAL_COMISSAO,'99999999999999')/100000",</v>
      </c>
    </row>
    <row r="33" spans="2:16">
      <c r="B33" t="s">
        <v>42</v>
      </c>
      <c r="D33" t="str">
        <f t="shared" si="0"/>
        <v>VAL_PRT</v>
      </c>
      <c r="F33">
        <v>5</v>
      </c>
      <c r="G33" t="s">
        <v>40</v>
      </c>
      <c r="H33">
        <v>9</v>
      </c>
      <c r="I33">
        <v>9</v>
      </c>
      <c r="J33">
        <v>5</v>
      </c>
      <c r="L33">
        <f t="shared" si="2"/>
        <v>152</v>
      </c>
      <c r="M33">
        <f t="shared" si="3"/>
        <v>165</v>
      </c>
      <c r="P33" t="str">
        <f t="shared" si="1"/>
        <v xml:space="preserve"> VAL_PRT POSITION(152:165) "TO_NUMBER(:VAL_PRT,'99999999999999')/100000",</v>
      </c>
    </row>
    <row r="34" spans="2:16">
      <c r="B34" t="s">
        <v>43</v>
      </c>
      <c r="D34" t="str">
        <f t="shared" si="0"/>
        <v>VAL_TX</v>
      </c>
      <c r="F34">
        <v>5</v>
      </c>
      <c r="G34" t="s">
        <v>41</v>
      </c>
      <c r="H34">
        <v>9</v>
      </c>
      <c r="I34">
        <v>9</v>
      </c>
      <c r="J34">
        <v>5</v>
      </c>
      <c r="L34">
        <f t="shared" si="2"/>
        <v>166</v>
      </c>
      <c r="M34">
        <f t="shared" si="3"/>
        <v>179</v>
      </c>
      <c r="P34" t="str">
        <f t="shared" si="1"/>
        <v xml:space="preserve"> VAL_TX POSITION(166:179) "TO_NUMBER(:VAL_TX,'99999999999999')/100000",</v>
      </c>
    </row>
    <row r="35" spans="2:16" hidden="1">
      <c r="B35" t="s">
        <v>44</v>
      </c>
      <c r="D35" t="e">
        <f t="shared" si="0"/>
        <v>#N/A</v>
      </c>
      <c r="F35">
        <v>5</v>
      </c>
      <c r="G35" t="s">
        <v>302</v>
      </c>
      <c r="H35" t="s">
        <v>6</v>
      </c>
      <c r="I35">
        <v>1</v>
      </c>
      <c r="J35">
        <v>0</v>
      </c>
      <c r="L35">
        <f t="shared" si="2"/>
        <v>180</v>
      </c>
      <c r="M35">
        <f t="shared" si="3"/>
        <v>180</v>
      </c>
      <c r="P35" t="str">
        <f t="shared" si="1"/>
        <v xml:space="preserve"> VAL_TX_NL POSITION(180:180),</v>
      </c>
    </row>
    <row r="36" spans="2:16">
      <c r="B36" t="s">
        <v>45</v>
      </c>
      <c r="D36" t="str">
        <f t="shared" si="0"/>
        <v>VAL_ENT</v>
      </c>
      <c r="F36">
        <v>5</v>
      </c>
      <c r="G36" t="s">
        <v>42</v>
      </c>
      <c r="H36">
        <v>9</v>
      </c>
      <c r="I36">
        <v>9</v>
      </c>
      <c r="J36">
        <v>5</v>
      </c>
      <c r="L36">
        <f t="shared" si="2"/>
        <v>181</v>
      </c>
      <c r="M36">
        <f t="shared" si="3"/>
        <v>194</v>
      </c>
      <c r="P36" t="str">
        <f t="shared" si="1"/>
        <v xml:space="preserve"> VAL_ENT POSITION(181:194) "TO_NUMBER(:VAL_ENT,'99999999999999')/100000",</v>
      </c>
    </row>
    <row r="37" spans="2:16">
      <c r="B37" t="s">
        <v>46</v>
      </c>
      <c r="D37" t="str">
        <f t="shared" si="0"/>
        <v>VAL_FIN</v>
      </c>
      <c r="F37">
        <v>5</v>
      </c>
      <c r="G37" t="s">
        <v>43</v>
      </c>
      <c r="H37">
        <v>9</v>
      </c>
      <c r="I37">
        <v>9</v>
      </c>
      <c r="J37">
        <v>5</v>
      </c>
      <c r="L37">
        <f t="shared" si="2"/>
        <v>195</v>
      </c>
      <c r="M37">
        <f t="shared" si="3"/>
        <v>208</v>
      </c>
      <c r="P37" t="str">
        <f t="shared" si="1"/>
        <v xml:space="preserve"> VAL_FIN POSITION(195:208) "TO_NUMBER(:VAL_FIN,'99999999999999')/100000",</v>
      </c>
    </row>
    <row r="38" spans="2:16">
      <c r="B38" t="s">
        <v>47</v>
      </c>
      <c r="D38" t="str">
        <f t="shared" si="0"/>
        <v>VAL_BEM</v>
      </c>
      <c r="F38">
        <v>5</v>
      </c>
      <c r="G38" t="s">
        <v>44</v>
      </c>
      <c r="H38">
        <v>9</v>
      </c>
      <c r="I38">
        <v>9</v>
      </c>
      <c r="J38">
        <v>5</v>
      </c>
      <c r="L38">
        <f t="shared" si="2"/>
        <v>209</v>
      </c>
      <c r="M38">
        <f t="shared" si="3"/>
        <v>222</v>
      </c>
      <c r="P38" t="str">
        <f t="shared" si="1"/>
        <v xml:space="preserve"> VAL_BEM POSITION(209:222) "TO_NUMBER(:VAL_BEM,'99999999999999')/100000",</v>
      </c>
    </row>
    <row r="39" spans="2:16">
      <c r="B39" t="s">
        <v>48</v>
      </c>
      <c r="D39" t="str">
        <f t="shared" si="0"/>
        <v>VAL_FIN_ATU</v>
      </c>
      <c r="F39">
        <v>5</v>
      </c>
      <c r="G39" t="s">
        <v>45</v>
      </c>
      <c r="H39">
        <v>9</v>
      </c>
      <c r="I39">
        <v>9</v>
      </c>
      <c r="J39">
        <v>5</v>
      </c>
      <c r="L39">
        <f t="shared" si="2"/>
        <v>223</v>
      </c>
      <c r="M39">
        <f t="shared" si="3"/>
        <v>236</v>
      </c>
      <c r="P39" t="str">
        <f t="shared" si="1"/>
        <v xml:space="preserve"> VAL_FIN_ATU POSITION(223:236) "TO_NUMBER(:VAL_FIN_ATU,'99999999999999')/100000",</v>
      </c>
    </row>
    <row r="40" spans="2:16">
      <c r="B40" t="s">
        <v>49</v>
      </c>
      <c r="D40" t="str">
        <f t="shared" si="0"/>
        <v>VAL_APRDO</v>
      </c>
      <c r="F40">
        <v>5</v>
      </c>
      <c r="G40" t="s">
        <v>46</v>
      </c>
      <c r="H40">
        <v>9</v>
      </c>
      <c r="I40">
        <v>9</v>
      </c>
      <c r="J40">
        <v>5</v>
      </c>
      <c r="L40">
        <f t="shared" si="2"/>
        <v>237</v>
      </c>
      <c r="M40">
        <f t="shared" si="3"/>
        <v>250</v>
      </c>
      <c r="P40" t="str">
        <f t="shared" si="1"/>
        <v xml:space="preserve"> VAL_APRDO POSITION(237:250) "TO_NUMBER(:VAL_APRDO,'99999999999999')/100000",</v>
      </c>
    </row>
    <row r="41" spans="2:16">
      <c r="B41" t="s">
        <v>50</v>
      </c>
      <c r="D41" t="str">
        <f t="shared" si="0"/>
        <v>RENDAS_A_APROP</v>
      </c>
      <c r="F41">
        <v>5</v>
      </c>
      <c r="G41" t="s">
        <v>47</v>
      </c>
      <c r="H41">
        <v>9</v>
      </c>
      <c r="I41">
        <v>9</v>
      </c>
      <c r="J41">
        <v>5</v>
      </c>
      <c r="L41">
        <f t="shared" si="2"/>
        <v>251</v>
      </c>
      <c r="M41">
        <f t="shared" si="3"/>
        <v>264</v>
      </c>
      <c r="P41" t="str">
        <f t="shared" si="1"/>
        <v xml:space="preserve"> RENDAS_A_APROP POSITION(251:264) "TO_NUMBER(:RENDAS_A_APROP,'99999999999999')/100000",</v>
      </c>
    </row>
    <row r="42" spans="2:16">
      <c r="B42" t="s">
        <v>51</v>
      </c>
      <c r="D42" t="str">
        <f t="shared" si="0"/>
        <v>VAL_PREST_SERV</v>
      </c>
      <c r="F42">
        <v>5</v>
      </c>
      <c r="G42" t="s">
        <v>48</v>
      </c>
      <c r="H42">
        <v>9</v>
      </c>
      <c r="I42">
        <v>9</v>
      </c>
      <c r="J42">
        <v>5</v>
      </c>
      <c r="L42">
        <f t="shared" si="2"/>
        <v>265</v>
      </c>
      <c r="M42">
        <f t="shared" si="3"/>
        <v>278</v>
      </c>
      <c r="P42" t="str">
        <f t="shared" si="1"/>
        <v xml:space="preserve"> VAL_PREST_SERV POSITION(265:278) "TO_NUMBER(:VAL_PREST_SERV,'99999999999999')/100000",</v>
      </c>
    </row>
    <row r="43" spans="2:16">
      <c r="B43" t="s">
        <v>52</v>
      </c>
      <c r="D43" t="str">
        <f t="shared" si="0"/>
        <v>IOC</v>
      </c>
      <c r="F43">
        <v>5</v>
      </c>
      <c r="G43" t="s">
        <v>49</v>
      </c>
      <c r="H43">
        <v>9</v>
      </c>
      <c r="I43">
        <v>9</v>
      </c>
      <c r="J43">
        <v>5</v>
      </c>
      <c r="L43">
        <f t="shared" si="2"/>
        <v>279</v>
      </c>
      <c r="M43">
        <f t="shared" si="3"/>
        <v>292</v>
      </c>
      <c r="P43" t="str">
        <f t="shared" si="1"/>
        <v xml:space="preserve"> IOC POSITION(279:292) "TO_NUMBER(:IOC,'99999999999999')/100000",</v>
      </c>
    </row>
    <row r="44" spans="2:16">
      <c r="B44" t="s">
        <v>53</v>
      </c>
      <c r="D44" t="str">
        <f t="shared" si="0"/>
        <v>NUM_PRC</v>
      </c>
      <c r="F44">
        <v>5</v>
      </c>
      <c r="G44" t="s">
        <v>50</v>
      </c>
      <c r="H44">
        <v>9</v>
      </c>
      <c r="I44">
        <v>3</v>
      </c>
      <c r="J44">
        <v>0</v>
      </c>
      <c r="L44">
        <f t="shared" si="2"/>
        <v>293</v>
      </c>
      <c r="M44">
        <f t="shared" si="3"/>
        <v>295</v>
      </c>
      <c r="P44" t="str">
        <f t="shared" si="1"/>
        <v xml:space="preserve"> NUM_PRC POSITION(293:295) "TO_NUMBER(:NUM_PRC,'999')/1",</v>
      </c>
    </row>
    <row r="45" spans="2:16">
      <c r="B45" t="s">
        <v>54</v>
      </c>
      <c r="D45" t="str">
        <f t="shared" si="0"/>
        <v>PROX_PARCELA</v>
      </c>
      <c r="F45">
        <v>5</v>
      </c>
      <c r="G45" t="s">
        <v>51</v>
      </c>
      <c r="H45">
        <v>9</v>
      </c>
      <c r="I45">
        <v>3</v>
      </c>
      <c r="J45">
        <v>0</v>
      </c>
      <c r="L45">
        <f t="shared" si="2"/>
        <v>296</v>
      </c>
      <c r="M45">
        <f t="shared" si="3"/>
        <v>298</v>
      </c>
      <c r="P45" t="str">
        <f t="shared" si="1"/>
        <v xml:space="preserve"> PROX_PARCELA POSITION(296:298) "TO_NUMBER(:PROX_PARCELA,'999')/1",</v>
      </c>
    </row>
    <row r="46" spans="2:16">
      <c r="B46" t="s">
        <v>55</v>
      </c>
      <c r="D46" t="str">
        <f t="shared" si="0"/>
        <v>NUM_PRC_PG</v>
      </c>
      <c r="F46">
        <v>5</v>
      </c>
      <c r="G46" t="s">
        <v>52</v>
      </c>
      <c r="H46">
        <v>9</v>
      </c>
      <c r="I46">
        <v>3</v>
      </c>
      <c r="J46">
        <v>0</v>
      </c>
      <c r="L46">
        <f t="shared" si="2"/>
        <v>299</v>
      </c>
      <c r="M46">
        <f t="shared" si="3"/>
        <v>301</v>
      </c>
      <c r="P46" t="str">
        <f t="shared" si="1"/>
        <v xml:space="preserve"> NUM_PRC_PG POSITION(299:301) "TO_NUMBER(:NUM_PRC_PG,'999')/1",</v>
      </c>
    </row>
    <row r="47" spans="2:16">
      <c r="B47" t="s">
        <v>56</v>
      </c>
      <c r="D47" t="str">
        <f t="shared" si="0"/>
        <v>DIA_FASE</v>
      </c>
      <c r="F47">
        <v>5</v>
      </c>
      <c r="G47" t="s">
        <v>53</v>
      </c>
      <c r="H47">
        <v>9</v>
      </c>
      <c r="I47">
        <v>3</v>
      </c>
      <c r="J47">
        <v>0</v>
      </c>
      <c r="L47">
        <f t="shared" si="2"/>
        <v>302</v>
      </c>
      <c r="M47">
        <f t="shared" si="3"/>
        <v>304</v>
      </c>
      <c r="P47" t="str">
        <f t="shared" si="1"/>
        <v xml:space="preserve"> DIA_FASE POSITION(302:304) "TO_NUMBER(:DIA_FASE,'999')/1",</v>
      </c>
    </row>
    <row r="48" spans="2:16">
      <c r="B48" t="s">
        <v>57</v>
      </c>
      <c r="D48" t="str">
        <f t="shared" si="0"/>
        <v>STATUS_FIM_FASE</v>
      </c>
      <c r="F48">
        <v>5</v>
      </c>
      <c r="G48" t="s">
        <v>54</v>
      </c>
      <c r="H48" t="s">
        <v>6</v>
      </c>
      <c r="I48">
        <v>1</v>
      </c>
      <c r="J48">
        <v>0</v>
      </c>
      <c r="L48">
        <f t="shared" si="2"/>
        <v>305</v>
      </c>
      <c r="M48">
        <f t="shared" si="3"/>
        <v>305</v>
      </c>
      <c r="P48" t="str">
        <f t="shared" si="1"/>
        <v xml:space="preserve"> STATUS_FIM_FASE POSITION(305:305),</v>
      </c>
    </row>
    <row r="49" spans="2:16">
      <c r="B49" t="s">
        <v>58</v>
      </c>
      <c r="D49" t="str">
        <f t="shared" si="0"/>
        <v>PG_N_SEQ</v>
      </c>
      <c r="F49">
        <v>5</v>
      </c>
      <c r="G49" t="s">
        <v>55</v>
      </c>
      <c r="H49" t="s">
        <v>6</v>
      </c>
      <c r="I49">
        <v>1</v>
      </c>
      <c r="J49">
        <v>0</v>
      </c>
      <c r="L49">
        <f t="shared" si="2"/>
        <v>306</v>
      </c>
      <c r="M49">
        <f t="shared" si="3"/>
        <v>306</v>
      </c>
      <c r="P49" t="str">
        <f t="shared" si="1"/>
        <v xml:space="preserve"> PG_N_SEQ POSITION(306:306),</v>
      </c>
    </row>
    <row r="50" spans="2:16">
      <c r="B50" t="s">
        <v>59</v>
      </c>
      <c r="D50" t="str">
        <f t="shared" si="0"/>
        <v>MOEDA</v>
      </c>
      <c r="F50">
        <v>5</v>
      </c>
      <c r="G50" t="s">
        <v>56</v>
      </c>
      <c r="H50" t="s">
        <v>6</v>
      </c>
      <c r="I50">
        <v>5</v>
      </c>
      <c r="J50">
        <v>0</v>
      </c>
      <c r="L50">
        <f t="shared" si="2"/>
        <v>307</v>
      </c>
      <c r="M50">
        <f t="shared" si="3"/>
        <v>311</v>
      </c>
      <c r="P50" t="str">
        <f t="shared" si="1"/>
        <v xml:space="preserve"> MOEDA POSITION(307:311),</v>
      </c>
    </row>
    <row r="51" spans="2:16">
      <c r="B51" t="s">
        <v>60</v>
      </c>
      <c r="D51" t="str">
        <f t="shared" si="0"/>
        <v>PRE_POS</v>
      </c>
      <c r="F51">
        <v>5</v>
      </c>
      <c r="G51" t="s">
        <v>57</v>
      </c>
      <c r="H51" t="s">
        <v>6</v>
      </c>
      <c r="I51">
        <v>1</v>
      </c>
      <c r="J51">
        <v>0</v>
      </c>
      <c r="L51">
        <f t="shared" si="2"/>
        <v>312</v>
      </c>
      <c r="M51">
        <f t="shared" si="3"/>
        <v>312</v>
      </c>
      <c r="P51" t="str">
        <f t="shared" si="1"/>
        <v xml:space="preserve"> PRE_POS POSITION(312:312),</v>
      </c>
    </row>
    <row r="52" spans="2:16">
      <c r="B52" t="s">
        <v>61</v>
      </c>
      <c r="D52" t="str">
        <f t="shared" si="0"/>
        <v>TAB</v>
      </c>
      <c r="F52">
        <v>5</v>
      </c>
      <c r="G52" t="s">
        <v>58</v>
      </c>
      <c r="H52" t="s">
        <v>6</v>
      </c>
      <c r="I52">
        <v>3</v>
      </c>
      <c r="J52">
        <v>0</v>
      </c>
      <c r="L52">
        <f t="shared" si="2"/>
        <v>313</v>
      </c>
      <c r="M52">
        <f t="shared" si="3"/>
        <v>315</v>
      </c>
      <c r="P52" t="str">
        <f t="shared" si="1"/>
        <v xml:space="preserve"> TAB POSITION(313:315),</v>
      </c>
    </row>
    <row r="53" spans="2:16">
      <c r="B53" t="s">
        <v>62</v>
      </c>
      <c r="D53" t="str">
        <f t="shared" si="0"/>
        <v>IND</v>
      </c>
      <c r="F53">
        <v>5</v>
      </c>
      <c r="G53" t="s">
        <v>59</v>
      </c>
      <c r="H53" t="s">
        <v>6</v>
      </c>
      <c r="I53">
        <v>5</v>
      </c>
      <c r="J53">
        <v>0</v>
      </c>
      <c r="L53">
        <f t="shared" si="2"/>
        <v>316</v>
      </c>
      <c r="M53">
        <f t="shared" si="3"/>
        <v>320</v>
      </c>
      <c r="P53" t="str">
        <f t="shared" si="1"/>
        <v xml:space="preserve"> IND POSITION(316:320),</v>
      </c>
    </row>
    <row r="54" spans="2:16">
      <c r="B54" t="s">
        <v>63</v>
      </c>
      <c r="D54" t="str">
        <f t="shared" si="0"/>
        <v>ANIV</v>
      </c>
      <c r="F54">
        <v>5</v>
      </c>
      <c r="G54" t="s">
        <v>60</v>
      </c>
      <c r="H54" t="s">
        <v>6</v>
      </c>
      <c r="I54">
        <v>1</v>
      </c>
      <c r="J54">
        <v>0</v>
      </c>
      <c r="L54">
        <f t="shared" si="2"/>
        <v>321</v>
      </c>
      <c r="M54">
        <f t="shared" si="3"/>
        <v>321</v>
      </c>
      <c r="P54" t="str">
        <f t="shared" si="1"/>
        <v xml:space="preserve"> ANIV POSITION(321:321),</v>
      </c>
    </row>
    <row r="55" spans="2:16">
      <c r="B55" t="s">
        <v>64</v>
      </c>
      <c r="D55" t="str">
        <f t="shared" si="0"/>
        <v>DT_PRIM_VCT</v>
      </c>
      <c r="F55">
        <v>5</v>
      </c>
      <c r="G55" t="s">
        <v>61</v>
      </c>
      <c r="H55" t="s">
        <v>6</v>
      </c>
      <c r="I55">
        <v>10</v>
      </c>
      <c r="J55">
        <v>0</v>
      </c>
      <c r="L55">
        <f t="shared" si="2"/>
        <v>322</v>
      </c>
      <c r="M55">
        <f t="shared" si="3"/>
        <v>331</v>
      </c>
      <c r="P55" t="str">
        <f t="shared" si="1"/>
        <v xml:space="preserve"> DT_PRIM_VCT POSITION(322:331)DATE "DD.MM.YYYY",</v>
      </c>
    </row>
    <row r="56" spans="2:16">
      <c r="B56" t="s">
        <v>65</v>
      </c>
      <c r="D56" t="str">
        <f t="shared" si="0"/>
        <v>DT_ULTI_VCT</v>
      </c>
      <c r="F56">
        <v>5</v>
      </c>
      <c r="G56" t="s">
        <v>62</v>
      </c>
      <c r="H56" t="s">
        <v>6</v>
      </c>
      <c r="I56">
        <v>10</v>
      </c>
      <c r="J56">
        <v>0</v>
      </c>
      <c r="L56">
        <f t="shared" si="2"/>
        <v>332</v>
      </c>
      <c r="M56">
        <f t="shared" si="3"/>
        <v>341</v>
      </c>
      <c r="P56" t="str">
        <f t="shared" si="1"/>
        <v xml:space="preserve"> DT_ULTI_VCT POSITION(332:341)DATE "DD.MM.YYYY",</v>
      </c>
    </row>
    <row r="57" spans="2:16">
      <c r="B57" t="s">
        <v>66</v>
      </c>
      <c r="D57" t="str">
        <f t="shared" si="0"/>
        <v>DT_ULT_APRO</v>
      </c>
      <c r="F57">
        <v>5</v>
      </c>
      <c r="G57" t="s">
        <v>63</v>
      </c>
      <c r="H57" t="s">
        <v>6</v>
      </c>
      <c r="I57">
        <v>10</v>
      </c>
      <c r="J57">
        <v>0</v>
      </c>
      <c r="L57">
        <f t="shared" si="2"/>
        <v>342</v>
      </c>
      <c r="M57">
        <f t="shared" si="3"/>
        <v>351</v>
      </c>
      <c r="P57" t="str">
        <f t="shared" si="1"/>
        <v xml:space="preserve"> DT_ULT_APRO POSITION(342:351)DATE "DD.MM.YYYY",</v>
      </c>
    </row>
    <row r="58" spans="2:16">
      <c r="B58" t="s">
        <v>67</v>
      </c>
      <c r="D58" t="str">
        <f t="shared" si="0"/>
        <v>DT_ENV_ASS</v>
      </c>
      <c r="F58">
        <v>5</v>
      </c>
      <c r="G58" t="s">
        <v>64</v>
      </c>
      <c r="H58" t="s">
        <v>6</v>
      </c>
      <c r="I58">
        <v>10</v>
      </c>
      <c r="J58">
        <v>0</v>
      </c>
      <c r="L58">
        <f t="shared" si="2"/>
        <v>352</v>
      </c>
      <c r="M58">
        <f t="shared" si="3"/>
        <v>361</v>
      </c>
      <c r="P58" t="str">
        <f t="shared" si="1"/>
        <v xml:space="preserve"> DT_ENV_ASS POSITION(352:361)DATE "DD.MM.YYYY",</v>
      </c>
    </row>
    <row r="59" spans="2:16" hidden="1">
      <c r="B59" t="s">
        <v>68</v>
      </c>
      <c r="D59" t="e">
        <f t="shared" si="0"/>
        <v>#N/A</v>
      </c>
      <c r="F59">
        <v>5</v>
      </c>
      <c r="G59" t="s">
        <v>303</v>
      </c>
      <c r="H59" t="s">
        <v>6</v>
      </c>
      <c r="I59">
        <v>1</v>
      </c>
      <c r="J59">
        <v>0</v>
      </c>
      <c r="L59">
        <f t="shared" si="2"/>
        <v>362</v>
      </c>
      <c r="M59">
        <f t="shared" si="3"/>
        <v>362</v>
      </c>
      <c r="P59" t="str">
        <f t="shared" si="1"/>
        <v xml:space="preserve"> DT_ENV_ASS_NL POSITION(362:362)DATE "DD.MM.YYYY",</v>
      </c>
    </row>
    <row r="60" spans="2:16">
      <c r="B60" t="s">
        <v>69</v>
      </c>
      <c r="D60" t="str">
        <f t="shared" si="0"/>
        <v>DT_EXP_ASS</v>
      </c>
      <c r="F60">
        <v>5</v>
      </c>
      <c r="G60" t="s">
        <v>65</v>
      </c>
      <c r="H60" t="s">
        <v>6</v>
      </c>
      <c r="I60">
        <v>10</v>
      </c>
      <c r="J60">
        <v>0</v>
      </c>
      <c r="L60">
        <f t="shared" si="2"/>
        <v>363</v>
      </c>
      <c r="M60">
        <f t="shared" si="3"/>
        <v>372</v>
      </c>
      <c r="P60" t="str">
        <f t="shared" si="1"/>
        <v xml:space="preserve"> DT_EXP_ASS POSITION(363:372)DATE "DD.MM.YYYY",</v>
      </c>
    </row>
    <row r="61" spans="2:16" hidden="1">
      <c r="B61" t="s">
        <v>70</v>
      </c>
      <c r="D61" t="e">
        <f t="shared" si="0"/>
        <v>#N/A</v>
      </c>
      <c r="F61">
        <v>5</v>
      </c>
      <c r="G61" t="s">
        <v>304</v>
      </c>
      <c r="H61" t="s">
        <v>6</v>
      </c>
      <c r="I61">
        <v>1</v>
      </c>
      <c r="J61">
        <v>0</v>
      </c>
      <c r="L61">
        <f t="shared" si="2"/>
        <v>373</v>
      </c>
      <c r="M61">
        <f t="shared" si="3"/>
        <v>373</v>
      </c>
      <c r="P61" t="str">
        <f t="shared" si="1"/>
        <v xml:space="preserve"> DT_EXP_ASS_NL POSITION(373:373)DATE "DD.MM.YYYY",</v>
      </c>
    </row>
    <row r="62" spans="2:16">
      <c r="B62" t="s">
        <v>71</v>
      </c>
      <c r="D62" t="str">
        <f t="shared" si="0"/>
        <v>DT_RT_ASSESSORIA</v>
      </c>
      <c r="F62">
        <v>5</v>
      </c>
      <c r="G62" t="s">
        <v>66</v>
      </c>
      <c r="H62" t="s">
        <v>6</v>
      </c>
      <c r="I62">
        <v>10</v>
      </c>
      <c r="J62">
        <v>0</v>
      </c>
      <c r="L62">
        <f t="shared" si="2"/>
        <v>374</v>
      </c>
      <c r="M62">
        <f t="shared" si="3"/>
        <v>383</v>
      </c>
      <c r="P62" t="str">
        <f t="shared" si="1"/>
        <v xml:space="preserve"> DT_RT_ASSESSORIA POSITION(374:383)DATE "DD.MM.YYYY",</v>
      </c>
    </row>
    <row r="63" spans="2:16" hidden="1">
      <c r="B63" t="s">
        <v>72</v>
      </c>
      <c r="D63" t="e">
        <f t="shared" si="0"/>
        <v>#N/A</v>
      </c>
      <c r="F63">
        <v>5</v>
      </c>
      <c r="G63" t="s">
        <v>305</v>
      </c>
      <c r="H63" t="s">
        <v>6</v>
      </c>
      <c r="I63">
        <v>1</v>
      </c>
      <c r="J63">
        <v>0</v>
      </c>
      <c r="L63">
        <f t="shared" si="2"/>
        <v>384</v>
      </c>
      <c r="M63">
        <f t="shared" si="3"/>
        <v>384</v>
      </c>
      <c r="P63" t="str">
        <f t="shared" si="1"/>
        <v xml:space="preserve"> DT_RT_ASSESSORIA_NL POSITION(384:384)DATE "DD.MM.YYYY",</v>
      </c>
    </row>
    <row r="64" spans="2:16">
      <c r="B64" t="s">
        <v>73</v>
      </c>
      <c r="D64" t="str">
        <f t="shared" si="0"/>
        <v>DT_CANC</v>
      </c>
      <c r="F64">
        <v>5</v>
      </c>
      <c r="G64" t="s">
        <v>67</v>
      </c>
      <c r="H64" t="s">
        <v>6</v>
      </c>
      <c r="I64">
        <v>10</v>
      </c>
      <c r="J64">
        <v>0</v>
      </c>
      <c r="L64">
        <f t="shared" si="2"/>
        <v>385</v>
      </c>
      <c r="M64">
        <f t="shared" si="3"/>
        <v>394</v>
      </c>
      <c r="P64" t="str">
        <f t="shared" si="1"/>
        <v xml:space="preserve"> DT_CANC POSITION(385:394)DATE "DD.MM.YYYY",</v>
      </c>
    </row>
    <row r="65" spans="2:16" hidden="1">
      <c r="B65" t="s">
        <v>74</v>
      </c>
      <c r="D65" t="e">
        <f t="shared" si="0"/>
        <v>#N/A</v>
      </c>
      <c r="F65">
        <v>5</v>
      </c>
      <c r="G65" t="s">
        <v>306</v>
      </c>
      <c r="H65" t="s">
        <v>6</v>
      </c>
      <c r="I65">
        <v>1</v>
      </c>
      <c r="J65">
        <v>0</v>
      </c>
      <c r="L65">
        <f t="shared" si="2"/>
        <v>395</v>
      </c>
      <c r="M65">
        <f t="shared" si="3"/>
        <v>395</v>
      </c>
      <c r="P65" t="str">
        <f t="shared" si="1"/>
        <v xml:space="preserve"> DT_CANC_NL POSITION(395:395)DATE "DD.MM.YYYY",</v>
      </c>
    </row>
    <row r="66" spans="2:16">
      <c r="B66" t="s">
        <v>75</v>
      </c>
      <c r="D66" t="str">
        <f t="shared" si="0"/>
        <v>DT_LIQ</v>
      </c>
      <c r="F66">
        <v>5</v>
      </c>
      <c r="G66" t="s">
        <v>68</v>
      </c>
      <c r="H66" t="s">
        <v>6</v>
      </c>
      <c r="I66">
        <v>10</v>
      </c>
      <c r="J66">
        <v>0</v>
      </c>
      <c r="L66">
        <f t="shared" si="2"/>
        <v>396</v>
      </c>
      <c r="M66">
        <f t="shared" si="3"/>
        <v>405</v>
      </c>
      <c r="P66" t="str">
        <f t="shared" si="1"/>
        <v xml:space="preserve"> DT_LIQ POSITION(396:405)DATE "DD.MM.YYYY",</v>
      </c>
    </row>
    <row r="67" spans="2:16" hidden="1">
      <c r="B67" t="s">
        <v>76</v>
      </c>
      <c r="D67" t="e">
        <f t="shared" si="0"/>
        <v>#N/A</v>
      </c>
      <c r="F67">
        <v>5</v>
      </c>
      <c r="G67" t="s">
        <v>307</v>
      </c>
      <c r="H67" t="s">
        <v>6</v>
      </c>
      <c r="I67">
        <v>1</v>
      </c>
      <c r="J67">
        <v>0</v>
      </c>
      <c r="L67">
        <f t="shared" si="2"/>
        <v>406</v>
      </c>
      <c r="M67">
        <f t="shared" si="3"/>
        <v>406</v>
      </c>
      <c r="P67" t="str">
        <f t="shared" si="1"/>
        <v xml:space="preserve"> DT_LIQ_NL POSITION(406:406)DATE "DD.MM.YYYY",</v>
      </c>
    </row>
    <row r="68" spans="2:16">
      <c r="B68" t="s">
        <v>77</v>
      </c>
      <c r="D68" t="str">
        <f t="shared" si="0"/>
        <v>DT_PROX_VCT</v>
      </c>
      <c r="F68">
        <v>5</v>
      </c>
      <c r="G68" t="s">
        <v>69</v>
      </c>
      <c r="H68" t="s">
        <v>6</v>
      </c>
      <c r="I68">
        <v>10</v>
      </c>
      <c r="J68">
        <v>0</v>
      </c>
      <c r="L68">
        <f t="shared" si="2"/>
        <v>407</v>
      </c>
      <c r="M68">
        <f t="shared" si="3"/>
        <v>416</v>
      </c>
      <c r="P68" t="str">
        <f t="shared" si="1"/>
        <v xml:space="preserve"> DT_PROX_VCT POSITION(407:416)DATE "DD.MM.YYYY",</v>
      </c>
    </row>
    <row r="69" spans="2:16">
      <c r="B69" t="s">
        <v>78</v>
      </c>
      <c r="D69" t="str">
        <f t="shared" si="0"/>
        <v>DT_PROC</v>
      </c>
      <c r="F69">
        <v>5</v>
      </c>
      <c r="G69" t="s">
        <v>70</v>
      </c>
      <c r="H69" t="s">
        <v>6</v>
      </c>
      <c r="I69">
        <v>10</v>
      </c>
      <c r="J69">
        <v>0</v>
      </c>
      <c r="L69">
        <f t="shared" si="2"/>
        <v>417</v>
      </c>
      <c r="M69">
        <f t="shared" si="3"/>
        <v>426</v>
      </c>
      <c r="P69" t="str">
        <f t="shared" si="1"/>
        <v xml:space="preserve"> DT_PROC POSITION(417:426)DATE "DD.MM.YYYY",</v>
      </c>
    </row>
    <row r="70" spans="2:16" hidden="1">
      <c r="B70" t="s">
        <v>79</v>
      </c>
      <c r="D70" t="e">
        <f t="shared" si="0"/>
        <v>#N/A</v>
      </c>
      <c r="F70">
        <v>5</v>
      </c>
      <c r="G70" t="s">
        <v>308</v>
      </c>
      <c r="H70" t="s">
        <v>6</v>
      </c>
      <c r="I70">
        <v>1</v>
      </c>
      <c r="J70">
        <v>0</v>
      </c>
      <c r="L70">
        <f t="shared" si="2"/>
        <v>427</v>
      </c>
      <c r="M70">
        <f t="shared" si="3"/>
        <v>427</v>
      </c>
      <c r="P70" t="str">
        <f t="shared" si="1"/>
        <v xml:space="preserve"> DT_PROC_NL POSITION(427:427)DATE "DD.MM.YYYY",</v>
      </c>
    </row>
    <row r="71" spans="2:16">
      <c r="B71" t="s">
        <v>80</v>
      </c>
      <c r="D71" t="str">
        <f t="shared" si="0"/>
        <v>DT_CURSO</v>
      </c>
      <c r="F71">
        <v>5</v>
      </c>
      <c r="G71" t="s">
        <v>71</v>
      </c>
      <c r="H71" t="s">
        <v>6</v>
      </c>
      <c r="I71">
        <v>10</v>
      </c>
      <c r="J71">
        <v>0</v>
      </c>
      <c r="L71">
        <f t="shared" si="2"/>
        <v>428</v>
      </c>
      <c r="M71">
        <f t="shared" si="3"/>
        <v>437</v>
      </c>
      <c r="P71" t="str">
        <f t="shared" si="1"/>
        <v xml:space="preserve"> DT_CURSO POSITION(428:437)DATE "DD.MM.YYYY",</v>
      </c>
    </row>
    <row r="72" spans="2:16" hidden="1">
      <c r="B72" t="s">
        <v>81</v>
      </c>
      <c r="D72" t="e">
        <f t="shared" si="0"/>
        <v>#N/A</v>
      </c>
      <c r="F72">
        <v>5</v>
      </c>
      <c r="G72" t="s">
        <v>309</v>
      </c>
      <c r="H72" t="s">
        <v>6</v>
      </c>
      <c r="I72">
        <v>1</v>
      </c>
      <c r="J72">
        <v>0</v>
      </c>
      <c r="L72">
        <f t="shared" si="2"/>
        <v>438</v>
      </c>
      <c r="M72">
        <f t="shared" si="3"/>
        <v>438</v>
      </c>
      <c r="P72" t="str">
        <f t="shared" si="1"/>
        <v xml:space="preserve"> DT_CURSO_NL POSITION(438:438)DATE "DD.MM.YYYY",</v>
      </c>
    </row>
    <row r="73" spans="2:16">
      <c r="B73" t="s">
        <v>82</v>
      </c>
      <c r="D73" t="str">
        <f t="shared" si="0"/>
        <v>DT_ACORDO</v>
      </c>
      <c r="F73">
        <v>5</v>
      </c>
      <c r="G73" t="s">
        <v>72</v>
      </c>
      <c r="H73" t="s">
        <v>6</v>
      </c>
      <c r="I73">
        <v>10</v>
      </c>
      <c r="J73">
        <v>0</v>
      </c>
      <c r="L73">
        <f t="shared" si="2"/>
        <v>439</v>
      </c>
      <c r="M73">
        <f t="shared" si="3"/>
        <v>448</v>
      </c>
      <c r="P73" t="str">
        <f t="shared" si="1"/>
        <v xml:space="preserve"> DT_ACORDO POSITION(439:448)DATE "DD.MM.YYYY",</v>
      </c>
    </row>
    <row r="74" spans="2:16" hidden="1">
      <c r="B74" t="s">
        <v>83</v>
      </c>
      <c r="D74" t="e">
        <f t="shared" si="0"/>
        <v>#N/A</v>
      </c>
      <c r="F74">
        <v>5</v>
      </c>
      <c r="G74" t="s">
        <v>310</v>
      </c>
      <c r="H74" t="s">
        <v>6</v>
      </c>
      <c r="I74">
        <v>1</v>
      </c>
      <c r="J74">
        <v>0</v>
      </c>
      <c r="L74">
        <f t="shared" si="2"/>
        <v>449</v>
      </c>
      <c r="M74">
        <f t="shared" si="3"/>
        <v>449</v>
      </c>
      <c r="P74" t="str">
        <f t="shared" si="1"/>
        <v xml:space="preserve"> DT_ACORDO_NL POSITION(449:449)DATE "DD.MM.YYYY",</v>
      </c>
    </row>
    <row r="75" spans="2:16">
      <c r="B75" t="s">
        <v>84</v>
      </c>
      <c r="D75" t="str">
        <f t="shared" si="0"/>
        <v>DT_APROV_PROP</v>
      </c>
      <c r="F75">
        <v>5</v>
      </c>
      <c r="G75" t="s">
        <v>73</v>
      </c>
      <c r="H75" t="s">
        <v>6</v>
      </c>
      <c r="I75">
        <v>10</v>
      </c>
      <c r="J75">
        <v>0</v>
      </c>
      <c r="L75">
        <f t="shared" si="2"/>
        <v>450</v>
      </c>
      <c r="M75">
        <f t="shared" si="3"/>
        <v>459</v>
      </c>
      <c r="P75" t="str">
        <f t="shared" si="1"/>
        <v xml:space="preserve"> DT_APROV_PROP POSITION(450:459)DATE "DD.MM.YYYY",</v>
      </c>
    </row>
    <row r="76" spans="2:16">
      <c r="B76" t="s">
        <v>85</v>
      </c>
      <c r="D76" t="str">
        <f t="shared" ref="D76:D139" si="4">VLOOKUP(G76,$B$11:$B$374,1,0)</f>
        <v>DT_CONTRATO</v>
      </c>
      <c r="F76">
        <v>5</v>
      </c>
      <c r="G76" t="s">
        <v>74</v>
      </c>
      <c r="H76" t="s">
        <v>6</v>
      </c>
      <c r="I76">
        <v>10</v>
      </c>
      <c r="J76">
        <v>0</v>
      </c>
      <c r="L76">
        <f t="shared" si="2"/>
        <v>460</v>
      </c>
      <c r="M76">
        <f t="shared" si="3"/>
        <v>469</v>
      </c>
      <c r="P76" t="str">
        <f t="shared" ref="P76:P139" si="5">" "&amp;G76&amp;" POSITION("&amp;L76&amp;":"&amp;M76&amp;")"&amp;IF(H76=9," ""TO_NUMBER(:"&amp;G76&amp;",'"&amp;REPT("9",I76+J76)&amp;"')/1"&amp;REPT("0",J76)&amp;""",",IF(LEFT(G76,3)="DT_","DATE ""DD.MM.YYYY"",",","))</f>
        <v xml:space="preserve"> DT_CONTRATO POSITION(460:469)DATE "DD.MM.YYYY",</v>
      </c>
    </row>
    <row r="77" spans="2:16">
      <c r="B77" t="s">
        <v>86</v>
      </c>
      <c r="D77" t="str">
        <f t="shared" si="4"/>
        <v>DT_ASS</v>
      </c>
      <c r="F77">
        <v>5</v>
      </c>
      <c r="G77" t="s">
        <v>75</v>
      </c>
      <c r="H77" t="s">
        <v>6</v>
      </c>
      <c r="I77">
        <v>10</v>
      </c>
      <c r="J77">
        <v>0</v>
      </c>
      <c r="L77">
        <f t="shared" ref="L77:L140" si="6">(M76+1)</f>
        <v>470</v>
      </c>
      <c r="M77">
        <f t="shared" ref="M77:M140" si="7">(L77-1)+I77+J77</f>
        <v>479</v>
      </c>
      <c r="P77" t="str">
        <f t="shared" si="5"/>
        <v xml:space="preserve"> DT_ASS POSITION(470:479)DATE "DD.MM.YYYY",</v>
      </c>
    </row>
    <row r="78" spans="2:16">
      <c r="B78" t="s">
        <v>87</v>
      </c>
      <c r="D78" t="str">
        <f t="shared" si="4"/>
        <v>ASSESSORIA</v>
      </c>
      <c r="F78">
        <v>5</v>
      </c>
      <c r="G78" t="s">
        <v>76</v>
      </c>
      <c r="H78" t="s">
        <v>6</v>
      </c>
      <c r="I78">
        <v>2</v>
      </c>
      <c r="J78">
        <v>0</v>
      </c>
      <c r="L78">
        <f t="shared" si="6"/>
        <v>480</v>
      </c>
      <c r="M78">
        <f t="shared" si="7"/>
        <v>481</v>
      </c>
      <c r="P78" t="str">
        <f t="shared" si="5"/>
        <v xml:space="preserve"> ASSESSORIA POSITION(480:481),</v>
      </c>
    </row>
    <row r="79" spans="2:16" hidden="1">
      <c r="B79" t="s">
        <v>88</v>
      </c>
      <c r="D79" t="e">
        <f t="shared" si="4"/>
        <v>#N/A</v>
      </c>
      <c r="F79">
        <v>5</v>
      </c>
      <c r="G79" t="s">
        <v>311</v>
      </c>
      <c r="H79" t="s">
        <v>6</v>
      </c>
      <c r="I79">
        <v>1</v>
      </c>
      <c r="J79">
        <v>0</v>
      </c>
      <c r="L79">
        <f t="shared" si="6"/>
        <v>482</v>
      </c>
      <c r="M79">
        <f t="shared" si="7"/>
        <v>482</v>
      </c>
      <c r="P79" t="str">
        <f t="shared" si="5"/>
        <v xml:space="preserve"> ASSESSORIA_NL POSITION(482:482),</v>
      </c>
    </row>
    <row r="80" spans="2:16">
      <c r="B80" t="s">
        <v>89</v>
      </c>
      <c r="D80" t="str">
        <f t="shared" si="4"/>
        <v>FS_ASSESSORIA</v>
      </c>
      <c r="F80">
        <v>5</v>
      </c>
      <c r="G80" t="s">
        <v>77</v>
      </c>
      <c r="H80" t="s">
        <v>6</v>
      </c>
      <c r="I80">
        <v>1</v>
      </c>
      <c r="J80">
        <v>0</v>
      </c>
      <c r="L80">
        <f t="shared" si="6"/>
        <v>483</v>
      </c>
      <c r="M80">
        <f t="shared" si="7"/>
        <v>483</v>
      </c>
      <c r="P80" t="str">
        <f t="shared" si="5"/>
        <v xml:space="preserve"> FS_ASSESSORIA POSITION(483:483),</v>
      </c>
    </row>
    <row r="81" spans="2:16" hidden="1">
      <c r="B81" t="s">
        <v>90</v>
      </c>
      <c r="D81" t="e">
        <f t="shared" si="4"/>
        <v>#N/A</v>
      </c>
      <c r="F81">
        <v>5</v>
      </c>
      <c r="G81" t="s">
        <v>312</v>
      </c>
      <c r="H81" t="s">
        <v>6</v>
      </c>
      <c r="I81">
        <v>1</v>
      </c>
      <c r="J81">
        <v>0</v>
      </c>
      <c r="L81">
        <f t="shared" si="6"/>
        <v>484</v>
      </c>
      <c r="M81">
        <f t="shared" si="7"/>
        <v>484</v>
      </c>
      <c r="P81" t="str">
        <f t="shared" si="5"/>
        <v xml:space="preserve"> FS_ASSESSORIA_NL POSITION(484:484),</v>
      </c>
    </row>
    <row r="82" spans="2:16">
      <c r="B82" t="s">
        <v>91</v>
      </c>
      <c r="D82" t="str">
        <f t="shared" si="4"/>
        <v>RT_ASSESSORIA</v>
      </c>
      <c r="F82">
        <v>5</v>
      </c>
      <c r="G82" t="s">
        <v>78</v>
      </c>
      <c r="H82" t="s">
        <v>6</v>
      </c>
      <c r="I82">
        <v>1</v>
      </c>
      <c r="J82">
        <v>0</v>
      </c>
      <c r="L82">
        <f t="shared" si="6"/>
        <v>485</v>
      </c>
      <c r="M82">
        <f t="shared" si="7"/>
        <v>485</v>
      </c>
      <c r="P82" t="str">
        <f t="shared" si="5"/>
        <v xml:space="preserve"> RT_ASSESSORIA POSITION(485:485),</v>
      </c>
    </row>
    <row r="83" spans="2:16" hidden="1">
      <c r="B83" t="s">
        <v>92</v>
      </c>
      <c r="D83" t="e">
        <f t="shared" si="4"/>
        <v>#N/A</v>
      </c>
      <c r="F83">
        <v>5</v>
      </c>
      <c r="G83" t="s">
        <v>313</v>
      </c>
      <c r="H83" t="s">
        <v>6</v>
      </c>
      <c r="I83">
        <v>1</v>
      </c>
      <c r="J83">
        <v>0</v>
      </c>
      <c r="L83">
        <f t="shared" si="6"/>
        <v>486</v>
      </c>
      <c r="M83">
        <f t="shared" si="7"/>
        <v>486</v>
      </c>
      <c r="P83" t="str">
        <f t="shared" si="5"/>
        <v xml:space="preserve"> RT_ASSESSORIA_NL POSITION(486:486),</v>
      </c>
    </row>
    <row r="84" spans="2:16">
      <c r="B84" t="s">
        <v>93</v>
      </c>
      <c r="D84" t="str">
        <f t="shared" si="4"/>
        <v>STATUS</v>
      </c>
      <c r="F84">
        <v>5</v>
      </c>
      <c r="G84" t="s">
        <v>79</v>
      </c>
      <c r="H84" t="s">
        <v>6</v>
      </c>
      <c r="I84">
        <v>1</v>
      </c>
      <c r="J84">
        <v>0</v>
      </c>
      <c r="L84">
        <f t="shared" si="6"/>
        <v>487</v>
      </c>
      <c r="M84">
        <f t="shared" si="7"/>
        <v>487</v>
      </c>
      <c r="P84" t="str">
        <f t="shared" si="5"/>
        <v xml:space="preserve"> STATUS POSITION(487:487),</v>
      </c>
    </row>
    <row r="85" spans="2:16">
      <c r="B85" t="s">
        <v>94</v>
      </c>
      <c r="D85" t="str">
        <f t="shared" si="4"/>
        <v>STATUS_RCB</v>
      </c>
      <c r="F85">
        <v>5</v>
      </c>
      <c r="G85" t="s">
        <v>80</v>
      </c>
      <c r="H85" t="s">
        <v>6</v>
      </c>
      <c r="I85">
        <v>2</v>
      </c>
      <c r="J85">
        <v>0</v>
      </c>
      <c r="L85">
        <f t="shared" si="6"/>
        <v>488</v>
      </c>
      <c r="M85">
        <f t="shared" si="7"/>
        <v>489</v>
      </c>
      <c r="P85" t="str">
        <f t="shared" si="5"/>
        <v xml:space="preserve"> STATUS_RCB POSITION(488:489),</v>
      </c>
    </row>
    <row r="86" spans="2:16" hidden="1">
      <c r="B86" t="s">
        <v>95</v>
      </c>
      <c r="D86" t="e">
        <f t="shared" si="4"/>
        <v>#N/A</v>
      </c>
      <c r="F86">
        <v>5</v>
      </c>
      <c r="G86" t="s">
        <v>314</v>
      </c>
      <c r="H86" t="s">
        <v>6</v>
      </c>
      <c r="I86">
        <v>1</v>
      </c>
      <c r="J86">
        <v>0</v>
      </c>
      <c r="L86">
        <f t="shared" si="6"/>
        <v>490</v>
      </c>
      <c r="M86">
        <f t="shared" si="7"/>
        <v>490</v>
      </c>
      <c r="P86" t="str">
        <f t="shared" si="5"/>
        <v xml:space="preserve"> STATUS_RCB_NL POSITION(490:490),</v>
      </c>
    </row>
    <row r="87" spans="2:16">
      <c r="B87" t="s">
        <v>96</v>
      </c>
      <c r="D87" t="str">
        <f t="shared" si="4"/>
        <v>STATUS_BDR</v>
      </c>
      <c r="F87">
        <v>5</v>
      </c>
      <c r="G87" t="s">
        <v>81</v>
      </c>
      <c r="H87" t="s">
        <v>6</v>
      </c>
      <c r="I87">
        <v>1</v>
      </c>
      <c r="J87">
        <v>0</v>
      </c>
      <c r="L87">
        <f t="shared" si="6"/>
        <v>491</v>
      </c>
      <c r="M87">
        <f t="shared" si="7"/>
        <v>491</v>
      </c>
      <c r="P87" t="str">
        <f t="shared" si="5"/>
        <v xml:space="preserve"> STATUS_BDR POSITION(491:491),</v>
      </c>
    </row>
    <row r="88" spans="2:16">
      <c r="B88" t="s">
        <v>97</v>
      </c>
      <c r="D88" t="str">
        <f t="shared" si="4"/>
        <v>CURSO</v>
      </c>
      <c r="F88">
        <v>5</v>
      </c>
      <c r="G88" t="s">
        <v>82</v>
      </c>
      <c r="H88" t="s">
        <v>6</v>
      </c>
      <c r="I88">
        <v>1</v>
      </c>
      <c r="J88">
        <v>0</v>
      </c>
      <c r="L88">
        <f t="shared" si="6"/>
        <v>492</v>
      </c>
      <c r="M88">
        <f t="shared" si="7"/>
        <v>492</v>
      </c>
      <c r="P88" t="str">
        <f t="shared" si="5"/>
        <v xml:space="preserve"> CURSO POSITION(492:492),</v>
      </c>
    </row>
    <row r="89" spans="2:16" hidden="1">
      <c r="B89" t="s">
        <v>98</v>
      </c>
      <c r="D89" t="e">
        <f t="shared" si="4"/>
        <v>#N/A</v>
      </c>
      <c r="F89">
        <v>5</v>
      </c>
      <c r="G89" t="s">
        <v>315</v>
      </c>
      <c r="H89" t="s">
        <v>6</v>
      </c>
      <c r="I89">
        <v>1</v>
      </c>
      <c r="J89">
        <v>0</v>
      </c>
      <c r="L89">
        <f t="shared" si="6"/>
        <v>493</v>
      </c>
      <c r="M89">
        <f t="shared" si="7"/>
        <v>493</v>
      </c>
      <c r="P89" t="str">
        <f t="shared" si="5"/>
        <v xml:space="preserve"> CURSO_NL POSITION(493:493),</v>
      </c>
    </row>
    <row r="90" spans="2:16">
      <c r="B90" t="s">
        <v>99</v>
      </c>
      <c r="D90" t="str">
        <f t="shared" si="4"/>
        <v>MOD_IND_ANT</v>
      </c>
      <c r="F90">
        <v>5</v>
      </c>
      <c r="G90" t="s">
        <v>83</v>
      </c>
      <c r="H90" t="s">
        <v>6</v>
      </c>
      <c r="I90">
        <v>5</v>
      </c>
      <c r="J90">
        <v>0</v>
      </c>
      <c r="L90">
        <f t="shared" si="6"/>
        <v>494</v>
      </c>
      <c r="M90">
        <f t="shared" si="7"/>
        <v>498</v>
      </c>
      <c r="P90" t="str">
        <f t="shared" si="5"/>
        <v xml:space="preserve"> MOD_IND_ANT POSITION(494:498),</v>
      </c>
    </row>
    <row r="91" spans="2:16" hidden="1">
      <c r="B91" t="s">
        <v>100</v>
      </c>
      <c r="D91" t="e">
        <f t="shared" si="4"/>
        <v>#N/A</v>
      </c>
      <c r="F91">
        <v>5</v>
      </c>
      <c r="G91" t="s">
        <v>316</v>
      </c>
      <c r="H91" t="s">
        <v>6</v>
      </c>
      <c r="I91">
        <v>1</v>
      </c>
      <c r="J91">
        <v>0</v>
      </c>
      <c r="L91">
        <f t="shared" si="6"/>
        <v>499</v>
      </c>
      <c r="M91">
        <f t="shared" si="7"/>
        <v>499</v>
      </c>
      <c r="P91" t="str">
        <f t="shared" si="5"/>
        <v xml:space="preserve"> MOD_IND_ANT_NL POSITION(499:499),</v>
      </c>
    </row>
    <row r="92" spans="2:16">
      <c r="B92" t="s">
        <v>101</v>
      </c>
      <c r="D92" t="str">
        <f t="shared" si="4"/>
        <v>CONTRATO_ACORDO</v>
      </c>
      <c r="F92">
        <v>5</v>
      </c>
      <c r="G92" t="s">
        <v>84</v>
      </c>
      <c r="H92" t="s">
        <v>6</v>
      </c>
      <c r="I92">
        <v>9</v>
      </c>
      <c r="J92">
        <v>0</v>
      </c>
      <c r="L92">
        <f t="shared" si="6"/>
        <v>500</v>
      </c>
      <c r="M92">
        <f t="shared" si="7"/>
        <v>508</v>
      </c>
      <c r="P92" t="str">
        <f t="shared" si="5"/>
        <v xml:space="preserve"> CONTRATO_ACORDO POSITION(500:508),</v>
      </c>
    </row>
    <row r="93" spans="2:16" hidden="1">
      <c r="B93" t="s">
        <v>102</v>
      </c>
      <c r="D93" t="e">
        <f t="shared" si="4"/>
        <v>#N/A</v>
      </c>
      <c r="F93">
        <v>5</v>
      </c>
      <c r="G93" t="s">
        <v>317</v>
      </c>
      <c r="H93" t="s">
        <v>6</v>
      </c>
      <c r="I93">
        <v>1</v>
      </c>
      <c r="J93">
        <v>0</v>
      </c>
      <c r="L93">
        <f t="shared" si="6"/>
        <v>509</v>
      </c>
      <c r="M93">
        <f t="shared" si="7"/>
        <v>509</v>
      </c>
      <c r="P93" t="str">
        <f t="shared" si="5"/>
        <v xml:space="preserve"> CONTRATO_ACORDO_NL POSITION(509:509),</v>
      </c>
    </row>
    <row r="94" spans="2:16">
      <c r="B94" t="s">
        <v>103</v>
      </c>
      <c r="D94" t="str">
        <f t="shared" si="4"/>
        <v>PERC_SEG</v>
      </c>
      <c r="F94">
        <v>5</v>
      </c>
      <c r="G94" t="s">
        <v>85</v>
      </c>
      <c r="H94">
        <v>9</v>
      </c>
      <c r="I94">
        <v>3</v>
      </c>
      <c r="J94">
        <v>2</v>
      </c>
      <c r="L94">
        <f t="shared" si="6"/>
        <v>510</v>
      </c>
      <c r="M94">
        <f t="shared" si="7"/>
        <v>514</v>
      </c>
      <c r="P94" t="str">
        <f t="shared" si="5"/>
        <v xml:space="preserve"> PERC_SEG POSITION(510:514) "TO_NUMBER(:PERC_SEG,'99999')/100",</v>
      </c>
    </row>
    <row r="95" spans="2:16">
      <c r="B95" t="s">
        <v>104</v>
      </c>
      <c r="D95" t="str">
        <f t="shared" si="4"/>
        <v>ANALISE_CRED</v>
      </c>
      <c r="F95">
        <v>5</v>
      </c>
      <c r="G95" t="s">
        <v>86</v>
      </c>
      <c r="H95" t="s">
        <v>6</v>
      </c>
      <c r="I95">
        <v>1</v>
      </c>
      <c r="J95">
        <v>0</v>
      </c>
      <c r="L95">
        <f t="shared" si="6"/>
        <v>515</v>
      </c>
      <c r="M95">
        <f t="shared" si="7"/>
        <v>515</v>
      </c>
      <c r="P95" t="str">
        <f t="shared" si="5"/>
        <v xml:space="preserve"> ANALISE_CRED POSITION(515:515),</v>
      </c>
    </row>
    <row r="96" spans="2:16" hidden="1">
      <c r="B96" t="s">
        <v>105</v>
      </c>
      <c r="D96" t="e">
        <f t="shared" si="4"/>
        <v>#N/A</v>
      </c>
      <c r="F96">
        <v>5</v>
      </c>
      <c r="G96" t="s">
        <v>318</v>
      </c>
      <c r="H96" t="s">
        <v>6</v>
      </c>
      <c r="I96">
        <v>1</v>
      </c>
      <c r="J96">
        <v>0</v>
      </c>
      <c r="L96">
        <f t="shared" si="6"/>
        <v>516</v>
      </c>
      <c r="M96">
        <f t="shared" si="7"/>
        <v>516</v>
      </c>
      <c r="P96" t="str">
        <f t="shared" si="5"/>
        <v xml:space="preserve"> ANALISE_CRED_NL POSITION(516:516),</v>
      </c>
    </row>
    <row r="97" spans="2:16">
      <c r="B97" t="s">
        <v>106</v>
      </c>
      <c r="D97" t="str">
        <f t="shared" si="4"/>
        <v>VAL_FIN_G</v>
      </c>
      <c r="F97">
        <v>5</v>
      </c>
      <c r="G97" t="s">
        <v>87</v>
      </c>
      <c r="H97">
        <v>9</v>
      </c>
      <c r="I97">
        <v>9</v>
      </c>
      <c r="J97">
        <v>5</v>
      </c>
      <c r="L97">
        <f t="shared" si="6"/>
        <v>517</v>
      </c>
      <c r="M97">
        <f t="shared" si="7"/>
        <v>530</v>
      </c>
      <c r="P97" t="str">
        <f t="shared" si="5"/>
        <v xml:space="preserve"> VAL_FIN_G POSITION(517:530) "TO_NUMBER(:VAL_FIN_G,'99999999999999')/100000",</v>
      </c>
    </row>
    <row r="98" spans="2:16">
      <c r="B98" t="s">
        <v>107</v>
      </c>
      <c r="D98" t="str">
        <f t="shared" si="4"/>
        <v>VAL_TAC_G</v>
      </c>
      <c r="F98">
        <v>5</v>
      </c>
      <c r="G98" t="s">
        <v>88</v>
      </c>
      <c r="H98">
        <v>9</v>
      </c>
      <c r="I98">
        <v>9</v>
      </c>
      <c r="J98">
        <v>5</v>
      </c>
      <c r="L98">
        <f t="shared" si="6"/>
        <v>531</v>
      </c>
      <c r="M98">
        <f t="shared" si="7"/>
        <v>544</v>
      </c>
      <c r="P98" t="str">
        <f t="shared" si="5"/>
        <v xml:space="preserve"> VAL_TAC_G POSITION(531:544) "TO_NUMBER(:VAL_TAC_G,'99999999999999')/100000",</v>
      </c>
    </row>
    <row r="99" spans="2:16">
      <c r="B99" t="s">
        <v>108</v>
      </c>
      <c r="D99" t="str">
        <f t="shared" si="4"/>
        <v>VAL_RETEN_G</v>
      </c>
      <c r="F99">
        <v>5</v>
      </c>
      <c r="G99" t="s">
        <v>89</v>
      </c>
      <c r="H99">
        <v>9</v>
      </c>
      <c r="I99">
        <v>9</v>
      </c>
      <c r="J99">
        <v>5</v>
      </c>
      <c r="L99">
        <f t="shared" si="6"/>
        <v>545</v>
      </c>
      <c r="M99">
        <f t="shared" si="7"/>
        <v>558</v>
      </c>
      <c r="P99" t="str">
        <f t="shared" si="5"/>
        <v xml:space="preserve"> VAL_RETEN_G POSITION(545:558) "TO_NUMBER(:VAL_RETEN_G,'99999999999999')/100000",</v>
      </c>
    </row>
    <row r="100" spans="2:16">
      <c r="B100" t="s">
        <v>109</v>
      </c>
      <c r="D100" t="str">
        <f t="shared" si="4"/>
        <v>VAL_COMISSAO_G</v>
      </c>
      <c r="F100">
        <v>5</v>
      </c>
      <c r="G100" t="s">
        <v>90</v>
      </c>
      <c r="H100">
        <v>9</v>
      </c>
      <c r="I100">
        <v>9</v>
      </c>
      <c r="J100">
        <v>5</v>
      </c>
      <c r="L100">
        <f t="shared" si="6"/>
        <v>559</v>
      </c>
      <c r="M100">
        <f t="shared" si="7"/>
        <v>572</v>
      </c>
      <c r="P100" t="str">
        <f t="shared" si="5"/>
        <v xml:space="preserve"> VAL_COMISSAO_G POSITION(559:572) "TO_NUMBER(:VAL_COMISSAO_G,'99999999999999')/100000",</v>
      </c>
    </row>
    <row r="101" spans="2:16">
      <c r="B101" t="s">
        <v>110</v>
      </c>
      <c r="D101" t="str">
        <f t="shared" si="4"/>
        <v>IOC_G</v>
      </c>
      <c r="F101">
        <v>5</v>
      </c>
      <c r="G101" t="s">
        <v>91</v>
      </c>
      <c r="H101">
        <v>9</v>
      </c>
      <c r="I101">
        <v>9</v>
      </c>
      <c r="J101">
        <v>5</v>
      </c>
      <c r="L101">
        <f t="shared" si="6"/>
        <v>573</v>
      </c>
      <c r="M101">
        <f t="shared" si="7"/>
        <v>586</v>
      </c>
      <c r="P101" t="str">
        <f t="shared" si="5"/>
        <v xml:space="preserve"> IOC_G POSITION(573:586) "TO_NUMBER(:IOC_G,'99999999999999')/100000",</v>
      </c>
    </row>
    <row r="102" spans="2:16">
      <c r="B102" t="s">
        <v>111</v>
      </c>
      <c r="D102" t="str">
        <f t="shared" si="4"/>
        <v>IND_INTERV</v>
      </c>
      <c r="F102">
        <v>5</v>
      </c>
      <c r="G102" t="s">
        <v>92</v>
      </c>
      <c r="H102" t="s">
        <v>6</v>
      </c>
      <c r="I102">
        <v>5</v>
      </c>
      <c r="J102">
        <v>0</v>
      </c>
      <c r="L102">
        <f t="shared" si="6"/>
        <v>587</v>
      </c>
      <c r="M102">
        <f t="shared" si="7"/>
        <v>591</v>
      </c>
      <c r="P102" t="str">
        <f t="shared" si="5"/>
        <v xml:space="preserve"> IND_INTERV POSITION(587:591),</v>
      </c>
    </row>
    <row r="103" spans="2:16" hidden="1">
      <c r="B103" t="s">
        <v>112</v>
      </c>
      <c r="D103" t="e">
        <f t="shared" si="4"/>
        <v>#N/A</v>
      </c>
      <c r="F103">
        <v>5</v>
      </c>
      <c r="G103" t="s">
        <v>319</v>
      </c>
      <c r="H103" t="s">
        <v>6</v>
      </c>
      <c r="I103">
        <v>1</v>
      </c>
      <c r="J103">
        <v>0</v>
      </c>
      <c r="L103">
        <f t="shared" si="6"/>
        <v>592</v>
      </c>
      <c r="M103">
        <f t="shared" si="7"/>
        <v>592</v>
      </c>
      <c r="P103" t="str">
        <f t="shared" si="5"/>
        <v xml:space="preserve"> IND_INTERV_NL POSITION(592:592),</v>
      </c>
    </row>
    <row r="104" spans="2:16">
      <c r="B104" t="s">
        <v>113</v>
      </c>
      <c r="D104" t="str">
        <f t="shared" si="4"/>
        <v>TX_INTERV_EM_DIA</v>
      </c>
      <c r="F104">
        <v>5</v>
      </c>
      <c r="G104" t="s">
        <v>93</v>
      </c>
      <c r="H104">
        <v>9</v>
      </c>
      <c r="I104">
        <v>3</v>
      </c>
      <c r="J104">
        <v>6</v>
      </c>
      <c r="L104">
        <f t="shared" si="6"/>
        <v>593</v>
      </c>
      <c r="M104">
        <f t="shared" si="7"/>
        <v>601</v>
      </c>
      <c r="P104" t="str">
        <f t="shared" si="5"/>
        <v xml:space="preserve"> TX_INTERV_EM_DIA POSITION(593:601) "TO_NUMBER(:TX_INTERV_EM_DIA,'999999999')/1000000",</v>
      </c>
    </row>
    <row r="105" spans="2:16" hidden="1">
      <c r="B105" t="s">
        <v>114</v>
      </c>
      <c r="D105" t="e">
        <f t="shared" si="4"/>
        <v>#N/A</v>
      </c>
      <c r="F105">
        <v>5</v>
      </c>
      <c r="G105" t="s">
        <v>320</v>
      </c>
      <c r="H105" t="s">
        <v>6</v>
      </c>
      <c r="I105">
        <v>1</v>
      </c>
      <c r="J105">
        <v>0</v>
      </c>
      <c r="L105">
        <f t="shared" si="6"/>
        <v>602</v>
      </c>
      <c r="M105">
        <f t="shared" si="7"/>
        <v>602</v>
      </c>
      <c r="P105" t="str">
        <f t="shared" si="5"/>
        <v xml:space="preserve"> TX_INTERV_EM_DIA_NL POSITION(602:602),</v>
      </c>
    </row>
    <row r="106" spans="2:16">
      <c r="B106" t="s">
        <v>115</v>
      </c>
      <c r="D106" t="str">
        <f t="shared" si="4"/>
        <v>TX_INTERV_ATRASO</v>
      </c>
      <c r="F106">
        <v>5</v>
      </c>
      <c r="G106" t="s">
        <v>94</v>
      </c>
      <c r="H106">
        <v>9</v>
      </c>
      <c r="I106">
        <v>3</v>
      </c>
      <c r="J106">
        <v>6</v>
      </c>
      <c r="L106">
        <f t="shared" si="6"/>
        <v>603</v>
      </c>
      <c r="M106">
        <f t="shared" si="7"/>
        <v>611</v>
      </c>
      <c r="P106" t="str">
        <f t="shared" si="5"/>
        <v xml:space="preserve"> TX_INTERV_ATRASO POSITION(603:611) "TO_NUMBER(:TX_INTERV_ATRASO,'999999999')/1000000",</v>
      </c>
    </row>
    <row r="107" spans="2:16" hidden="1">
      <c r="B107" t="s">
        <v>116</v>
      </c>
      <c r="D107" t="e">
        <f t="shared" si="4"/>
        <v>#N/A</v>
      </c>
      <c r="F107">
        <v>5</v>
      </c>
      <c r="G107" t="s">
        <v>321</v>
      </c>
      <c r="H107" t="s">
        <v>6</v>
      </c>
      <c r="I107">
        <v>1</v>
      </c>
      <c r="J107">
        <v>0</v>
      </c>
      <c r="L107">
        <f t="shared" si="6"/>
        <v>612</v>
      </c>
      <c r="M107">
        <f t="shared" si="7"/>
        <v>612</v>
      </c>
      <c r="P107" t="str">
        <f t="shared" si="5"/>
        <v xml:space="preserve"> TX_INTERV_ATRASO_NL POSITION(612:612),</v>
      </c>
    </row>
    <row r="108" spans="2:16">
      <c r="B108" t="s">
        <v>117</v>
      </c>
      <c r="D108" t="str">
        <f t="shared" si="4"/>
        <v>TX_INTERV_INAD</v>
      </c>
      <c r="F108">
        <v>5</v>
      </c>
      <c r="G108" t="s">
        <v>95</v>
      </c>
      <c r="H108">
        <v>9</v>
      </c>
      <c r="I108">
        <v>3</v>
      </c>
      <c r="J108">
        <v>6</v>
      </c>
      <c r="L108">
        <f t="shared" si="6"/>
        <v>613</v>
      </c>
      <c r="M108">
        <f t="shared" si="7"/>
        <v>621</v>
      </c>
      <c r="P108" t="str">
        <f t="shared" si="5"/>
        <v xml:space="preserve"> TX_INTERV_INAD POSITION(613:621) "TO_NUMBER(:TX_INTERV_INAD,'999999999')/1000000",</v>
      </c>
    </row>
    <row r="109" spans="2:16" hidden="1">
      <c r="B109" t="s">
        <v>118</v>
      </c>
      <c r="D109" t="e">
        <f t="shared" si="4"/>
        <v>#N/A</v>
      </c>
      <c r="F109">
        <v>5</v>
      </c>
      <c r="G109" t="s">
        <v>322</v>
      </c>
      <c r="H109" t="s">
        <v>6</v>
      </c>
      <c r="I109">
        <v>1</v>
      </c>
      <c r="J109">
        <v>0</v>
      </c>
      <c r="L109">
        <f t="shared" si="6"/>
        <v>622</v>
      </c>
      <c r="M109">
        <f t="shared" si="7"/>
        <v>622</v>
      </c>
      <c r="P109" t="str">
        <f t="shared" si="5"/>
        <v xml:space="preserve"> TX_INTERV_INAD_NL POSITION(622:622),</v>
      </c>
    </row>
    <row r="110" spans="2:16">
      <c r="B110" t="s">
        <v>119</v>
      </c>
      <c r="D110" t="str">
        <f t="shared" si="4"/>
        <v>TP_INTERV</v>
      </c>
      <c r="F110">
        <v>5</v>
      </c>
      <c r="G110" t="s">
        <v>96</v>
      </c>
      <c r="H110" t="s">
        <v>6</v>
      </c>
      <c r="I110">
        <v>1</v>
      </c>
      <c r="J110">
        <v>0</v>
      </c>
      <c r="L110">
        <f t="shared" si="6"/>
        <v>623</v>
      </c>
      <c r="M110">
        <f t="shared" si="7"/>
        <v>623</v>
      </c>
      <c r="P110" t="str">
        <f t="shared" si="5"/>
        <v xml:space="preserve"> TP_INTERV POSITION(623:623),</v>
      </c>
    </row>
    <row r="111" spans="2:16">
      <c r="B111" t="s">
        <v>120</v>
      </c>
      <c r="D111" t="str">
        <f t="shared" si="4"/>
        <v>TP_DT_INTERV</v>
      </c>
      <c r="F111">
        <v>5</v>
      </c>
      <c r="G111" t="s">
        <v>97</v>
      </c>
      <c r="H111" t="s">
        <v>6</v>
      </c>
      <c r="I111">
        <v>1</v>
      </c>
      <c r="J111">
        <v>0</v>
      </c>
      <c r="L111">
        <f t="shared" si="6"/>
        <v>624</v>
      </c>
      <c r="M111">
        <f t="shared" si="7"/>
        <v>624</v>
      </c>
      <c r="P111" t="str">
        <f t="shared" si="5"/>
        <v xml:space="preserve"> TP_DT_INTERV POSITION(624:624),</v>
      </c>
    </row>
    <row r="112" spans="2:16" hidden="1">
      <c r="B112" t="s">
        <v>121</v>
      </c>
      <c r="D112" t="e">
        <f t="shared" si="4"/>
        <v>#N/A</v>
      </c>
      <c r="F112">
        <v>5</v>
      </c>
      <c r="G112" t="s">
        <v>323</v>
      </c>
      <c r="H112" t="s">
        <v>6</v>
      </c>
      <c r="I112">
        <v>1</v>
      </c>
      <c r="J112">
        <v>0</v>
      </c>
      <c r="L112">
        <f t="shared" si="6"/>
        <v>625</v>
      </c>
      <c r="M112">
        <f t="shared" si="7"/>
        <v>625</v>
      </c>
      <c r="P112" t="str">
        <f t="shared" si="5"/>
        <v xml:space="preserve"> TP_DT_INTERV_NL POSITION(625:625),</v>
      </c>
    </row>
    <row r="113" spans="2:16">
      <c r="B113" t="s">
        <v>122</v>
      </c>
      <c r="D113" t="str">
        <f t="shared" si="4"/>
        <v>NUM_DIAS_RCB_INTERV</v>
      </c>
      <c r="F113">
        <v>5</v>
      </c>
      <c r="G113" t="s">
        <v>98</v>
      </c>
      <c r="H113">
        <v>9</v>
      </c>
      <c r="I113">
        <v>3</v>
      </c>
      <c r="J113">
        <v>0</v>
      </c>
      <c r="L113">
        <f t="shared" si="6"/>
        <v>626</v>
      </c>
      <c r="M113">
        <f t="shared" si="7"/>
        <v>628</v>
      </c>
      <c r="P113" t="str">
        <f t="shared" si="5"/>
        <v xml:space="preserve"> NUM_DIAS_RCB_INTERV POSITION(626:628) "TO_NUMBER(:NUM_DIAS_RCB_INTERV,'999')/1",</v>
      </c>
    </row>
    <row r="114" spans="2:16" hidden="1">
      <c r="B114" t="s">
        <v>123</v>
      </c>
      <c r="D114" t="e">
        <f t="shared" si="4"/>
        <v>#N/A</v>
      </c>
      <c r="F114">
        <v>5</v>
      </c>
      <c r="G114" t="s">
        <v>324</v>
      </c>
      <c r="H114" t="s">
        <v>6</v>
      </c>
      <c r="I114">
        <v>1</v>
      </c>
      <c r="J114">
        <v>0</v>
      </c>
      <c r="L114">
        <f t="shared" si="6"/>
        <v>629</v>
      </c>
      <c r="M114">
        <f t="shared" si="7"/>
        <v>629</v>
      </c>
      <c r="P114" t="str">
        <f t="shared" si="5"/>
        <v xml:space="preserve"> NUM_DIAS_RCB_INTE_NL POSITION(629:629),</v>
      </c>
    </row>
    <row r="115" spans="2:16">
      <c r="B115" t="s">
        <v>124</v>
      </c>
      <c r="D115" t="str">
        <f t="shared" si="4"/>
        <v>PERC_MULTA_INTERV</v>
      </c>
      <c r="F115">
        <v>5</v>
      </c>
      <c r="G115" t="s">
        <v>99</v>
      </c>
      <c r="H115">
        <v>9</v>
      </c>
      <c r="I115">
        <v>3</v>
      </c>
      <c r="J115">
        <v>6</v>
      </c>
      <c r="L115">
        <f t="shared" si="6"/>
        <v>630</v>
      </c>
      <c r="M115">
        <f t="shared" si="7"/>
        <v>638</v>
      </c>
      <c r="P115" t="str">
        <f t="shared" si="5"/>
        <v xml:space="preserve"> PERC_MULTA_INTERV POSITION(630:638) "TO_NUMBER(:PERC_MULTA_INTERV,'999999999')/1000000",</v>
      </c>
    </row>
    <row r="116" spans="2:16" hidden="1">
      <c r="B116" t="s">
        <v>125</v>
      </c>
      <c r="D116" t="e">
        <f t="shared" si="4"/>
        <v>#N/A</v>
      </c>
      <c r="F116">
        <v>5</v>
      </c>
      <c r="G116" t="s">
        <v>325</v>
      </c>
      <c r="H116" t="s">
        <v>6</v>
      </c>
      <c r="I116">
        <v>1</v>
      </c>
      <c r="J116">
        <v>0</v>
      </c>
      <c r="L116">
        <f t="shared" si="6"/>
        <v>639</v>
      </c>
      <c r="M116">
        <f t="shared" si="7"/>
        <v>639</v>
      </c>
      <c r="P116" t="str">
        <f t="shared" si="5"/>
        <v xml:space="preserve"> PERC_MULTA_INTERV_NL POSITION(639:639),</v>
      </c>
    </row>
    <row r="117" spans="2:16">
      <c r="B117" t="s">
        <v>126</v>
      </c>
      <c r="D117" t="str">
        <f t="shared" si="4"/>
        <v>TP_CALC_MULTA</v>
      </c>
      <c r="F117">
        <v>5</v>
      </c>
      <c r="G117" t="s">
        <v>100</v>
      </c>
      <c r="H117" t="s">
        <v>6</v>
      </c>
      <c r="I117">
        <v>1</v>
      </c>
      <c r="J117">
        <v>0</v>
      </c>
      <c r="L117">
        <f t="shared" si="6"/>
        <v>640</v>
      </c>
      <c r="M117">
        <f t="shared" si="7"/>
        <v>640</v>
      </c>
      <c r="P117" t="str">
        <f t="shared" si="5"/>
        <v xml:space="preserve"> TP_CALC_MULTA POSITION(640:640),</v>
      </c>
    </row>
    <row r="118" spans="2:16" hidden="1">
      <c r="B118" t="s">
        <v>127</v>
      </c>
      <c r="D118" t="e">
        <f t="shared" si="4"/>
        <v>#N/A</v>
      </c>
      <c r="F118">
        <v>5</v>
      </c>
      <c r="G118" t="s">
        <v>326</v>
      </c>
      <c r="H118" t="s">
        <v>6</v>
      </c>
      <c r="I118">
        <v>1</v>
      </c>
      <c r="J118">
        <v>0</v>
      </c>
      <c r="L118">
        <f t="shared" si="6"/>
        <v>641</v>
      </c>
      <c r="M118">
        <f t="shared" si="7"/>
        <v>641</v>
      </c>
      <c r="P118" t="str">
        <f t="shared" si="5"/>
        <v xml:space="preserve"> TP_CALC_MULTA_NL POSITION(641:641),</v>
      </c>
    </row>
    <row r="119" spans="2:16">
      <c r="B119" t="s">
        <v>128</v>
      </c>
      <c r="D119" t="str">
        <f t="shared" si="4"/>
        <v>VAL_PRT_INTERV</v>
      </c>
      <c r="F119">
        <v>5</v>
      </c>
      <c r="G119" t="s">
        <v>101</v>
      </c>
      <c r="H119">
        <v>9</v>
      </c>
      <c r="I119">
        <v>9</v>
      </c>
      <c r="J119">
        <v>5</v>
      </c>
      <c r="L119">
        <f t="shared" si="6"/>
        <v>642</v>
      </c>
      <c r="M119">
        <f t="shared" si="7"/>
        <v>655</v>
      </c>
      <c r="P119" t="str">
        <f t="shared" si="5"/>
        <v xml:space="preserve"> VAL_PRT_INTERV POSITION(642:655) "TO_NUMBER(:VAL_PRT_INTERV,'99999999999999')/100000",</v>
      </c>
    </row>
    <row r="120" spans="2:16" hidden="1">
      <c r="B120" t="s">
        <v>129</v>
      </c>
      <c r="D120" t="e">
        <f t="shared" si="4"/>
        <v>#N/A</v>
      </c>
      <c r="F120">
        <v>5</v>
      </c>
      <c r="G120" t="s">
        <v>327</v>
      </c>
      <c r="H120" t="s">
        <v>6</v>
      </c>
      <c r="I120">
        <v>1</v>
      </c>
      <c r="J120">
        <v>0</v>
      </c>
      <c r="L120">
        <f t="shared" si="6"/>
        <v>656</v>
      </c>
      <c r="M120">
        <f t="shared" si="7"/>
        <v>656</v>
      </c>
      <c r="P120" t="str">
        <f t="shared" si="5"/>
        <v xml:space="preserve"> VAL_PRT_INTERV_NL POSITION(656:656),</v>
      </c>
    </row>
    <row r="121" spans="2:16">
      <c r="B121" t="s">
        <v>130</v>
      </c>
      <c r="D121" t="str">
        <f t="shared" si="4"/>
        <v>VAL_TX_INTERV</v>
      </c>
      <c r="F121">
        <v>5</v>
      </c>
      <c r="G121" t="s">
        <v>102</v>
      </c>
      <c r="H121">
        <v>9</v>
      </c>
      <c r="I121">
        <v>9</v>
      </c>
      <c r="J121">
        <v>5</v>
      </c>
      <c r="L121">
        <f t="shared" si="6"/>
        <v>657</v>
      </c>
      <c r="M121">
        <f t="shared" si="7"/>
        <v>670</v>
      </c>
      <c r="P121" t="str">
        <f t="shared" si="5"/>
        <v xml:space="preserve"> VAL_TX_INTERV POSITION(657:670) "TO_NUMBER(:VAL_TX_INTERV,'99999999999999')/100000",</v>
      </c>
    </row>
    <row r="122" spans="2:16" hidden="1">
      <c r="B122" t="s">
        <v>131</v>
      </c>
      <c r="D122" t="e">
        <f t="shared" si="4"/>
        <v>#N/A</v>
      </c>
      <c r="F122">
        <v>5</v>
      </c>
      <c r="G122" t="s">
        <v>328</v>
      </c>
      <c r="H122" t="s">
        <v>6</v>
      </c>
      <c r="I122">
        <v>1</v>
      </c>
      <c r="J122">
        <v>0</v>
      </c>
      <c r="L122">
        <f t="shared" si="6"/>
        <v>671</v>
      </c>
      <c r="M122">
        <f t="shared" si="7"/>
        <v>671</v>
      </c>
      <c r="P122" t="str">
        <f t="shared" si="5"/>
        <v xml:space="preserve"> VAL_TX_INTERV_NL POSITION(671:671),</v>
      </c>
    </row>
    <row r="123" spans="2:16">
      <c r="B123" t="s">
        <v>132</v>
      </c>
      <c r="D123" t="str">
        <f t="shared" si="4"/>
        <v>DT_CONTRATO_INTERV</v>
      </c>
      <c r="F123">
        <v>5</v>
      </c>
      <c r="G123" t="s">
        <v>103</v>
      </c>
      <c r="H123" t="s">
        <v>6</v>
      </c>
      <c r="I123">
        <v>10</v>
      </c>
      <c r="J123">
        <v>0</v>
      </c>
      <c r="L123">
        <f t="shared" si="6"/>
        <v>672</v>
      </c>
      <c r="M123">
        <f t="shared" si="7"/>
        <v>681</v>
      </c>
      <c r="P123" t="str">
        <f t="shared" si="5"/>
        <v xml:space="preserve"> DT_CONTRATO_INTERV POSITION(672:681)DATE "DD.MM.YYYY",</v>
      </c>
    </row>
    <row r="124" spans="2:16" hidden="1">
      <c r="B124" t="s">
        <v>133</v>
      </c>
      <c r="D124" t="e">
        <f t="shared" si="4"/>
        <v>#N/A</v>
      </c>
      <c r="F124">
        <v>5</v>
      </c>
      <c r="G124" t="s">
        <v>329</v>
      </c>
      <c r="H124" t="s">
        <v>6</v>
      </c>
      <c r="I124">
        <v>1</v>
      </c>
      <c r="J124">
        <v>0</v>
      </c>
      <c r="L124">
        <f t="shared" si="6"/>
        <v>682</v>
      </c>
      <c r="M124">
        <f t="shared" si="7"/>
        <v>682</v>
      </c>
      <c r="P124" t="str">
        <f t="shared" si="5"/>
        <v xml:space="preserve"> DT_CONTRATO_INTE_NL POSITION(682:682)DATE "DD.MM.YYYY",</v>
      </c>
    </row>
    <row r="125" spans="2:16">
      <c r="B125" t="s">
        <v>134</v>
      </c>
      <c r="D125" t="str">
        <f t="shared" si="4"/>
        <v>VAL_APRDO_INTERV</v>
      </c>
      <c r="F125">
        <v>5</v>
      </c>
      <c r="G125" t="s">
        <v>104</v>
      </c>
      <c r="H125">
        <v>9</v>
      </c>
      <c r="I125">
        <v>9</v>
      </c>
      <c r="J125">
        <v>5</v>
      </c>
      <c r="L125">
        <f t="shared" si="6"/>
        <v>683</v>
      </c>
      <c r="M125">
        <f t="shared" si="7"/>
        <v>696</v>
      </c>
      <c r="P125" t="str">
        <f t="shared" si="5"/>
        <v xml:space="preserve"> VAL_APRDO_INTERV POSITION(683:696) "TO_NUMBER(:VAL_APRDO_INTERV,'99999999999999')/100000",</v>
      </c>
    </row>
    <row r="126" spans="2:16" hidden="1">
      <c r="B126" t="s">
        <v>135</v>
      </c>
      <c r="D126" t="e">
        <f t="shared" si="4"/>
        <v>#N/A</v>
      </c>
      <c r="F126">
        <v>5</v>
      </c>
      <c r="G126" t="s">
        <v>330</v>
      </c>
      <c r="H126" t="s">
        <v>6</v>
      </c>
      <c r="I126">
        <v>1</v>
      </c>
      <c r="J126">
        <v>0</v>
      </c>
      <c r="L126">
        <f t="shared" si="6"/>
        <v>697</v>
      </c>
      <c r="M126">
        <f t="shared" si="7"/>
        <v>697</v>
      </c>
      <c r="P126" t="str">
        <f t="shared" si="5"/>
        <v xml:space="preserve"> VAL_APRDO_INTERV_NL POSITION(697:697),</v>
      </c>
    </row>
    <row r="127" spans="2:16">
      <c r="B127" t="s">
        <v>136</v>
      </c>
      <c r="D127" t="str">
        <f t="shared" si="4"/>
        <v>TX_APROP_INTERV</v>
      </c>
      <c r="F127">
        <v>5</v>
      </c>
      <c r="G127" t="s">
        <v>105</v>
      </c>
      <c r="H127">
        <v>9</v>
      </c>
      <c r="I127">
        <v>3</v>
      </c>
      <c r="J127">
        <v>6</v>
      </c>
      <c r="L127">
        <f t="shared" si="6"/>
        <v>698</v>
      </c>
      <c r="M127">
        <f t="shared" si="7"/>
        <v>706</v>
      </c>
      <c r="P127" t="str">
        <f t="shared" si="5"/>
        <v xml:space="preserve"> TX_APROP_INTERV POSITION(698:706) "TO_NUMBER(:TX_APROP_INTERV,'999999999')/1000000",</v>
      </c>
    </row>
    <row r="128" spans="2:16" hidden="1">
      <c r="B128" t="s">
        <v>137</v>
      </c>
      <c r="D128" t="e">
        <f t="shared" si="4"/>
        <v>#N/A</v>
      </c>
      <c r="F128">
        <v>5</v>
      </c>
      <c r="G128" t="s">
        <v>331</v>
      </c>
      <c r="H128" t="s">
        <v>6</v>
      </c>
      <c r="I128">
        <v>1</v>
      </c>
      <c r="J128">
        <v>0</v>
      </c>
      <c r="L128">
        <f t="shared" si="6"/>
        <v>707</v>
      </c>
      <c r="M128">
        <f t="shared" si="7"/>
        <v>707</v>
      </c>
      <c r="P128" t="str">
        <f t="shared" si="5"/>
        <v xml:space="preserve"> TX_APROP_INTERV_NL POSITION(707:707),</v>
      </c>
    </row>
    <row r="129" spans="2:16">
      <c r="B129" t="s">
        <v>138</v>
      </c>
      <c r="D129" t="str">
        <f t="shared" si="4"/>
        <v>VAL_FIN_ATU_INTERV</v>
      </c>
      <c r="F129">
        <v>5</v>
      </c>
      <c r="G129" t="s">
        <v>106</v>
      </c>
      <c r="H129">
        <v>9</v>
      </c>
      <c r="I129">
        <v>9</v>
      </c>
      <c r="J129">
        <v>5</v>
      </c>
      <c r="L129">
        <f t="shared" si="6"/>
        <v>708</v>
      </c>
      <c r="M129">
        <f t="shared" si="7"/>
        <v>721</v>
      </c>
      <c r="P129" t="str">
        <f t="shared" si="5"/>
        <v xml:space="preserve"> VAL_FIN_ATU_INTERV POSITION(708:721) "TO_NUMBER(:VAL_FIN_ATU_INTERV,'99999999999999')/100000",</v>
      </c>
    </row>
    <row r="130" spans="2:16" hidden="1">
      <c r="B130" t="s">
        <v>139</v>
      </c>
      <c r="D130" t="e">
        <f t="shared" si="4"/>
        <v>#N/A</v>
      </c>
      <c r="F130">
        <v>5</v>
      </c>
      <c r="G130" t="s">
        <v>332</v>
      </c>
      <c r="H130" t="s">
        <v>6</v>
      </c>
      <c r="I130">
        <v>1</v>
      </c>
      <c r="J130">
        <v>0</v>
      </c>
      <c r="L130">
        <f t="shared" si="6"/>
        <v>722</v>
      </c>
      <c r="M130">
        <f t="shared" si="7"/>
        <v>722</v>
      </c>
      <c r="P130" t="str">
        <f t="shared" si="5"/>
        <v xml:space="preserve"> VAL_FIN_ATU_INTE_NL POSITION(722:722),</v>
      </c>
    </row>
    <row r="131" spans="2:16">
      <c r="B131" t="s">
        <v>140</v>
      </c>
      <c r="D131" t="str">
        <f t="shared" si="4"/>
        <v>DT_CARNE</v>
      </c>
      <c r="F131">
        <v>5</v>
      </c>
      <c r="G131" t="s">
        <v>107</v>
      </c>
      <c r="H131" t="s">
        <v>6</v>
      </c>
      <c r="I131">
        <v>10</v>
      </c>
      <c r="J131">
        <v>0</v>
      </c>
      <c r="L131">
        <f t="shared" si="6"/>
        <v>723</v>
      </c>
      <c r="M131">
        <f t="shared" si="7"/>
        <v>732</v>
      </c>
      <c r="P131" t="str">
        <f t="shared" si="5"/>
        <v xml:space="preserve"> DT_CARNE POSITION(723:732)DATE "DD.MM.YYYY",</v>
      </c>
    </row>
    <row r="132" spans="2:16" hidden="1">
      <c r="B132" t="s">
        <v>141</v>
      </c>
      <c r="D132" t="e">
        <f t="shared" si="4"/>
        <v>#N/A</v>
      </c>
      <c r="F132">
        <v>5</v>
      </c>
      <c r="G132" t="s">
        <v>333</v>
      </c>
      <c r="H132" t="s">
        <v>6</v>
      </c>
      <c r="I132">
        <v>1</v>
      </c>
      <c r="J132">
        <v>0</v>
      </c>
      <c r="L132">
        <f t="shared" si="6"/>
        <v>733</v>
      </c>
      <c r="M132">
        <f t="shared" si="7"/>
        <v>733</v>
      </c>
      <c r="P132" t="str">
        <f t="shared" si="5"/>
        <v xml:space="preserve"> DT_CARNE_NL POSITION(733:733)DATE "DD.MM.YYYY",</v>
      </c>
    </row>
    <row r="133" spans="2:16">
      <c r="B133" t="s">
        <v>142</v>
      </c>
      <c r="D133" t="str">
        <f t="shared" si="4"/>
        <v>BCO_COBRADOR</v>
      </c>
      <c r="F133">
        <v>5</v>
      </c>
      <c r="G133" t="s">
        <v>108</v>
      </c>
      <c r="H133" t="s">
        <v>6</v>
      </c>
      <c r="I133">
        <v>3</v>
      </c>
      <c r="J133">
        <v>0</v>
      </c>
      <c r="L133">
        <f t="shared" si="6"/>
        <v>734</v>
      </c>
      <c r="M133">
        <f t="shared" si="7"/>
        <v>736</v>
      </c>
      <c r="P133" t="str">
        <f t="shared" si="5"/>
        <v xml:space="preserve"> BCO_COBRADOR POSITION(734:736),</v>
      </c>
    </row>
    <row r="134" spans="2:16" hidden="1">
      <c r="B134" t="s">
        <v>143</v>
      </c>
      <c r="D134" t="e">
        <f t="shared" si="4"/>
        <v>#N/A</v>
      </c>
      <c r="F134">
        <v>5</v>
      </c>
      <c r="G134" t="s">
        <v>334</v>
      </c>
      <c r="H134" t="s">
        <v>6</v>
      </c>
      <c r="I134">
        <v>1</v>
      </c>
      <c r="J134">
        <v>0</v>
      </c>
      <c r="L134">
        <f t="shared" si="6"/>
        <v>737</v>
      </c>
      <c r="M134">
        <f t="shared" si="7"/>
        <v>737</v>
      </c>
      <c r="P134" t="str">
        <f t="shared" si="5"/>
        <v xml:space="preserve"> BCO_COBRADOR_NL POSITION(737:737),</v>
      </c>
    </row>
    <row r="135" spans="2:16">
      <c r="B135" t="s">
        <v>144</v>
      </c>
      <c r="D135" t="str">
        <f t="shared" si="4"/>
        <v>DT_CARNET</v>
      </c>
      <c r="F135">
        <v>5</v>
      </c>
      <c r="G135" t="s">
        <v>109</v>
      </c>
      <c r="H135" t="s">
        <v>6</v>
      </c>
      <c r="I135">
        <v>10</v>
      </c>
      <c r="J135">
        <v>0</v>
      </c>
      <c r="L135">
        <f t="shared" si="6"/>
        <v>738</v>
      </c>
      <c r="M135">
        <f t="shared" si="7"/>
        <v>747</v>
      </c>
      <c r="P135" t="str">
        <f t="shared" si="5"/>
        <v xml:space="preserve"> DT_CARNET POSITION(738:747)DATE "DD.MM.YYYY",</v>
      </c>
    </row>
    <row r="136" spans="2:16" hidden="1">
      <c r="B136" t="s">
        <v>145</v>
      </c>
      <c r="D136" t="e">
        <f t="shared" si="4"/>
        <v>#N/A</v>
      </c>
      <c r="F136">
        <v>5</v>
      </c>
      <c r="G136" t="s">
        <v>335</v>
      </c>
      <c r="H136" t="s">
        <v>6</v>
      </c>
      <c r="I136">
        <v>1</v>
      </c>
      <c r="J136">
        <v>0</v>
      </c>
      <c r="L136">
        <f t="shared" si="6"/>
        <v>748</v>
      </c>
      <c r="M136">
        <f t="shared" si="7"/>
        <v>748</v>
      </c>
      <c r="P136" t="str">
        <f t="shared" si="5"/>
        <v xml:space="preserve"> DT_CARNET_NL POSITION(748:748)DATE "DD.MM.YYYY",</v>
      </c>
    </row>
    <row r="137" spans="2:16">
      <c r="B137" t="s">
        <v>146</v>
      </c>
      <c r="D137" t="str">
        <f t="shared" si="4"/>
        <v>IND_PERM</v>
      </c>
      <c r="F137">
        <v>5</v>
      </c>
      <c r="G137" t="s">
        <v>110</v>
      </c>
      <c r="H137" t="s">
        <v>6</v>
      </c>
      <c r="I137">
        <v>5</v>
      </c>
      <c r="J137">
        <v>0</v>
      </c>
      <c r="L137">
        <f t="shared" si="6"/>
        <v>749</v>
      </c>
      <c r="M137">
        <f t="shared" si="7"/>
        <v>753</v>
      </c>
      <c r="P137" t="str">
        <f t="shared" si="5"/>
        <v xml:space="preserve"> IND_PERM POSITION(749:753),</v>
      </c>
    </row>
    <row r="138" spans="2:16" hidden="1">
      <c r="B138" t="s">
        <v>147</v>
      </c>
      <c r="D138" t="e">
        <f t="shared" si="4"/>
        <v>#N/A</v>
      </c>
      <c r="F138">
        <v>5</v>
      </c>
      <c r="G138" t="s">
        <v>336</v>
      </c>
      <c r="H138" t="s">
        <v>6</v>
      </c>
      <c r="I138">
        <v>1</v>
      </c>
      <c r="J138">
        <v>0</v>
      </c>
      <c r="L138">
        <f t="shared" si="6"/>
        <v>754</v>
      </c>
      <c r="M138">
        <f t="shared" si="7"/>
        <v>754</v>
      </c>
      <c r="P138" t="str">
        <f t="shared" si="5"/>
        <v xml:space="preserve"> IND_PERM_NL POSITION(754:754),</v>
      </c>
    </row>
    <row r="139" spans="2:16">
      <c r="B139" t="s">
        <v>148</v>
      </c>
      <c r="D139" t="str">
        <f t="shared" si="4"/>
        <v>JUROS_PERMANENCIA</v>
      </c>
      <c r="F139">
        <v>5</v>
      </c>
      <c r="G139" t="s">
        <v>111</v>
      </c>
      <c r="H139" t="s">
        <v>6</v>
      </c>
      <c r="I139">
        <v>1</v>
      </c>
      <c r="J139">
        <v>0</v>
      </c>
      <c r="L139">
        <f t="shared" si="6"/>
        <v>755</v>
      </c>
      <c r="M139">
        <f t="shared" si="7"/>
        <v>755</v>
      </c>
      <c r="P139" t="str">
        <f t="shared" si="5"/>
        <v xml:space="preserve"> JUROS_PERMANENCIA POSITION(755:755),</v>
      </c>
    </row>
    <row r="140" spans="2:16" hidden="1">
      <c r="B140" t="s">
        <v>149</v>
      </c>
      <c r="D140" t="e">
        <f t="shared" ref="D140:D203" si="8">VLOOKUP(G140,$B$11:$B$374,1,0)</f>
        <v>#N/A</v>
      </c>
      <c r="F140">
        <v>5</v>
      </c>
      <c r="G140" t="s">
        <v>337</v>
      </c>
      <c r="H140" t="s">
        <v>6</v>
      </c>
      <c r="I140">
        <v>1</v>
      </c>
      <c r="J140">
        <v>0</v>
      </c>
      <c r="L140">
        <f t="shared" si="6"/>
        <v>756</v>
      </c>
      <c r="M140">
        <f t="shared" si="7"/>
        <v>756</v>
      </c>
      <c r="P140" t="str">
        <f t="shared" ref="P140:P203" si="9">" "&amp;G140&amp;" POSITION("&amp;L140&amp;":"&amp;M140&amp;")"&amp;IF(H140=9," ""TO_NUMBER(:"&amp;G140&amp;",'"&amp;REPT("9",I140+J140)&amp;"')/1"&amp;REPT("0",J140)&amp;""",",IF(LEFT(G140,3)="DT_","DATE ""DD.MM.YYYY"",",","))</f>
        <v xml:space="preserve"> JUROS_PERMANENC_NL POSITION(756:756),</v>
      </c>
    </row>
    <row r="141" spans="2:16">
      <c r="B141" t="s">
        <v>150</v>
      </c>
      <c r="D141" t="str">
        <f t="shared" si="8"/>
        <v>VAL_LIBERADO</v>
      </c>
      <c r="F141">
        <v>5</v>
      </c>
      <c r="G141" t="s">
        <v>112</v>
      </c>
      <c r="H141">
        <v>9</v>
      </c>
      <c r="I141">
        <v>9</v>
      </c>
      <c r="J141">
        <v>5</v>
      </c>
      <c r="L141">
        <f t="shared" ref="L141:L204" si="10">(M140+1)</f>
        <v>757</v>
      </c>
      <c r="M141">
        <f t="shared" ref="M141:M204" si="11">(L141-1)+I141+J141</f>
        <v>770</v>
      </c>
      <c r="P141" t="str">
        <f t="shared" si="9"/>
        <v xml:space="preserve"> VAL_LIBERADO POSITION(757:770) "TO_NUMBER(:VAL_LIBERADO,'99999999999999')/100000",</v>
      </c>
    </row>
    <row r="142" spans="2:16" hidden="1">
      <c r="B142" t="s">
        <v>151</v>
      </c>
      <c r="D142" t="e">
        <f t="shared" si="8"/>
        <v>#N/A</v>
      </c>
      <c r="F142">
        <v>5</v>
      </c>
      <c r="G142" t="s">
        <v>338</v>
      </c>
      <c r="H142" t="s">
        <v>6</v>
      </c>
      <c r="I142">
        <v>1</v>
      </c>
      <c r="J142">
        <v>0</v>
      </c>
      <c r="L142">
        <f t="shared" si="10"/>
        <v>771</v>
      </c>
      <c r="M142">
        <f t="shared" si="11"/>
        <v>771</v>
      </c>
      <c r="P142" t="str">
        <f t="shared" si="9"/>
        <v xml:space="preserve"> VAL_LIBERADO_NL POSITION(771:771),</v>
      </c>
    </row>
    <row r="143" spans="2:16">
      <c r="B143" t="s">
        <v>152</v>
      </c>
      <c r="D143" t="str">
        <f t="shared" si="8"/>
        <v>DT_IOC</v>
      </c>
      <c r="F143">
        <v>5</v>
      </c>
      <c r="G143" t="s">
        <v>113</v>
      </c>
      <c r="H143" t="s">
        <v>6</v>
      </c>
      <c r="I143">
        <v>10</v>
      </c>
      <c r="J143">
        <v>0</v>
      </c>
      <c r="L143">
        <f t="shared" si="10"/>
        <v>772</v>
      </c>
      <c r="M143">
        <f t="shared" si="11"/>
        <v>781</v>
      </c>
      <c r="P143" t="str">
        <f t="shared" si="9"/>
        <v xml:space="preserve"> DT_IOC POSITION(772:781)DATE "DD.MM.YYYY",</v>
      </c>
    </row>
    <row r="144" spans="2:16" hidden="1">
      <c r="B144" t="s">
        <v>153</v>
      </c>
      <c r="D144" t="e">
        <f t="shared" si="8"/>
        <v>#N/A</v>
      </c>
      <c r="F144">
        <v>5</v>
      </c>
      <c r="G144" t="s">
        <v>339</v>
      </c>
      <c r="H144" t="s">
        <v>6</v>
      </c>
      <c r="I144">
        <v>1</v>
      </c>
      <c r="J144">
        <v>0</v>
      </c>
      <c r="L144">
        <f t="shared" si="10"/>
        <v>782</v>
      </c>
      <c r="M144">
        <f t="shared" si="11"/>
        <v>782</v>
      </c>
      <c r="P144" t="str">
        <f t="shared" si="9"/>
        <v xml:space="preserve"> DT_IOC_NL POSITION(782:782)DATE "DD.MM.YYYY",</v>
      </c>
    </row>
    <row r="145" spans="2:16">
      <c r="B145" t="s">
        <v>154</v>
      </c>
      <c r="D145" t="str">
        <f t="shared" si="8"/>
        <v>DT_PGTO_IOC</v>
      </c>
      <c r="F145">
        <v>5</v>
      </c>
      <c r="G145" t="s">
        <v>114</v>
      </c>
      <c r="H145" t="s">
        <v>6</v>
      </c>
      <c r="I145">
        <v>10</v>
      </c>
      <c r="J145">
        <v>0</v>
      </c>
      <c r="L145">
        <f t="shared" si="10"/>
        <v>783</v>
      </c>
      <c r="M145">
        <f t="shared" si="11"/>
        <v>792</v>
      </c>
      <c r="P145" t="str">
        <f t="shared" si="9"/>
        <v xml:space="preserve"> DT_PGTO_IOC POSITION(783:792)DATE "DD.MM.YYYY",</v>
      </c>
    </row>
    <row r="146" spans="2:16" hidden="1">
      <c r="B146" t="s">
        <v>155</v>
      </c>
      <c r="D146" t="e">
        <f t="shared" si="8"/>
        <v>#N/A</v>
      </c>
      <c r="F146">
        <v>5</v>
      </c>
      <c r="G146" t="s">
        <v>340</v>
      </c>
      <c r="H146" t="s">
        <v>6</v>
      </c>
      <c r="I146">
        <v>1</v>
      </c>
      <c r="J146">
        <v>0</v>
      </c>
      <c r="L146">
        <f t="shared" si="10"/>
        <v>793</v>
      </c>
      <c r="M146">
        <f t="shared" si="11"/>
        <v>793</v>
      </c>
      <c r="P146" t="str">
        <f t="shared" si="9"/>
        <v xml:space="preserve"> DT_PGTO_IOC_NL POSITION(793:793)DATE "DD.MM.YYYY",</v>
      </c>
    </row>
    <row r="147" spans="2:16">
      <c r="B147" t="s">
        <v>156</v>
      </c>
      <c r="D147" t="str">
        <f t="shared" si="8"/>
        <v>CPF_ANTERIOR</v>
      </c>
      <c r="F147">
        <v>5</v>
      </c>
      <c r="G147" t="s">
        <v>115</v>
      </c>
      <c r="H147" t="s">
        <v>6</v>
      </c>
      <c r="I147">
        <v>14</v>
      </c>
      <c r="J147">
        <v>0</v>
      </c>
      <c r="L147">
        <f t="shared" si="10"/>
        <v>794</v>
      </c>
      <c r="M147">
        <f t="shared" si="11"/>
        <v>807</v>
      </c>
      <c r="P147" t="str">
        <f t="shared" si="9"/>
        <v xml:space="preserve"> CPF_ANTERIOR POSITION(794:807),</v>
      </c>
    </row>
    <row r="148" spans="2:16" hidden="1">
      <c r="B148" t="s">
        <v>157</v>
      </c>
      <c r="D148" t="e">
        <f t="shared" si="8"/>
        <v>#N/A</v>
      </c>
      <c r="F148">
        <v>5</v>
      </c>
      <c r="G148" t="s">
        <v>341</v>
      </c>
      <c r="H148" t="s">
        <v>6</v>
      </c>
      <c r="I148">
        <v>1</v>
      </c>
      <c r="J148">
        <v>0</v>
      </c>
      <c r="L148">
        <f t="shared" si="10"/>
        <v>808</v>
      </c>
      <c r="M148">
        <f t="shared" si="11"/>
        <v>808</v>
      </c>
      <c r="P148" t="str">
        <f t="shared" si="9"/>
        <v xml:space="preserve"> CPF_ANTERIOR_NL POSITION(808:808),</v>
      </c>
    </row>
    <row r="149" spans="2:16">
      <c r="B149" t="s">
        <v>158</v>
      </c>
      <c r="D149" t="str">
        <f t="shared" si="8"/>
        <v>PROMOTOR</v>
      </c>
      <c r="F149">
        <v>5</v>
      </c>
      <c r="G149" t="s">
        <v>116</v>
      </c>
      <c r="H149" t="s">
        <v>6</v>
      </c>
      <c r="I149">
        <v>3</v>
      </c>
      <c r="J149">
        <v>0</v>
      </c>
      <c r="L149">
        <f t="shared" si="10"/>
        <v>809</v>
      </c>
      <c r="M149">
        <f t="shared" si="11"/>
        <v>811</v>
      </c>
      <c r="P149" t="str">
        <f t="shared" si="9"/>
        <v xml:space="preserve"> PROMOTOR POSITION(809:811),</v>
      </c>
    </row>
    <row r="150" spans="2:16" hidden="1">
      <c r="B150" t="s">
        <v>159</v>
      </c>
      <c r="D150" t="e">
        <f t="shared" si="8"/>
        <v>#N/A</v>
      </c>
      <c r="F150">
        <v>5</v>
      </c>
      <c r="G150" t="s">
        <v>342</v>
      </c>
      <c r="H150" t="s">
        <v>6</v>
      </c>
      <c r="I150">
        <v>1</v>
      </c>
      <c r="J150">
        <v>0</v>
      </c>
      <c r="L150">
        <f t="shared" si="10"/>
        <v>812</v>
      </c>
      <c r="M150">
        <f t="shared" si="11"/>
        <v>812</v>
      </c>
      <c r="P150" t="str">
        <f t="shared" si="9"/>
        <v xml:space="preserve"> PROMOTOR_NL POSITION(812:812),</v>
      </c>
    </row>
    <row r="151" spans="2:16">
      <c r="B151" t="s">
        <v>160</v>
      </c>
      <c r="D151" t="str">
        <f t="shared" si="8"/>
        <v>STATUS_SPC_NEG</v>
      </c>
      <c r="F151">
        <v>5</v>
      </c>
      <c r="G151" t="s">
        <v>117</v>
      </c>
      <c r="H151" t="s">
        <v>6</v>
      </c>
      <c r="I151">
        <v>1</v>
      </c>
      <c r="J151">
        <v>0</v>
      </c>
      <c r="L151">
        <f t="shared" si="10"/>
        <v>813</v>
      </c>
      <c r="M151">
        <f t="shared" si="11"/>
        <v>813</v>
      </c>
      <c r="P151" t="str">
        <f t="shared" si="9"/>
        <v xml:space="preserve"> STATUS_SPC_NEG POSITION(813:813),</v>
      </c>
    </row>
    <row r="152" spans="2:16" hidden="1">
      <c r="B152" t="s">
        <v>161</v>
      </c>
      <c r="D152" t="e">
        <f t="shared" si="8"/>
        <v>#N/A</v>
      </c>
      <c r="F152">
        <v>5</v>
      </c>
      <c r="G152" t="s">
        <v>343</v>
      </c>
      <c r="H152" t="s">
        <v>6</v>
      </c>
      <c r="I152">
        <v>1</v>
      </c>
      <c r="J152">
        <v>0</v>
      </c>
      <c r="L152">
        <f t="shared" si="10"/>
        <v>814</v>
      </c>
      <c r="M152">
        <f t="shared" si="11"/>
        <v>814</v>
      </c>
      <c r="P152" t="str">
        <f t="shared" si="9"/>
        <v xml:space="preserve"> STATUS_SPC_NEG_NL POSITION(814:814),</v>
      </c>
    </row>
    <row r="153" spans="2:16">
      <c r="B153" t="s">
        <v>162</v>
      </c>
      <c r="D153" t="str">
        <f t="shared" si="8"/>
        <v>DT_SPC_NEG</v>
      </c>
      <c r="F153">
        <v>5</v>
      </c>
      <c r="G153" t="s">
        <v>118</v>
      </c>
      <c r="H153" t="s">
        <v>6</v>
      </c>
      <c r="I153">
        <v>10</v>
      </c>
      <c r="J153">
        <v>0</v>
      </c>
      <c r="L153">
        <f t="shared" si="10"/>
        <v>815</v>
      </c>
      <c r="M153">
        <f t="shared" si="11"/>
        <v>824</v>
      </c>
      <c r="P153" t="str">
        <f t="shared" si="9"/>
        <v xml:space="preserve"> DT_SPC_NEG POSITION(815:824)DATE "DD.MM.YYYY",</v>
      </c>
    </row>
    <row r="154" spans="2:16" hidden="1">
      <c r="B154" t="s">
        <v>163</v>
      </c>
      <c r="D154" t="e">
        <f t="shared" si="8"/>
        <v>#N/A</v>
      </c>
      <c r="F154">
        <v>5</v>
      </c>
      <c r="G154" t="s">
        <v>344</v>
      </c>
      <c r="H154" t="s">
        <v>6</v>
      </c>
      <c r="I154">
        <v>1</v>
      </c>
      <c r="J154">
        <v>0</v>
      </c>
      <c r="L154">
        <f t="shared" si="10"/>
        <v>825</v>
      </c>
      <c r="M154">
        <f t="shared" si="11"/>
        <v>825</v>
      </c>
      <c r="P154" t="str">
        <f t="shared" si="9"/>
        <v xml:space="preserve"> DT_SPC_NEG_NL POSITION(825:825)DATE "DD.MM.YYYY",</v>
      </c>
    </row>
    <row r="155" spans="2:16">
      <c r="B155" t="s">
        <v>164</v>
      </c>
      <c r="D155" t="str">
        <f t="shared" si="8"/>
        <v>DT_SPC_DNG</v>
      </c>
      <c r="F155">
        <v>5</v>
      </c>
      <c r="G155" t="s">
        <v>119</v>
      </c>
      <c r="H155" t="s">
        <v>6</v>
      </c>
      <c r="I155">
        <v>10</v>
      </c>
      <c r="J155">
        <v>0</v>
      </c>
      <c r="L155">
        <f t="shared" si="10"/>
        <v>826</v>
      </c>
      <c r="M155">
        <f t="shared" si="11"/>
        <v>835</v>
      </c>
      <c r="P155" t="str">
        <f t="shared" si="9"/>
        <v xml:space="preserve"> DT_SPC_DNG POSITION(826:835)DATE "DD.MM.YYYY",</v>
      </c>
    </row>
    <row r="156" spans="2:16" hidden="1">
      <c r="B156" t="s">
        <v>165</v>
      </c>
      <c r="D156" t="e">
        <f t="shared" si="8"/>
        <v>#N/A</v>
      </c>
      <c r="F156">
        <v>5</v>
      </c>
      <c r="G156" t="s">
        <v>345</v>
      </c>
      <c r="H156" t="s">
        <v>6</v>
      </c>
      <c r="I156">
        <v>1</v>
      </c>
      <c r="J156">
        <v>0</v>
      </c>
      <c r="L156">
        <f t="shared" si="10"/>
        <v>836</v>
      </c>
      <c r="M156">
        <f t="shared" si="11"/>
        <v>836</v>
      </c>
      <c r="P156" t="str">
        <f t="shared" si="9"/>
        <v xml:space="preserve"> DT_SPC_DNG_NL POSITION(836:836)DATE "DD.MM.YYYY",</v>
      </c>
    </row>
    <row r="157" spans="2:16">
      <c r="B157" t="s">
        <v>166</v>
      </c>
      <c r="D157" t="str">
        <f t="shared" si="8"/>
        <v>IND_COMISSAO</v>
      </c>
      <c r="F157">
        <v>5</v>
      </c>
      <c r="G157" t="s">
        <v>120</v>
      </c>
      <c r="H157" t="s">
        <v>6</v>
      </c>
      <c r="I157">
        <v>5</v>
      </c>
      <c r="J157">
        <v>0</v>
      </c>
      <c r="L157">
        <f t="shared" si="10"/>
        <v>837</v>
      </c>
      <c r="M157">
        <f t="shared" si="11"/>
        <v>841</v>
      </c>
      <c r="P157" t="str">
        <f t="shared" si="9"/>
        <v xml:space="preserve"> IND_COMISSAO POSITION(837:841),</v>
      </c>
    </row>
    <row r="158" spans="2:16" hidden="1">
      <c r="B158" t="s">
        <v>167</v>
      </c>
      <c r="D158" t="e">
        <f t="shared" si="8"/>
        <v>#N/A</v>
      </c>
      <c r="F158">
        <v>5</v>
      </c>
      <c r="G158" t="s">
        <v>346</v>
      </c>
      <c r="H158" t="s">
        <v>6</v>
      </c>
      <c r="I158">
        <v>1</v>
      </c>
      <c r="J158">
        <v>0</v>
      </c>
      <c r="L158">
        <f t="shared" si="10"/>
        <v>842</v>
      </c>
      <c r="M158">
        <f t="shared" si="11"/>
        <v>842</v>
      </c>
      <c r="P158" t="str">
        <f t="shared" si="9"/>
        <v xml:space="preserve"> IND_COMISSAO_NL POSITION(842:842),</v>
      </c>
    </row>
    <row r="159" spans="2:16">
      <c r="B159" t="s">
        <v>168</v>
      </c>
      <c r="D159" t="str">
        <f t="shared" si="8"/>
        <v>PERC_VARIACOMISSAO</v>
      </c>
      <c r="F159">
        <v>5</v>
      </c>
      <c r="G159" t="s">
        <v>121</v>
      </c>
      <c r="H159">
        <v>9</v>
      </c>
      <c r="I159">
        <v>3</v>
      </c>
      <c r="J159">
        <v>6</v>
      </c>
      <c r="L159">
        <f t="shared" si="10"/>
        <v>843</v>
      </c>
      <c r="M159">
        <f t="shared" si="11"/>
        <v>851</v>
      </c>
      <c r="P159" t="str">
        <f t="shared" si="9"/>
        <v xml:space="preserve"> PERC_VARIACOMISSAO POSITION(843:851) "TO_NUMBER(:PERC_VARIACOMISSAO,'999999999')/1000000",</v>
      </c>
    </row>
    <row r="160" spans="2:16" hidden="1">
      <c r="B160" t="s">
        <v>169</v>
      </c>
      <c r="D160" t="e">
        <f t="shared" si="8"/>
        <v>#N/A</v>
      </c>
      <c r="F160">
        <v>5</v>
      </c>
      <c r="G160" t="s">
        <v>347</v>
      </c>
      <c r="H160" t="s">
        <v>6</v>
      </c>
      <c r="I160">
        <v>1</v>
      </c>
      <c r="J160">
        <v>0</v>
      </c>
      <c r="L160">
        <f t="shared" si="10"/>
        <v>852</v>
      </c>
      <c r="M160">
        <f t="shared" si="11"/>
        <v>852</v>
      </c>
      <c r="P160" t="str">
        <f t="shared" si="9"/>
        <v xml:space="preserve"> PERC_VARIACOMISS_NL POSITION(852:852),</v>
      </c>
    </row>
    <row r="161" spans="2:16">
      <c r="B161" t="s">
        <v>170</v>
      </c>
      <c r="D161" t="str">
        <f t="shared" si="8"/>
        <v>SCORE</v>
      </c>
      <c r="F161">
        <v>5</v>
      </c>
      <c r="G161" t="s">
        <v>122</v>
      </c>
      <c r="H161">
        <v>9</v>
      </c>
      <c r="I161">
        <v>6</v>
      </c>
      <c r="J161">
        <v>0</v>
      </c>
      <c r="L161">
        <f t="shared" si="10"/>
        <v>853</v>
      </c>
      <c r="M161">
        <f t="shared" si="11"/>
        <v>858</v>
      </c>
      <c r="P161" t="str">
        <f t="shared" si="9"/>
        <v xml:space="preserve"> SCORE POSITION(853:858) "TO_NUMBER(:SCORE,'999999')/1",</v>
      </c>
    </row>
    <row r="162" spans="2:16" hidden="1">
      <c r="B162" t="s">
        <v>171</v>
      </c>
      <c r="D162" t="e">
        <f t="shared" si="8"/>
        <v>#N/A</v>
      </c>
      <c r="F162">
        <v>5</v>
      </c>
      <c r="G162" t="s">
        <v>348</v>
      </c>
      <c r="H162" t="s">
        <v>6</v>
      </c>
      <c r="I162">
        <v>1</v>
      </c>
      <c r="J162">
        <v>0</v>
      </c>
      <c r="L162">
        <f t="shared" si="10"/>
        <v>859</v>
      </c>
      <c r="M162">
        <f t="shared" si="11"/>
        <v>859</v>
      </c>
      <c r="P162" t="str">
        <f t="shared" si="9"/>
        <v xml:space="preserve"> SCORE_NL POSITION(859:859),</v>
      </c>
    </row>
    <row r="163" spans="2:16">
      <c r="B163" t="s">
        <v>172</v>
      </c>
      <c r="D163" t="str">
        <f t="shared" si="8"/>
        <v>D_BEM</v>
      </c>
      <c r="F163">
        <v>5</v>
      </c>
      <c r="G163" t="s">
        <v>123</v>
      </c>
      <c r="H163" t="s">
        <v>6</v>
      </c>
      <c r="I163">
        <v>40</v>
      </c>
      <c r="J163">
        <v>0</v>
      </c>
      <c r="L163">
        <f t="shared" si="10"/>
        <v>860</v>
      </c>
      <c r="M163">
        <f t="shared" si="11"/>
        <v>899</v>
      </c>
      <c r="P163" t="str">
        <f t="shared" si="9"/>
        <v xml:space="preserve"> D_BEM POSITION(860:899),</v>
      </c>
    </row>
    <row r="164" spans="2:16" hidden="1">
      <c r="B164" t="s">
        <v>173</v>
      </c>
      <c r="D164" t="e">
        <f t="shared" si="8"/>
        <v>#N/A</v>
      </c>
      <c r="F164">
        <v>5</v>
      </c>
      <c r="G164" t="s">
        <v>349</v>
      </c>
      <c r="H164" t="s">
        <v>6</v>
      </c>
      <c r="I164">
        <v>1</v>
      </c>
      <c r="J164">
        <v>0</v>
      </c>
      <c r="L164">
        <f t="shared" si="10"/>
        <v>900</v>
      </c>
      <c r="M164">
        <f t="shared" si="11"/>
        <v>900</v>
      </c>
      <c r="P164" t="str">
        <f t="shared" si="9"/>
        <v xml:space="preserve"> D_BEM_NL POSITION(900:900),</v>
      </c>
    </row>
    <row r="165" spans="2:16">
      <c r="B165" t="s">
        <v>174</v>
      </c>
      <c r="D165" t="str">
        <f t="shared" si="8"/>
        <v>VAL_APRDO_PROV</v>
      </c>
      <c r="F165">
        <v>5</v>
      </c>
      <c r="G165" t="s">
        <v>124</v>
      </c>
      <c r="H165">
        <v>9</v>
      </c>
      <c r="I165">
        <v>9</v>
      </c>
      <c r="J165">
        <v>5</v>
      </c>
      <c r="L165">
        <f t="shared" si="10"/>
        <v>901</v>
      </c>
      <c r="M165">
        <f t="shared" si="11"/>
        <v>914</v>
      </c>
      <c r="P165" t="str">
        <f t="shared" si="9"/>
        <v xml:space="preserve"> VAL_APRDO_PROV POSITION(901:914) "TO_NUMBER(:VAL_APRDO_PROV,'99999999999999')/100000",</v>
      </c>
    </row>
    <row r="166" spans="2:16" hidden="1">
      <c r="B166" t="s">
        <v>175</v>
      </c>
      <c r="D166" t="e">
        <f t="shared" si="8"/>
        <v>#N/A</v>
      </c>
      <c r="F166">
        <v>5</v>
      </c>
      <c r="G166" t="s">
        <v>350</v>
      </c>
      <c r="H166" t="s">
        <v>6</v>
      </c>
      <c r="I166">
        <v>1</v>
      </c>
      <c r="J166">
        <v>0</v>
      </c>
      <c r="L166">
        <f t="shared" si="10"/>
        <v>915</v>
      </c>
      <c r="M166">
        <f t="shared" si="11"/>
        <v>915</v>
      </c>
      <c r="P166" t="str">
        <f t="shared" si="9"/>
        <v xml:space="preserve"> VAL_APRDO_PROV_NL POSITION(915:915),</v>
      </c>
    </row>
    <row r="167" spans="2:16">
      <c r="B167" t="s">
        <v>176</v>
      </c>
      <c r="D167" t="str">
        <f t="shared" si="8"/>
        <v>DT_EFETIVA</v>
      </c>
      <c r="F167">
        <v>5</v>
      </c>
      <c r="G167" t="s">
        <v>125</v>
      </c>
      <c r="H167" t="s">
        <v>6</v>
      </c>
      <c r="I167">
        <v>10</v>
      </c>
      <c r="J167">
        <v>0</v>
      </c>
      <c r="L167">
        <f t="shared" si="10"/>
        <v>916</v>
      </c>
      <c r="M167">
        <f t="shared" si="11"/>
        <v>925</v>
      </c>
      <c r="P167" t="str">
        <f t="shared" si="9"/>
        <v xml:space="preserve"> DT_EFETIVA POSITION(916:925)DATE "DD.MM.YYYY",</v>
      </c>
    </row>
    <row r="168" spans="2:16" hidden="1">
      <c r="B168" t="s">
        <v>177</v>
      </c>
      <c r="D168" t="e">
        <f t="shared" si="8"/>
        <v>#N/A</v>
      </c>
      <c r="F168">
        <v>5</v>
      </c>
      <c r="G168" t="s">
        <v>351</v>
      </c>
      <c r="H168" t="s">
        <v>6</v>
      </c>
      <c r="I168">
        <v>1</v>
      </c>
      <c r="J168">
        <v>0</v>
      </c>
      <c r="L168">
        <f t="shared" si="10"/>
        <v>926</v>
      </c>
      <c r="M168">
        <f t="shared" si="11"/>
        <v>926</v>
      </c>
      <c r="P168" t="str">
        <f t="shared" si="9"/>
        <v xml:space="preserve"> DT_EFETIVA_NL POSITION(926:926)DATE "DD.MM.YYYY",</v>
      </c>
    </row>
    <row r="169" spans="2:16">
      <c r="B169" t="s">
        <v>178</v>
      </c>
      <c r="D169" t="str">
        <f t="shared" si="8"/>
        <v>DT_APRDO_PROV</v>
      </c>
      <c r="F169">
        <v>5</v>
      </c>
      <c r="G169" t="s">
        <v>126</v>
      </c>
      <c r="H169" t="s">
        <v>6</v>
      </c>
      <c r="I169">
        <v>10</v>
      </c>
      <c r="J169">
        <v>0</v>
      </c>
      <c r="L169">
        <f t="shared" si="10"/>
        <v>927</v>
      </c>
      <c r="M169">
        <f t="shared" si="11"/>
        <v>936</v>
      </c>
      <c r="P169" t="str">
        <f t="shared" si="9"/>
        <v xml:space="preserve"> DT_APRDO_PROV POSITION(927:936)DATE "DD.MM.YYYY",</v>
      </c>
    </row>
    <row r="170" spans="2:16" hidden="1">
      <c r="B170" t="s">
        <v>179</v>
      </c>
      <c r="D170" t="e">
        <f t="shared" si="8"/>
        <v>#N/A</v>
      </c>
      <c r="F170">
        <v>5</v>
      </c>
      <c r="G170" t="s">
        <v>352</v>
      </c>
      <c r="H170" t="s">
        <v>6</v>
      </c>
      <c r="I170">
        <v>1</v>
      </c>
      <c r="J170">
        <v>0</v>
      </c>
      <c r="L170">
        <f t="shared" si="10"/>
        <v>937</v>
      </c>
      <c r="M170">
        <f t="shared" si="11"/>
        <v>937</v>
      </c>
      <c r="P170" t="str">
        <f t="shared" si="9"/>
        <v xml:space="preserve"> DT_APRDO_PROV_NL POSITION(937:937)DATE "DD.MM.YYYY",</v>
      </c>
    </row>
    <row r="171" spans="2:16">
      <c r="B171" t="s">
        <v>16</v>
      </c>
      <c r="D171" t="str">
        <f t="shared" si="8"/>
        <v>DT_CANC_MOV</v>
      </c>
      <c r="F171">
        <v>5</v>
      </c>
      <c r="G171" t="s">
        <v>127</v>
      </c>
      <c r="H171" t="s">
        <v>6</v>
      </c>
      <c r="I171">
        <v>10</v>
      </c>
      <c r="J171">
        <v>0</v>
      </c>
      <c r="L171">
        <f t="shared" si="10"/>
        <v>938</v>
      </c>
      <c r="M171">
        <f t="shared" si="11"/>
        <v>947</v>
      </c>
      <c r="P171" t="str">
        <f t="shared" si="9"/>
        <v xml:space="preserve"> DT_CANC_MOV POSITION(938:947)DATE "DD.MM.YYYY",</v>
      </c>
    </row>
    <row r="172" spans="2:16" hidden="1">
      <c r="B172" t="s">
        <v>180</v>
      </c>
      <c r="D172" t="e">
        <f t="shared" si="8"/>
        <v>#N/A</v>
      </c>
      <c r="F172">
        <v>5</v>
      </c>
      <c r="G172" t="s">
        <v>353</v>
      </c>
      <c r="H172" t="s">
        <v>6</v>
      </c>
      <c r="I172">
        <v>1</v>
      </c>
      <c r="J172">
        <v>0</v>
      </c>
      <c r="L172">
        <f t="shared" si="10"/>
        <v>948</v>
      </c>
      <c r="M172">
        <f t="shared" si="11"/>
        <v>948</v>
      </c>
      <c r="P172" t="str">
        <f t="shared" si="9"/>
        <v xml:space="preserve"> DT_CANC_MOV_NL POSITION(948:948)DATE "DD.MM.YYYY",</v>
      </c>
    </row>
    <row r="173" spans="2:16">
      <c r="B173" t="s">
        <v>181</v>
      </c>
      <c r="D173" t="str">
        <f t="shared" si="8"/>
        <v>TRANSACAO</v>
      </c>
      <c r="F173">
        <v>5</v>
      </c>
      <c r="G173" t="s">
        <v>128</v>
      </c>
      <c r="H173" t="s">
        <v>6</v>
      </c>
      <c r="I173">
        <v>23</v>
      </c>
      <c r="J173">
        <v>0</v>
      </c>
      <c r="L173">
        <f t="shared" si="10"/>
        <v>949</v>
      </c>
      <c r="M173">
        <f t="shared" si="11"/>
        <v>971</v>
      </c>
      <c r="P173" t="str">
        <f t="shared" si="9"/>
        <v xml:space="preserve"> TRANSACAO POSITION(949:971),</v>
      </c>
    </row>
    <row r="174" spans="2:16" hidden="1">
      <c r="B174" t="s">
        <v>182</v>
      </c>
      <c r="D174" t="e">
        <f t="shared" si="8"/>
        <v>#N/A</v>
      </c>
      <c r="F174">
        <v>5</v>
      </c>
      <c r="G174" t="s">
        <v>354</v>
      </c>
      <c r="H174" t="s">
        <v>6</v>
      </c>
      <c r="I174">
        <v>1</v>
      </c>
      <c r="J174">
        <v>0</v>
      </c>
      <c r="L174">
        <f t="shared" si="10"/>
        <v>972</v>
      </c>
      <c r="M174">
        <f t="shared" si="11"/>
        <v>972</v>
      </c>
      <c r="P174" t="str">
        <f t="shared" si="9"/>
        <v xml:space="preserve"> TRANSACAO_NL POSITION(972:972),</v>
      </c>
    </row>
    <row r="175" spans="2:16" hidden="1">
      <c r="B175" t="s">
        <v>183</v>
      </c>
      <c r="D175" t="e">
        <f t="shared" si="8"/>
        <v>#N/A</v>
      </c>
      <c r="F175">
        <v>5</v>
      </c>
      <c r="G175" t="s">
        <v>9</v>
      </c>
      <c r="H175">
        <v>9</v>
      </c>
      <c r="I175">
        <v>15</v>
      </c>
      <c r="J175">
        <v>5</v>
      </c>
      <c r="L175">
        <f t="shared" si="10"/>
        <v>973</v>
      </c>
      <c r="M175">
        <f t="shared" si="11"/>
        <v>992</v>
      </c>
      <c r="P175" t="str">
        <f t="shared" si="9"/>
        <v xml:space="preserve"> VAL_RCO_PORTABILIDADE POSITION(973:992) "TO_NUMBER(:VAL_RCO_PORTABILIDADE,'99999999999999999999')/100000",</v>
      </c>
    </row>
    <row r="176" spans="2:16" hidden="1">
      <c r="B176" t="s">
        <v>184</v>
      </c>
      <c r="D176" t="e">
        <f t="shared" si="8"/>
        <v>#N/A</v>
      </c>
      <c r="F176">
        <v>5</v>
      </c>
      <c r="G176" t="s">
        <v>10</v>
      </c>
      <c r="H176" t="s">
        <v>6</v>
      </c>
      <c r="I176">
        <v>1</v>
      </c>
      <c r="J176">
        <v>0</v>
      </c>
      <c r="L176">
        <f t="shared" si="10"/>
        <v>993</v>
      </c>
      <c r="M176">
        <f t="shared" si="11"/>
        <v>993</v>
      </c>
      <c r="P176" t="str">
        <f t="shared" si="9"/>
        <v xml:space="preserve"> VAL_RCO_PORTABILID_NL POSITION(993:993),</v>
      </c>
    </row>
    <row r="177" spans="2:16">
      <c r="B177" t="s">
        <v>185</v>
      </c>
      <c r="D177" t="str">
        <f t="shared" si="8"/>
        <v>NUM_PRC_BONIF</v>
      </c>
      <c r="F177">
        <v>5</v>
      </c>
      <c r="G177" t="s">
        <v>129</v>
      </c>
      <c r="H177">
        <v>9</v>
      </c>
      <c r="I177">
        <v>3</v>
      </c>
      <c r="J177">
        <v>0</v>
      </c>
      <c r="L177">
        <f t="shared" si="10"/>
        <v>994</v>
      </c>
      <c r="M177">
        <f t="shared" si="11"/>
        <v>996</v>
      </c>
      <c r="P177" t="str">
        <f t="shared" si="9"/>
        <v xml:space="preserve"> NUM_PRC_BONIF POSITION(994:996) "TO_NUMBER(:NUM_PRC_BONIF,'999')/1",</v>
      </c>
    </row>
    <row r="178" spans="2:16" hidden="1">
      <c r="B178" t="s">
        <v>186</v>
      </c>
      <c r="D178" t="e">
        <f t="shared" si="8"/>
        <v>#N/A</v>
      </c>
      <c r="F178">
        <v>5</v>
      </c>
      <c r="G178" t="s">
        <v>355</v>
      </c>
      <c r="H178" t="s">
        <v>6</v>
      </c>
      <c r="I178">
        <v>1</v>
      </c>
      <c r="J178">
        <v>0</v>
      </c>
      <c r="L178">
        <f t="shared" si="10"/>
        <v>997</v>
      </c>
      <c r="M178">
        <f t="shared" si="11"/>
        <v>997</v>
      </c>
      <c r="P178" t="str">
        <f t="shared" si="9"/>
        <v xml:space="preserve"> NUM_PRC_BONIF_NL POSITION(997:997),</v>
      </c>
    </row>
    <row r="179" spans="2:16">
      <c r="B179" t="s">
        <v>187</v>
      </c>
      <c r="D179" t="str">
        <f t="shared" si="8"/>
        <v>DT_COBRANCA</v>
      </c>
      <c r="F179">
        <v>5</v>
      </c>
      <c r="G179" t="s">
        <v>130</v>
      </c>
      <c r="H179" t="s">
        <v>6</v>
      </c>
      <c r="I179">
        <v>10</v>
      </c>
      <c r="J179">
        <v>0</v>
      </c>
      <c r="L179">
        <f t="shared" si="10"/>
        <v>998</v>
      </c>
      <c r="M179">
        <f t="shared" si="11"/>
        <v>1007</v>
      </c>
      <c r="P179" t="str">
        <f t="shared" si="9"/>
        <v xml:space="preserve"> DT_COBRANCA POSITION(998:1007)DATE "DD.MM.YYYY",</v>
      </c>
    </row>
    <row r="180" spans="2:16" hidden="1">
      <c r="B180" t="s">
        <v>188</v>
      </c>
      <c r="D180" t="e">
        <f t="shared" si="8"/>
        <v>#N/A</v>
      </c>
      <c r="F180">
        <v>5</v>
      </c>
      <c r="G180" t="s">
        <v>356</v>
      </c>
      <c r="H180" t="s">
        <v>6</v>
      </c>
      <c r="I180">
        <v>1</v>
      </c>
      <c r="J180">
        <v>0</v>
      </c>
      <c r="L180">
        <f t="shared" si="10"/>
        <v>1008</v>
      </c>
      <c r="M180">
        <f t="shared" si="11"/>
        <v>1008</v>
      </c>
      <c r="P180" t="str">
        <f t="shared" si="9"/>
        <v xml:space="preserve"> DT_COBRANCA_NL POSITION(1008:1008)DATE "DD.MM.YYYY",</v>
      </c>
    </row>
    <row r="181" spans="2:16">
      <c r="B181" t="s">
        <v>189</v>
      </c>
      <c r="D181" t="str">
        <f t="shared" si="8"/>
        <v>CPF_AV1_ANT</v>
      </c>
      <c r="F181">
        <v>5</v>
      </c>
      <c r="G181" t="s">
        <v>131</v>
      </c>
      <c r="H181" t="s">
        <v>6</v>
      </c>
      <c r="I181">
        <v>12</v>
      </c>
      <c r="J181">
        <v>0</v>
      </c>
      <c r="L181">
        <f t="shared" si="10"/>
        <v>1009</v>
      </c>
      <c r="M181">
        <f t="shared" si="11"/>
        <v>1020</v>
      </c>
      <c r="P181" t="str">
        <f t="shared" si="9"/>
        <v xml:space="preserve"> CPF_AV1_ANT POSITION(1009:1020),</v>
      </c>
    </row>
    <row r="182" spans="2:16" hidden="1">
      <c r="B182" t="s">
        <v>190</v>
      </c>
      <c r="D182" t="e">
        <f t="shared" si="8"/>
        <v>#N/A</v>
      </c>
      <c r="F182">
        <v>5</v>
      </c>
      <c r="G182" t="s">
        <v>357</v>
      </c>
      <c r="H182" t="s">
        <v>6</v>
      </c>
      <c r="I182">
        <v>1</v>
      </c>
      <c r="J182">
        <v>0</v>
      </c>
      <c r="L182">
        <f t="shared" si="10"/>
        <v>1021</v>
      </c>
      <c r="M182">
        <f t="shared" si="11"/>
        <v>1021</v>
      </c>
      <c r="P182" t="str">
        <f t="shared" si="9"/>
        <v xml:space="preserve"> CPF_AV1_ANT_NL POSITION(1021:1021),</v>
      </c>
    </row>
    <row r="183" spans="2:16">
      <c r="B183" t="s">
        <v>191</v>
      </c>
      <c r="D183" t="str">
        <f t="shared" si="8"/>
        <v>CPF_AV2_ANT</v>
      </c>
      <c r="F183">
        <v>5</v>
      </c>
      <c r="G183" t="s">
        <v>132</v>
      </c>
      <c r="H183" t="s">
        <v>6</v>
      </c>
      <c r="I183">
        <v>12</v>
      </c>
      <c r="J183">
        <v>0</v>
      </c>
      <c r="L183">
        <f t="shared" si="10"/>
        <v>1022</v>
      </c>
      <c r="M183">
        <f t="shared" si="11"/>
        <v>1033</v>
      </c>
      <c r="P183" t="str">
        <f t="shared" si="9"/>
        <v xml:space="preserve"> CPF_AV2_ANT POSITION(1022:1033),</v>
      </c>
    </row>
    <row r="184" spans="2:16" hidden="1">
      <c r="B184" t="s">
        <v>192</v>
      </c>
      <c r="D184" t="e">
        <f t="shared" si="8"/>
        <v>#N/A</v>
      </c>
      <c r="F184">
        <v>5</v>
      </c>
      <c r="G184" t="s">
        <v>358</v>
      </c>
      <c r="H184" t="s">
        <v>6</v>
      </c>
      <c r="I184">
        <v>1</v>
      </c>
      <c r="J184">
        <v>0</v>
      </c>
      <c r="L184">
        <f t="shared" si="10"/>
        <v>1034</v>
      </c>
      <c r="M184">
        <f t="shared" si="11"/>
        <v>1034</v>
      </c>
      <c r="P184" t="str">
        <f t="shared" si="9"/>
        <v xml:space="preserve"> CPF_AV2_ANT_NL POSITION(1034:1034),</v>
      </c>
    </row>
    <row r="185" spans="2:16">
      <c r="B185" t="s">
        <v>193</v>
      </c>
      <c r="D185" t="str">
        <f t="shared" si="8"/>
        <v>BCO</v>
      </c>
      <c r="F185">
        <v>5</v>
      </c>
      <c r="G185" t="s">
        <v>133</v>
      </c>
      <c r="H185" t="s">
        <v>6</v>
      </c>
      <c r="I185">
        <v>3</v>
      </c>
      <c r="J185">
        <v>0</v>
      </c>
      <c r="L185">
        <f t="shared" si="10"/>
        <v>1035</v>
      </c>
      <c r="M185">
        <f t="shared" si="11"/>
        <v>1037</v>
      </c>
      <c r="P185" t="str">
        <f t="shared" si="9"/>
        <v xml:space="preserve"> BCO POSITION(1035:1037),</v>
      </c>
    </row>
    <row r="186" spans="2:16" hidden="1">
      <c r="B186" t="s">
        <v>194</v>
      </c>
      <c r="D186" t="e">
        <f t="shared" si="8"/>
        <v>#N/A</v>
      </c>
      <c r="F186">
        <v>5</v>
      </c>
      <c r="G186" t="s">
        <v>359</v>
      </c>
      <c r="H186" t="s">
        <v>6</v>
      </c>
      <c r="I186">
        <v>1</v>
      </c>
      <c r="J186">
        <v>0</v>
      </c>
      <c r="L186">
        <f t="shared" si="10"/>
        <v>1038</v>
      </c>
      <c r="M186">
        <f t="shared" si="11"/>
        <v>1038</v>
      </c>
      <c r="P186" t="str">
        <f t="shared" si="9"/>
        <v xml:space="preserve"> BCO_NL POSITION(1038:1038),</v>
      </c>
    </row>
    <row r="187" spans="2:16">
      <c r="B187" t="s">
        <v>17</v>
      </c>
      <c r="D187" t="str">
        <f t="shared" si="8"/>
        <v>AGEN</v>
      </c>
      <c r="F187">
        <v>5</v>
      </c>
      <c r="G187" t="s">
        <v>134</v>
      </c>
      <c r="H187" t="s">
        <v>6</v>
      </c>
      <c r="I187">
        <v>9</v>
      </c>
      <c r="J187">
        <v>0</v>
      </c>
      <c r="L187">
        <f t="shared" si="10"/>
        <v>1039</v>
      </c>
      <c r="M187">
        <f t="shared" si="11"/>
        <v>1047</v>
      </c>
      <c r="P187" t="str">
        <f t="shared" si="9"/>
        <v xml:space="preserve"> AGEN POSITION(1039:1047),</v>
      </c>
    </row>
    <row r="188" spans="2:16" hidden="1">
      <c r="B188" t="s">
        <v>195</v>
      </c>
      <c r="D188" t="e">
        <f t="shared" si="8"/>
        <v>#N/A</v>
      </c>
      <c r="F188">
        <v>5</v>
      </c>
      <c r="G188" t="s">
        <v>360</v>
      </c>
      <c r="H188" t="s">
        <v>6</v>
      </c>
      <c r="I188">
        <v>1</v>
      </c>
      <c r="J188">
        <v>0</v>
      </c>
      <c r="L188">
        <f t="shared" si="10"/>
        <v>1048</v>
      </c>
      <c r="M188">
        <f t="shared" si="11"/>
        <v>1048</v>
      </c>
      <c r="P188" t="str">
        <f t="shared" si="9"/>
        <v xml:space="preserve"> AGEN_NL POSITION(1048:1048),</v>
      </c>
    </row>
    <row r="189" spans="2:16">
      <c r="B189" t="s">
        <v>196</v>
      </c>
      <c r="D189" t="str">
        <f t="shared" si="8"/>
        <v>CTA</v>
      </c>
      <c r="F189">
        <v>5</v>
      </c>
      <c r="G189" t="s">
        <v>135</v>
      </c>
      <c r="H189" t="s">
        <v>6</v>
      </c>
      <c r="I189">
        <v>20</v>
      </c>
      <c r="J189">
        <v>0</v>
      </c>
      <c r="L189">
        <f t="shared" si="10"/>
        <v>1049</v>
      </c>
      <c r="M189">
        <f t="shared" si="11"/>
        <v>1068</v>
      </c>
      <c r="P189" t="str">
        <f t="shared" si="9"/>
        <v xml:space="preserve"> CTA POSITION(1049:1068),</v>
      </c>
    </row>
    <row r="190" spans="2:16" hidden="1">
      <c r="B190" t="s">
        <v>197</v>
      </c>
      <c r="D190" t="e">
        <f t="shared" si="8"/>
        <v>#N/A</v>
      </c>
      <c r="F190">
        <v>5</v>
      </c>
      <c r="G190" t="s">
        <v>361</v>
      </c>
      <c r="H190" t="s">
        <v>6</v>
      </c>
      <c r="I190">
        <v>1</v>
      </c>
      <c r="J190">
        <v>0</v>
      </c>
      <c r="L190">
        <f t="shared" si="10"/>
        <v>1069</v>
      </c>
      <c r="M190">
        <f t="shared" si="11"/>
        <v>1069</v>
      </c>
      <c r="P190" t="str">
        <f t="shared" si="9"/>
        <v xml:space="preserve"> CTA_NL POSITION(1069:1069),</v>
      </c>
    </row>
    <row r="191" spans="2:16">
      <c r="B191" t="s">
        <v>198</v>
      </c>
      <c r="D191" t="str">
        <f t="shared" si="8"/>
        <v>TP_PGTO</v>
      </c>
      <c r="F191">
        <v>5</v>
      </c>
      <c r="G191" t="s">
        <v>136</v>
      </c>
      <c r="H191" t="s">
        <v>6</v>
      </c>
      <c r="I191">
        <v>1</v>
      </c>
      <c r="J191">
        <v>0</v>
      </c>
      <c r="L191">
        <f t="shared" si="10"/>
        <v>1070</v>
      </c>
      <c r="M191">
        <f t="shared" si="11"/>
        <v>1070</v>
      </c>
      <c r="P191" t="str">
        <f t="shared" si="9"/>
        <v xml:space="preserve"> TP_PGTO POSITION(1070:1070),</v>
      </c>
    </row>
    <row r="192" spans="2:16" hidden="1">
      <c r="B192" t="s">
        <v>199</v>
      </c>
      <c r="D192" t="e">
        <f t="shared" si="8"/>
        <v>#N/A</v>
      </c>
      <c r="F192">
        <v>5</v>
      </c>
      <c r="G192" t="s">
        <v>362</v>
      </c>
      <c r="H192" t="s">
        <v>6</v>
      </c>
      <c r="I192">
        <v>1</v>
      </c>
      <c r="J192">
        <v>0</v>
      </c>
      <c r="L192">
        <f t="shared" si="10"/>
        <v>1071</v>
      </c>
      <c r="M192">
        <f t="shared" si="11"/>
        <v>1071</v>
      </c>
      <c r="P192" t="str">
        <f t="shared" si="9"/>
        <v xml:space="preserve"> TP_PGTO_NL POSITION(1071:1071),</v>
      </c>
    </row>
    <row r="193" spans="2:16">
      <c r="B193" t="s">
        <v>200</v>
      </c>
      <c r="D193" t="str">
        <f t="shared" si="8"/>
        <v>NOME_CREDITO_CC</v>
      </c>
      <c r="F193">
        <v>5</v>
      </c>
      <c r="G193" t="s">
        <v>137</v>
      </c>
      <c r="H193" t="s">
        <v>6</v>
      </c>
      <c r="I193">
        <v>40</v>
      </c>
      <c r="J193">
        <v>0</v>
      </c>
      <c r="L193">
        <f t="shared" si="10"/>
        <v>1072</v>
      </c>
      <c r="M193">
        <f t="shared" si="11"/>
        <v>1111</v>
      </c>
      <c r="P193" t="str">
        <f t="shared" si="9"/>
        <v xml:space="preserve"> NOME_CREDITO_CC POSITION(1072:1111),</v>
      </c>
    </row>
    <row r="194" spans="2:16" hidden="1">
      <c r="B194" t="s">
        <v>201</v>
      </c>
      <c r="D194" t="e">
        <f t="shared" si="8"/>
        <v>#N/A</v>
      </c>
      <c r="F194">
        <v>5</v>
      </c>
      <c r="G194" t="s">
        <v>363</v>
      </c>
      <c r="H194" t="s">
        <v>6</v>
      </c>
      <c r="I194">
        <v>1</v>
      </c>
      <c r="J194">
        <v>0</v>
      </c>
      <c r="L194">
        <f t="shared" si="10"/>
        <v>1112</v>
      </c>
      <c r="M194">
        <f t="shared" si="11"/>
        <v>1112</v>
      </c>
      <c r="P194" t="str">
        <f t="shared" si="9"/>
        <v xml:space="preserve"> NOME_CREDITO_CC_NL POSITION(1112:1112),</v>
      </c>
    </row>
    <row r="195" spans="2:16">
      <c r="B195" t="s">
        <v>202</v>
      </c>
      <c r="D195" t="str">
        <f t="shared" si="8"/>
        <v>CONTA_DIF</v>
      </c>
      <c r="F195">
        <v>5</v>
      </c>
      <c r="G195" t="s">
        <v>138</v>
      </c>
      <c r="H195" t="s">
        <v>6</v>
      </c>
      <c r="I195">
        <v>1</v>
      </c>
      <c r="J195">
        <v>0</v>
      </c>
      <c r="L195">
        <f t="shared" si="10"/>
        <v>1113</v>
      </c>
      <c r="M195">
        <f t="shared" si="11"/>
        <v>1113</v>
      </c>
      <c r="P195" t="str">
        <f t="shared" si="9"/>
        <v xml:space="preserve"> CONTA_DIF POSITION(1113:1113),</v>
      </c>
    </row>
    <row r="196" spans="2:16" hidden="1">
      <c r="B196" t="s">
        <v>203</v>
      </c>
      <c r="D196" t="e">
        <f t="shared" si="8"/>
        <v>#N/A</v>
      </c>
      <c r="F196">
        <v>5</v>
      </c>
      <c r="G196" t="s">
        <v>364</v>
      </c>
      <c r="H196" t="s">
        <v>6</v>
      </c>
      <c r="I196">
        <v>1</v>
      </c>
      <c r="J196">
        <v>0</v>
      </c>
      <c r="L196">
        <f t="shared" si="10"/>
        <v>1114</v>
      </c>
      <c r="M196">
        <f t="shared" si="11"/>
        <v>1114</v>
      </c>
      <c r="P196" t="str">
        <f t="shared" si="9"/>
        <v xml:space="preserve"> CONTA_DIF_NL POSITION(1114:1114),</v>
      </c>
    </row>
    <row r="197" spans="2:16">
      <c r="B197" t="s">
        <v>204</v>
      </c>
      <c r="D197" t="str">
        <f t="shared" si="8"/>
        <v>CPF_CGC_CC</v>
      </c>
      <c r="F197">
        <v>5</v>
      </c>
      <c r="G197" t="s">
        <v>139</v>
      </c>
      <c r="H197" t="s">
        <v>6</v>
      </c>
      <c r="I197">
        <v>14</v>
      </c>
      <c r="J197">
        <v>0</v>
      </c>
      <c r="L197">
        <f t="shared" si="10"/>
        <v>1115</v>
      </c>
      <c r="M197">
        <f t="shared" si="11"/>
        <v>1128</v>
      </c>
      <c r="P197" t="str">
        <f t="shared" si="9"/>
        <v xml:space="preserve"> CPF_CGC_CC POSITION(1115:1128),</v>
      </c>
    </row>
    <row r="198" spans="2:16" hidden="1">
      <c r="B198" t="s">
        <v>205</v>
      </c>
      <c r="D198" t="e">
        <f t="shared" si="8"/>
        <v>#N/A</v>
      </c>
      <c r="F198">
        <v>5</v>
      </c>
      <c r="G198" t="s">
        <v>365</v>
      </c>
      <c r="H198" t="s">
        <v>6</v>
      </c>
      <c r="I198">
        <v>1</v>
      </c>
      <c r="J198">
        <v>0</v>
      </c>
      <c r="L198">
        <f t="shared" si="10"/>
        <v>1129</v>
      </c>
      <c r="M198">
        <f t="shared" si="11"/>
        <v>1129</v>
      </c>
      <c r="P198" t="str">
        <f t="shared" si="9"/>
        <v xml:space="preserve"> CPF_CGC_CC_NL POSITION(1129:1129),</v>
      </c>
    </row>
    <row r="199" spans="2:16">
      <c r="B199" t="s">
        <v>206</v>
      </c>
      <c r="D199" t="str">
        <f t="shared" si="8"/>
        <v>AUTORIZACAO_CC</v>
      </c>
      <c r="F199">
        <v>5</v>
      </c>
      <c r="G199" t="s">
        <v>140</v>
      </c>
      <c r="H199" t="s">
        <v>6</v>
      </c>
      <c r="I199">
        <v>15</v>
      </c>
      <c r="J199">
        <v>0</v>
      </c>
      <c r="L199">
        <f t="shared" si="10"/>
        <v>1130</v>
      </c>
      <c r="M199">
        <f t="shared" si="11"/>
        <v>1144</v>
      </c>
      <c r="P199" t="str">
        <f t="shared" si="9"/>
        <v xml:space="preserve"> AUTORIZACAO_CC POSITION(1130:1144),</v>
      </c>
    </row>
    <row r="200" spans="2:16" hidden="1">
      <c r="B200" t="s">
        <v>207</v>
      </c>
      <c r="D200" t="e">
        <f t="shared" si="8"/>
        <v>#N/A</v>
      </c>
      <c r="F200">
        <v>5</v>
      </c>
      <c r="G200" t="s">
        <v>366</v>
      </c>
      <c r="H200" t="s">
        <v>6</v>
      </c>
      <c r="I200">
        <v>1</v>
      </c>
      <c r="J200">
        <v>0</v>
      </c>
      <c r="L200">
        <f t="shared" si="10"/>
        <v>1145</v>
      </c>
      <c r="M200">
        <f t="shared" si="11"/>
        <v>1145</v>
      </c>
      <c r="P200" t="str">
        <f t="shared" si="9"/>
        <v xml:space="preserve"> AUTORIZACAO_CC_NL POSITION(1145:1145),</v>
      </c>
    </row>
    <row r="201" spans="2:16">
      <c r="B201" t="s">
        <v>208</v>
      </c>
      <c r="D201" t="str">
        <f t="shared" si="8"/>
        <v>CP</v>
      </c>
      <c r="F201">
        <v>5</v>
      </c>
      <c r="G201" t="s">
        <v>141</v>
      </c>
      <c r="H201" t="s">
        <v>6</v>
      </c>
      <c r="I201">
        <v>2</v>
      </c>
      <c r="J201">
        <v>0</v>
      </c>
      <c r="L201">
        <f t="shared" si="10"/>
        <v>1146</v>
      </c>
      <c r="M201">
        <f t="shared" si="11"/>
        <v>1147</v>
      </c>
      <c r="P201" t="str">
        <f t="shared" si="9"/>
        <v xml:space="preserve"> CP POSITION(1146:1147),</v>
      </c>
    </row>
    <row r="202" spans="2:16" hidden="1">
      <c r="B202" t="s">
        <v>209</v>
      </c>
      <c r="D202" t="e">
        <f t="shared" si="8"/>
        <v>#N/A</v>
      </c>
      <c r="F202">
        <v>5</v>
      </c>
      <c r="G202" t="s">
        <v>367</v>
      </c>
      <c r="H202" t="s">
        <v>6</v>
      </c>
      <c r="I202">
        <v>1</v>
      </c>
      <c r="J202">
        <v>0</v>
      </c>
      <c r="L202">
        <f t="shared" si="10"/>
        <v>1148</v>
      </c>
      <c r="M202">
        <f t="shared" si="11"/>
        <v>1148</v>
      </c>
      <c r="P202" t="str">
        <f t="shared" si="9"/>
        <v xml:space="preserve"> CP_NL POSITION(1148:1148),</v>
      </c>
    </row>
    <row r="203" spans="2:16">
      <c r="B203" t="s">
        <v>210</v>
      </c>
      <c r="D203" t="str">
        <f t="shared" si="8"/>
        <v>NUM_NEG</v>
      </c>
      <c r="F203">
        <v>5</v>
      </c>
      <c r="G203" t="s">
        <v>142</v>
      </c>
      <c r="H203" t="s">
        <v>6</v>
      </c>
      <c r="I203">
        <v>8</v>
      </c>
      <c r="J203">
        <v>0</v>
      </c>
      <c r="L203">
        <f t="shared" si="10"/>
        <v>1149</v>
      </c>
      <c r="M203">
        <f t="shared" si="11"/>
        <v>1156</v>
      </c>
      <c r="P203" t="str">
        <f t="shared" si="9"/>
        <v xml:space="preserve"> NUM_NEG POSITION(1149:1156),</v>
      </c>
    </row>
    <row r="204" spans="2:16" hidden="1">
      <c r="B204" t="s">
        <v>211</v>
      </c>
      <c r="D204" t="e">
        <f t="shared" ref="D204:D267" si="12">VLOOKUP(G204,$B$11:$B$374,1,0)</f>
        <v>#N/A</v>
      </c>
      <c r="F204">
        <v>5</v>
      </c>
      <c r="G204" t="s">
        <v>368</v>
      </c>
      <c r="H204" t="s">
        <v>6</v>
      </c>
      <c r="I204">
        <v>1</v>
      </c>
      <c r="J204">
        <v>0</v>
      </c>
      <c r="L204">
        <f t="shared" si="10"/>
        <v>1157</v>
      </c>
      <c r="M204">
        <f t="shared" si="11"/>
        <v>1157</v>
      </c>
      <c r="P204" t="str">
        <f t="shared" ref="P204:P267" si="13">" "&amp;G204&amp;" POSITION("&amp;L204&amp;":"&amp;M204&amp;")"&amp;IF(H204=9," ""TO_NUMBER(:"&amp;G204&amp;",'"&amp;REPT("9",I204+J204)&amp;"')/1"&amp;REPT("0",J204)&amp;""",",IF(LEFT(G204,3)="DT_","DATE ""DD.MM.YYYY"",",","))</f>
        <v xml:space="preserve"> NUM_NEG_NL POSITION(1157:1157),</v>
      </c>
    </row>
    <row r="205" spans="2:16">
      <c r="B205" t="s">
        <v>212</v>
      </c>
      <c r="D205" t="str">
        <f t="shared" si="12"/>
        <v>PRT_BALAO</v>
      </c>
      <c r="F205">
        <v>5</v>
      </c>
      <c r="G205" t="s">
        <v>143</v>
      </c>
      <c r="H205" t="s">
        <v>6</v>
      </c>
      <c r="I205">
        <v>1</v>
      </c>
      <c r="J205">
        <v>0</v>
      </c>
      <c r="L205">
        <f t="shared" ref="L205:L268" si="14">(M204+1)</f>
        <v>1158</v>
      </c>
      <c r="M205">
        <f t="shared" ref="M205:M268" si="15">(L205-1)+I205+J205</f>
        <v>1158</v>
      </c>
      <c r="P205" t="str">
        <f t="shared" si="13"/>
        <v xml:space="preserve"> PRT_BALAO POSITION(1158:1158),</v>
      </c>
    </row>
    <row r="206" spans="2:16" hidden="1">
      <c r="B206" t="s">
        <v>213</v>
      </c>
      <c r="D206" t="e">
        <f t="shared" si="12"/>
        <v>#N/A</v>
      </c>
      <c r="F206">
        <v>5</v>
      </c>
      <c r="G206" t="s">
        <v>369</v>
      </c>
      <c r="H206" t="s">
        <v>6</v>
      </c>
      <c r="I206">
        <v>1</v>
      </c>
      <c r="J206">
        <v>0</v>
      </c>
      <c r="L206">
        <f t="shared" si="14"/>
        <v>1159</v>
      </c>
      <c r="M206">
        <f t="shared" si="15"/>
        <v>1159</v>
      </c>
      <c r="P206" t="str">
        <f t="shared" si="13"/>
        <v xml:space="preserve"> PRT_BALAO_NL POSITION(1159:1159),</v>
      </c>
    </row>
    <row r="207" spans="2:16">
      <c r="B207" t="s">
        <v>18</v>
      </c>
      <c r="D207" t="str">
        <f t="shared" si="12"/>
        <v>STATUS_MFS_CONT</v>
      </c>
      <c r="F207">
        <v>5</v>
      </c>
      <c r="G207" t="s">
        <v>144</v>
      </c>
      <c r="H207" t="s">
        <v>6</v>
      </c>
      <c r="I207">
        <v>1</v>
      </c>
      <c r="J207">
        <v>0</v>
      </c>
      <c r="L207">
        <f t="shared" si="14"/>
        <v>1160</v>
      </c>
      <c r="M207">
        <f t="shared" si="15"/>
        <v>1160</v>
      </c>
      <c r="P207" t="str">
        <f t="shared" si="13"/>
        <v xml:space="preserve"> STATUS_MFS_CONT POSITION(1160:1160),</v>
      </c>
    </row>
    <row r="208" spans="2:16" hidden="1">
      <c r="B208" t="s">
        <v>214</v>
      </c>
      <c r="D208" t="e">
        <f t="shared" si="12"/>
        <v>#N/A</v>
      </c>
      <c r="F208">
        <v>5</v>
      </c>
      <c r="G208" t="s">
        <v>370</v>
      </c>
      <c r="H208" t="s">
        <v>6</v>
      </c>
      <c r="I208">
        <v>1</v>
      </c>
      <c r="J208">
        <v>0</v>
      </c>
      <c r="L208">
        <f t="shared" si="14"/>
        <v>1161</v>
      </c>
      <c r="M208">
        <f t="shared" si="15"/>
        <v>1161</v>
      </c>
      <c r="P208" t="str">
        <f t="shared" si="13"/>
        <v xml:space="preserve"> STATUS_MFS_CONT_NL POSITION(1161:1161),</v>
      </c>
    </row>
    <row r="209" spans="2:16">
      <c r="B209" t="s">
        <v>215</v>
      </c>
      <c r="D209" t="str">
        <f t="shared" si="12"/>
        <v>NUM_PRC_MISTO</v>
      </c>
      <c r="F209">
        <v>5</v>
      </c>
      <c r="G209" t="s">
        <v>145</v>
      </c>
      <c r="H209">
        <v>9</v>
      </c>
      <c r="I209">
        <v>3</v>
      </c>
      <c r="J209">
        <v>0</v>
      </c>
      <c r="L209">
        <f t="shared" si="14"/>
        <v>1162</v>
      </c>
      <c r="M209">
        <f t="shared" si="15"/>
        <v>1164</v>
      </c>
      <c r="P209" t="str">
        <f t="shared" si="13"/>
        <v xml:space="preserve"> NUM_PRC_MISTO POSITION(1162:1164) "TO_NUMBER(:NUM_PRC_MISTO,'999')/1",</v>
      </c>
    </row>
    <row r="210" spans="2:16" hidden="1">
      <c r="B210" t="s">
        <v>216</v>
      </c>
      <c r="D210" t="e">
        <f t="shared" si="12"/>
        <v>#N/A</v>
      </c>
      <c r="F210">
        <v>5</v>
      </c>
      <c r="G210" t="s">
        <v>371</v>
      </c>
      <c r="H210" t="s">
        <v>6</v>
      </c>
      <c r="I210">
        <v>1</v>
      </c>
      <c r="J210">
        <v>0</v>
      </c>
      <c r="L210">
        <f t="shared" si="14"/>
        <v>1165</v>
      </c>
      <c r="M210">
        <f t="shared" si="15"/>
        <v>1165</v>
      </c>
      <c r="P210" t="str">
        <f t="shared" si="13"/>
        <v xml:space="preserve"> NUM_PRC_MISTO_NL POSITION(1165:1165),</v>
      </c>
    </row>
    <row r="211" spans="2:16">
      <c r="B211" t="s">
        <v>217</v>
      </c>
      <c r="D211" t="str">
        <f t="shared" si="12"/>
        <v>STATUS_SUSP</v>
      </c>
      <c r="F211">
        <v>5</v>
      </c>
      <c r="G211" t="s">
        <v>146</v>
      </c>
      <c r="H211" t="s">
        <v>6</v>
      </c>
      <c r="I211">
        <v>1</v>
      </c>
      <c r="J211">
        <v>0</v>
      </c>
      <c r="L211">
        <f t="shared" si="14"/>
        <v>1166</v>
      </c>
      <c r="M211">
        <f t="shared" si="15"/>
        <v>1166</v>
      </c>
      <c r="P211" t="str">
        <f t="shared" si="13"/>
        <v xml:space="preserve"> STATUS_SUSP POSITION(1166:1166),</v>
      </c>
    </row>
    <row r="212" spans="2:16" hidden="1">
      <c r="B212" t="s">
        <v>218</v>
      </c>
      <c r="D212" t="e">
        <f t="shared" si="12"/>
        <v>#N/A</v>
      </c>
      <c r="F212">
        <v>5</v>
      </c>
      <c r="G212" t="s">
        <v>372</v>
      </c>
      <c r="H212" t="s">
        <v>6</v>
      </c>
      <c r="I212">
        <v>1</v>
      </c>
      <c r="J212">
        <v>0</v>
      </c>
      <c r="L212">
        <f t="shared" si="14"/>
        <v>1167</v>
      </c>
      <c r="M212">
        <f t="shared" si="15"/>
        <v>1167</v>
      </c>
      <c r="P212" t="str">
        <f t="shared" si="13"/>
        <v xml:space="preserve"> STATUS_SUSP_NL POSITION(1167:1167),</v>
      </c>
    </row>
    <row r="213" spans="2:16">
      <c r="B213" t="s">
        <v>219</v>
      </c>
      <c r="D213" t="str">
        <f t="shared" si="12"/>
        <v>STATUS_DEBAUTOM</v>
      </c>
      <c r="F213">
        <v>5</v>
      </c>
      <c r="G213" t="s">
        <v>147</v>
      </c>
      <c r="H213" t="s">
        <v>6</v>
      </c>
      <c r="I213">
        <v>1</v>
      </c>
      <c r="J213">
        <v>0</v>
      </c>
      <c r="L213">
        <f t="shared" si="14"/>
        <v>1168</v>
      </c>
      <c r="M213">
        <f t="shared" si="15"/>
        <v>1168</v>
      </c>
      <c r="P213" t="str">
        <f t="shared" si="13"/>
        <v xml:space="preserve"> STATUS_DEBAUTOM POSITION(1168:1168),</v>
      </c>
    </row>
    <row r="214" spans="2:16" hidden="1">
      <c r="B214" t="s">
        <v>220</v>
      </c>
      <c r="D214" t="e">
        <f t="shared" si="12"/>
        <v>#N/A</v>
      </c>
      <c r="F214">
        <v>5</v>
      </c>
      <c r="G214" t="s">
        <v>373</v>
      </c>
      <c r="H214" t="s">
        <v>6</v>
      </c>
      <c r="I214">
        <v>1</v>
      </c>
      <c r="J214">
        <v>0</v>
      </c>
      <c r="L214">
        <f t="shared" si="14"/>
        <v>1169</v>
      </c>
      <c r="M214">
        <f t="shared" si="15"/>
        <v>1169</v>
      </c>
      <c r="P214" t="str">
        <f t="shared" si="13"/>
        <v xml:space="preserve"> STATUS_DEBAUTOM_NL POSITION(1169:1169),</v>
      </c>
    </row>
    <row r="215" spans="2:16">
      <c r="B215" t="s">
        <v>221</v>
      </c>
      <c r="D215" t="str">
        <f t="shared" si="12"/>
        <v>VAL_TX_BANCARIA</v>
      </c>
      <c r="F215">
        <v>5</v>
      </c>
      <c r="G215" t="s">
        <v>148</v>
      </c>
      <c r="H215">
        <v>9</v>
      </c>
      <c r="I215">
        <v>3</v>
      </c>
      <c r="J215">
        <v>2</v>
      </c>
      <c r="L215">
        <f t="shared" si="14"/>
        <v>1170</v>
      </c>
      <c r="M215">
        <f t="shared" si="15"/>
        <v>1174</v>
      </c>
      <c r="P215" t="str">
        <f t="shared" si="13"/>
        <v xml:space="preserve"> VAL_TX_BANCARIA POSITION(1170:1174) "TO_NUMBER(:VAL_TX_BANCARIA,'99999')/100",</v>
      </c>
    </row>
    <row r="216" spans="2:16" hidden="1">
      <c r="B216" t="s">
        <v>222</v>
      </c>
      <c r="D216" t="e">
        <f t="shared" si="12"/>
        <v>#N/A</v>
      </c>
      <c r="F216">
        <v>5</v>
      </c>
      <c r="G216" t="s">
        <v>374</v>
      </c>
      <c r="H216" t="s">
        <v>6</v>
      </c>
      <c r="I216">
        <v>1</v>
      </c>
      <c r="J216">
        <v>0</v>
      </c>
      <c r="L216">
        <f t="shared" si="14"/>
        <v>1175</v>
      </c>
      <c r="M216">
        <f t="shared" si="15"/>
        <v>1175</v>
      </c>
      <c r="P216" t="str">
        <f t="shared" si="13"/>
        <v xml:space="preserve"> VAL_TX_BANCARIA_NL POSITION(1175:1175),</v>
      </c>
    </row>
    <row r="217" spans="2:16">
      <c r="B217" t="s">
        <v>223</v>
      </c>
      <c r="D217" t="str">
        <f t="shared" si="12"/>
        <v>STATUS_PROTE</v>
      </c>
      <c r="F217">
        <v>5</v>
      </c>
      <c r="G217" t="s">
        <v>149</v>
      </c>
      <c r="H217" t="s">
        <v>6</v>
      </c>
      <c r="I217">
        <v>1</v>
      </c>
      <c r="J217">
        <v>0</v>
      </c>
      <c r="L217">
        <f t="shared" si="14"/>
        <v>1176</v>
      </c>
      <c r="M217">
        <f t="shared" si="15"/>
        <v>1176</v>
      </c>
      <c r="P217" t="str">
        <f t="shared" si="13"/>
        <v xml:space="preserve"> STATUS_PROTE POSITION(1176:1176),</v>
      </c>
    </row>
    <row r="218" spans="2:16" hidden="1">
      <c r="B218" t="s">
        <v>224</v>
      </c>
      <c r="D218" t="e">
        <f t="shared" si="12"/>
        <v>#N/A</v>
      </c>
      <c r="F218">
        <v>5</v>
      </c>
      <c r="G218" t="s">
        <v>375</v>
      </c>
      <c r="H218" t="s">
        <v>6</v>
      </c>
      <c r="I218">
        <v>1</v>
      </c>
      <c r="J218">
        <v>0</v>
      </c>
      <c r="L218">
        <f t="shared" si="14"/>
        <v>1177</v>
      </c>
      <c r="M218">
        <f t="shared" si="15"/>
        <v>1177</v>
      </c>
      <c r="P218" t="str">
        <f t="shared" si="13"/>
        <v xml:space="preserve"> STATUS_PROTE_NL POSITION(1177:1177),</v>
      </c>
    </row>
    <row r="219" spans="2:16">
      <c r="B219" t="s">
        <v>225</v>
      </c>
      <c r="D219" t="str">
        <f t="shared" si="12"/>
        <v>IOCRECOLHE</v>
      </c>
      <c r="F219">
        <v>5</v>
      </c>
      <c r="G219" t="s">
        <v>150</v>
      </c>
      <c r="H219" t="s">
        <v>6</v>
      </c>
      <c r="I219">
        <v>1</v>
      </c>
      <c r="J219">
        <v>0</v>
      </c>
      <c r="L219">
        <f t="shared" si="14"/>
        <v>1178</v>
      </c>
      <c r="M219">
        <f t="shared" si="15"/>
        <v>1178</v>
      </c>
      <c r="P219" t="str">
        <f t="shared" si="13"/>
        <v xml:space="preserve"> IOCRECOLHE POSITION(1178:1178),</v>
      </c>
    </row>
    <row r="220" spans="2:16" hidden="1">
      <c r="B220" t="s">
        <v>226</v>
      </c>
      <c r="D220" t="e">
        <f t="shared" si="12"/>
        <v>#N/A</v>
      </c>
      <c r="F220">
        <v>5</v>
      </c>
      <c r="G220" t="s">
        <v>376</v>
      </c>
      <c r="H220" t="s">
        <v>6</v>
      </c>
      <c r="I220">
        <v>1</v>
      </c>
      <c r="J220">
        <v>0</v>
      </c>
      <c r="L220">
        <f t="shared" si="14"/>
        <v>1179</v>
      </c>
      <c r="M220">
        <f t="shared" si="15"/>
        <v>1179</v>
      </c>
      <c r="P220" t="str">
        <f t="shared" si="13"/>
        <v xml:space="preserve"> IOCRECOLHE_NL POSITION(1179:1179),</v>
      </c>
    </row>
    <row r="221" spans="2:16">
      <c r="D221" t="str">
        <f t="shared" si="12"/>
        <v>CURSO_ANTERIOR</v>
      </c>
      <c r="F221">
        <v>5</v>
      </c>
      <c r="G221" t="s">
        <v>151</v>
      </c>
      <c r="H221" t="s">
        <v>6</v>
      </c>
      <c r="I221">
        <v>1</v>
      </c>
      <c r="J221">
        <v>0</v>
      </c>
      <c r="L221">
        <f t="shared" si="14"/>
        <v>1180</v>
      </c>
      <c r="M221">
        <f t="shared" si="15"/>
        <v>1180</v>
      </c>
      <c r="P221" t="str">
        <f t="shared" si="13"/>
        <v xml:space="preserve"> CURSO_ANTERIOR POSITION(1180:1180),</v>
      </c>
    </row>
    <row r="222" spans="2:16" hidden="1">
      <c r="D222" t="e">
        <f t="shared" si="12"/>
        <v>#N/A</v>
      </c>
      <c r="F222">
        <v>5</v>
      </c>
      <c r="G222" t="s">
        <v>227</v>
      </c>
      <c r="H222" t="s">
        <v>6</v>
      </c>
      <c r="I222">
        <v>1</v>
      </c>
      <c r="J222">
        <v>0</v>
      </c>
      <c r="L222">
        <f t="shared" si="14"/>
        <v>1181</v>
      </c>
      <c r="M222">
        <f t="shared" si="15"/>
        <v>1181</v>
      </c>
      <c r="P222" t="str">
        <f t="shared" si="13"/>
        <v xml:space="preserve"> CURSO_ANTERIOR_NL POSITION(1181:1181),</v>
      </c>
    </row>
    <row r="223" spans="2:16">
      <c r="D223" t="str">
        <f t="shared" si="12"/>
        <v>VAL_APRDO_LIQ</v>
      </c>
      <c r="F223">
        <v>5</v>
      </c>
      <c r="G223" t="s">
        <v>152</v>
      </c>
      <c r="H223">
        <v>9</v>
      </c>
      <c r="I223">
        <v>9</v>
      </c>
      <c r="J223">
        <v>5</v>
      </c>
      <c r="L223">
        <f t="shared" si="14"/>
        <v>1182</v>
      </c>
      <c r="M223">
        <f t="shared" si="15"/>
        <v>1195</v>
      </c>
      <c r="P223" t="str">
        <f t="shared" si="13"/>
        <v xml:space="preserve"> VAL_APRDO_LIQ POSITION(1182:1195) "TO_NUMBER(:VAL_APRDO_LIQ,'99999999999999')/100000",</v>
      </c>
    </row>
    <row r="224" spans="2:16" hidden="1">
      <c r="D224" t="e">
        <f t="shared" si="12"/>
        <v>#N/A</v>
      </c>
      <c r="F224">
        <v>5</v>
      </c>
      <c r="G224" t="s">
        <v>228</v>
      </c>
      <c r="H224" t="s">
        <v>6</v>
      </c>
      <c r="I224">
        <v>1</v>
      </c>
      <c r="J224">
        <v>0</v>
      </c>
      <c r="L224">
        <f t="shared" si="14"/>
        <v>1196</v>
      </c>
      <c r="M224">
        <f t="shared" si="15"/>
        <v>1196</v>
      </c>
      <c r="P224" t="str">
        <f t="shared" si="13"/>
        <v xml:space="preserve"> VAL_APRDO_LIQ_NL POSITION(1196:1196),</v>
      </c>
    </row>
    <row r="225" spans="4:16">
      <c r="D225" t="str">
        <f t="shared" si="12"/>
        <v>DT_LIQ_EFETIVA</v>
      </c>
      <c r="F225">
        <v>5</v>
      </c>
      <c r="G225" t="s">
        <v>153</v>
      </c>
      <c r="H225" t="s">
        <v>6</v>
      </c>
      <c r="I225">
        <v>10</v>
      </c>
      <c r="J225">
        <v>0</v>
      </c>
      <c r="L225">
        <f t="shared" si="14"/>
        <v>1197</v>
      </c>
      <c r="M225">
        <f t="shared" si="15"/>
        <v>1206</v>
      </c>
      <c r="P225" t="str">
        <f t="shared" si="13"/>
        <v xml:space="preserve"> DT_LIQ_EFETIVA POSITION(1197:1206)DATE "DD.MM.YYYY",</v>
      </c>
    </row>
    <row r="226" spans="4:16" hidden="1">
      <c r="D226" t="e">
        <f t="shared" si="12"/>
        <v>#N/A</v>
      </c>
      <c r="F226">
        <v>5</v>
      </c>
      <c r="G226" t="s">
        <v>229</v>
      </c>
      <c r="H226" t="s">
        <v>6</v>
      </c>
      <c r="I226">
        <v>1</v>
      </c>
      <c r="J226">
        <v>0</v>
      </c>
      <c r="L226">
        <f t="shared" si="14"/>
        <v>1207</v>
      </c>
      <c r="M226">
        <f t="shared" si="15"/>
        <v>1207</v>
      </c>
      <c r="P226" t="str">
        <f t="shared" si="13"/>
        <v xml:space="preserve"> DT_LIQ_EFETIVA_NL POSITION(1207:1207)DATE "DD.MM.YYYY",</v>
      </c>
    </row>
    <row r="227" spans="4:16">
      <c r="D227" t="str">
        <f t="shared" si="12"/>
        <v>DT_REAB_LIQ</v>
      </c>
      <c r="F227">
        <v>5</v>
      </c>
      <c r="G227" t="s">
        <v>154</v>
      </c>
      <c r="H227" t="s">
        <v>6</v>
      </c>
      <c r="I227">
        <v>10</v>
      </c>
      <c r="J227">
        <v>0</v>
      </c>
      <c r="L227">
        <f t="shared" si="14"/>
        <v>1208</v>
      </c>
      <c r="M227">
        <f t="shared" si="15"/>
        <v>1217</v>
      </c>
      <c r="P227" t="str">
        <f t="shared" si="13"/>
        <v xml:space="preserve"> DT_REAB_LIQ POSITION(1208:1217)DATE "DD.MM.YYYY",</v>
      </c>
    </row>
    <row r="228" spans="4:16" hidden="1">
      <c r="D228" t="e">
        <f t="shared" si="12"/>
        <v>#N/A</v>
      </c>
      <c r="F228">
        <v>5</v>
      </c>
      <c r="G228" t="s">
        <v>230</v>
      </c>
      <c r="H228" t="s">
        <v>6</v>
      </c>
      <c r="I228">
        <v>1</v>
      </c>
      <c r="J228">
        <v>0</v>
      </c>
      <c r="L228">
        <f t="shared" si="14"/>
        <v>1218</v>
      </c>
      <c r="M228">
        <f t="shared" si="15"/>
        <v>1218</v>
      </c>
      <c r="P228" t="str">
        <f t="shared" si="13"/>
        <v xml:space="preserve"> DT_REAB_LIQ_NL POSITION(1218:1218)DATE "DD.MM.YYYY",</v>
      </c>
    </row>
    <row r="229" spans="4:16">
      <c r="D229" t="str">
        <f t="shared" si="12"/>
        <v>VAL_PRINC_LIQ</v>
      </c>
      <c r="F229">
        <v>5</v>
      </c>
      <c r="G229" t="s">
        <v>155</v>
      </c>
      <c r="H229">
        <v>9</v>
      </c>
      <c r="I229">
        <v>9</v>
      </c>
      <c r="J229">
        <v>5</v>
      </c>
      <c r="L229">
        <f t="shared" si="14"/>
        <v>1219</v>
      </c>
      <c r="M229">
        <f t="shared" si="15"/>
        <v>1232</v>
      </c>
      <c r="P229" t="str">
        <f t="shared" si="13"/>
        <v xml:space="preserve"> VAL_PRINC_LIQ POSITION(1219:1232) "TO_NUMBER(:VAL_PRINC_LIQ,'99999999999999')/100000",</v>
      </c>
    </row>
    <row r="230" spans="4:16" hidden="1">
      <c r="D230" t="e">
        <f t="shared" si="12"/>
        <v>#N/A</v>
      </c>
      <c r="F230">
        <v>5</v>
      </c>
      <c r="G230" t="s">
        <v>231</v>
      </c>
      <c r="H230" t="s">
        <v>6</v>
      </c>
      <c r="I230">
        <v>1</v>
      </c>
      <c r="J230">
        <v>0</v>
      </c>
      <c r="L230">
        <f t="shared" si="14"/>
        <v>1233</v>
      </c>
      <c r="M230">
        <f t="shared" si="15"/>
        <v>1233</v>
      </c>
      <c r="P230" t="str">
        <f t="shared" si="13"/>
        <v xml:space="preserve"> VAL_PRINC_LIQ_NL POSITION(1233:1233),</v>
      </c>
    </row>
    <row r="231" spans="4:16">
      <c r="D231" t="str">
        <f t="shared" si="12"/>
        <v>VAL_DESCONTO_LIQ</v>
      </c>
      <c r="F231">
        <v>5</v>
      </c>
      <c r="G231" t="s">
        <v>156</v>
      </c>
      <c r="H231">
        <v>9</v>
      </c>
      <c r="I231">
        <v>9</v>
      </c>
      <c r="J231">
        <v>5</v>
      </c>
      <c r="L231">
        <f t="shared" si="14"/>
        <v>1234</v>
      </c>
      <c r="M231">
        <f t="shared" si="15"/>
        <v>1247</v>
      </c>
      <c r="P231" t="str">
        <f t="shared" si="13"/>
        <v xml:space="preserve"> VAL_DESCONTO_LIQ POSITION(1234:1247) "TO_NUMBER(:VAL_DESCONTO_LIQ,'99999999999999')/100000",</v>
      </c>
    </row>
    <row r="232" spans="4:16" hidden="1">
      <c r="D232" t="e">
        <f t="shared" si="12"/>
        <v>#N/A</v>
      </c>
      <c r="F232">
        <v>5</v>
      </c>
      <c r="G232" t="s">
        <v>232</v>
      </c>
      <c r="H232" t="s">
        <v>6</v>
      </c>
      <c r="I232">
        <v>1</v>
      </c>
      <c r="J232">
        <v>0</v>
      </c>
      <c r="L232">
        <f t="shared" si="14"/>
        <v>1248</v>
      </c>
      <c r="M232">
        <f t="shared" si="15"/>
        <v>1248</v>
      </c>
      <c r="P232" t="str">
        <f t="shared" si="13"/>
        <v xml:space="preserve"> VAL_DESCONTO_LIQ_NL POSITION(1248:1248),</v>
      </c>
    </row>
    <row r="233" spans="4:16">
      <c r="D233" t="str">
        <f t="shared" si="12"/>
        <v>CONTRATO_ASSOCIADO</v>
      </c>
      <c r="F233">
        <v>5</v>
      </c>
      <c r="G233" t="s">
        <v>157</v>
      </c>
      <c r="H233" t="s">
        <v>6</v>
      </c>
      <c r="I233">
        <v>20</v>
      </c>
      <c r="J233">
        <v>0</v>
      </c>
      <c r="L233">
        <f t="shared" si="14"/>
        <v>1249</v>
      </c>
      <c r="M233">
        <f t="shared" si="15"/>
        <v>1268</v>
      </c>
      <c r="P233" t="str">
        <f t="shared" si="13"/>
        <v xml:space="preserve"> CONTRATO_ASSOCIADO POSITION(1249:1268),</v>
      </c>
    </row>
    <row r="234" spans="4:16" hidden="1">
      <c r="D234" t="e">
        <f t="shared" si="12"/>
        <v>#N/A</v>
      </c>
      <c r="F234">
        <v>5</v>
      </c>
      <c r="G234" t="s">
        <v>11</v>
      </c>
      <c r="H234" t="s">
        <v>6</v>
      </c>
      <c r="I234">
        <v>1</v>
      </c>
      <c r="J234">
        <v>0</v>
      </c>
      <c r="L234">
        <f t="shared" si="14"/>
        <v>1269</v>
      </c>
      <c r="M234">
        <f t="shared" si="15"/>
        <v>1269</v>
      </c>
      <c r="P234" t="str">
        <f t="shared" si="13"/>
        <v xml:space="preserve"> CONTRATO_ASSOCIADO_NL POSITION(1269:1269),</v>
      </c>
    </row>
    <row r="235" spans="4:16">
      <c r="D235" t="str">
        <f t="shared" si="12"/>
        <v>DT_DOSSIE</v>
      </c>
      <c r="F235">
        <v>5</v>
      </c>
      <c r="G235" t="s">
        <v>158</v>
      </c>
      <c r="H235" t="s">
        <v>6</v>
      </c>
      <c r="I235">
        <v>10</v>
      </c>
      <c r="J235">
        <v>0</v>
      </c>
      <c r="L235">
        <f t="shared" si="14"/>
        <v>1270</v>
      </c>
      <c r="M235">
        <f t="shared" si="15"/>
        <v>1279</v>
      </c>
      <c r="P235" t="str">
        <f t="shared" si="13"/>
        <v xml:space="preserve"> DT_DOSSIE POSITION(1270:1279)DATE "DD.MM.YYYY",</v>
      </c>
    </row>
    <row r="236" spans="4:16" hidden="1">
      <c r="D236" t="e">
        <f t="shared" si="12"/>
        <v>#N/A</v>
      </c>
      <c r="F236">
        <v>5</v>
      </c>
      <c r="G236" t="s">
        <v>233</v>
      </c>
      <c r="H236" t="s">
        <v>6</v>
      </c>
      <c r="I236">
        <v>1</v>
      </c>
      <c r="J236">
        <v>0</v>
      </c>
      <c r="L236">
        <f t="shared" si="14"/>
        <v>1280</v>
      </c>
      <c r="M236">
        <f t="shared" si="15"/>
        <v>1280</v>
      </c>
      <c r="P236" t="str">
        <f t="shared" si="13"/>
        <v xml:space="preserve"> DT_DOSSIE_NL POSITION(1280:1280)DATE "DD.MM.YYYY",</v>
      </c>
    </row>
    <row r="237" spans="4:16">
      <c r="D237" t="str">
        <f t="shared" si="12"/>
        <v>BCO_IDENTIFICADOR</v>
      </c>
      <c r="F237">
        <v>5</v>
      </c>
      <c r="G237" t="s">
        <v>159</v>
      </c>
      <c r="H237" t="s">
        <v>6</v>
      </c>
      <c r="I237">
        <v>2</v>
      </c>
      <c r="J237">
        <v>0</v>
      </c>
      <c r="L237">
        <f t="shared" si="14"/>
        <v>1281</v>
      </c>
      <c r="M237">
        <f t="shared" si="15"/>
        <v>1282</v>
      </c>
      <c r="P237" t="str">
        <f t="shared" si="13"/>
        <v xml:space="preserve"> BCO_IDENTIFICADOR POSITION(1281:1282),</v>
      </c>
    </row>
    <row r="238" spans="4:16" hidden="1">
      <c r="D238" t="e">
        <f t="shared" si="12"/>
        <v>#N/A</v>
      </c>
      <c r="F238">
        <v>5</v>
      </c>
      <c r="G238" t="s">
        <v>234</v>
      </c>
      <c r="H238" t="s">
        <v>6</v>
      </c>
      <c r="I238">
        <v>1</v>
      </c>
      <c r="J238">
        <v>0</v>
      </c>
      <c r="L238">
        <f t="shared" si="14"/>
        <v>1283</v>
      </c>
      <c r="M238">
        <f t="shared" si="15"/>
        <v>1283</v>
      </c>
      <c r="P238" t="str">
        <f t="shared" si="13"/>
        <v xml:space="preserve"> BCO_IDENTIFICADOR_NL POSITION(1283:1283),</v>
      </c>
    </row>
    <row r="239" spans="4:16">
      <c r="D239" t="str">
        <f t="shared" si="12"/>
        <v>PROTESTO</v>
      </c>
      <c r="F239">
        <v>5</v>
      </c>
      <c r="G239" t="s">
        <v>160</v>
      </c>
      <c r="H239" t="s">
        <v>6</v>
      </c>
      <c r="I239">
        <v>2</v>
      </c>
      <c r="J239">
        <v>0</v>
      </c>
      <c r="L239">
        <f t="shared" si="14"/>
        <v>1284</v>
      </c>
      <c r="M239">
        <f t="shared" si="15"/>
        <v>1285</v>
      </c>
      <c r="P239" t="str">
        <f t="shared" si="13"/>
        <v xml:space="preserve"> PROTESTO POSITION(1284:1285),</v>
      </c>
    </row>
    <row r="240" spans="4:16" hidden="1">
      <c r="D240" t="e">
        <f t="shared" si="12"/>
        <v>#N/A</v>
      </c>
      <c r="F240">
        <v>5</v>
      </c>
      <c r="G240" t="s">
        <v>235</v>
      </c>
      <c r="H240" t="s">
        <v>6</v>
      </c>
      <c r="I240">
        <v>1</v>
      </c>
      <c r="J240">
        <v>0</v>
      </c>
      <c r="L240">
        <f t="shared" si="14"/>
        <v>1286</v>
      </c>
      <c r="M240">
        <f t="shared" si="15"/>
        <v>1286</v>
      </c>
      <c r="P240" t="str">
        <f t="shared" si="13"/>
        <v xml:space="preserve"> PROTESTO_NL POSITION(1286:1286),</v>
      </c>
    </row>
    <row r="241" spans="4:16">
      <c r="D241" t="str">
        <f t="shared" si="12"/>
        <v>NUM_CONTRATO_ACORDO</v>
      </c>
      <c r="F241">
        <v>5</v>
      </c>
      <c r="G241" t="s">
        <v>161</v>
      </c>
      <c r="H241" t="s">
        <v>6</v>
      </c>
      <c r="I241">
        <v>9</v>
      </c>
      <c r="J241">
        <v>0</v>
      </c>
      <c r="L241">
        <f t="shared" si="14"/>
        <v>1287</v>
      </c>
      <c r="M241">
        <f t="shared" si="15"/>
        <v>1295</v>
      </c>
      <c r="P241" t="str">
        <f t="shared" si="13"/>
        <v xml:space="preserve"> NUM_CONTRATO_ACORDO POSITION(1287:1295),</v>
      </c>
    </row>
    <row r="242" spans="4:16" hidden="1">
      <c r="D242" t="e">
        <f t="shared" si="12"/>
        <v>#N/A</v>
      </c>
      <c r="F242">
        <v>5</v>
      </c>
      <c r="G242" t="s">
        <v>236</v>
      </c>
      <c r="H242" t="s">
        <v>6</v>
      </c>
      <c r="I242">
        <v>1</v>
      </c>
      <c r="J242">
        <v>0</v>
      </c>
      <c r="L242">
        <f t="shared" si="14"/>
        <v>1296</v>
      </c>
      <c r="M242">
        <f t="shared" si="15"/>
        <v>1296</v>
      </c>
      <c r="P242" t="str">
        <f t="shared" si="13"/>
        <v xml:space="preserve"> NUM_CONTRATO_ACO_NL POSITION(1296:1296),</v>
      </c>
    </row>
    <row r="243" spans="4:16">
      <c r="D243" t="str">
        <f t="shared" si="12"/>
        <v>COD_REGRA</v>
      </c>
      <c r="F243">
        <v>5</v>
      </c>
      <c r="G243" t="s">
        <v>162</v>
      </c>
      <c r="H243" t="s">
        <v>6</v>
      </c>
      <c r="I243">
        <v>3</v>
      </c>
      <c r="J243">
        <v>0</v>
      </c>
      <c r="L243">
        <f t="shared" si="14"/>
        <v>1297</v>
      </c>
      <c r="M243">
        <f t="shared" si="15"/>
        <v>1299</v>
      </c>
      <c r="P243" t="str">
        <f t="shared" si="13"/>
        <v xml:space="preserve"> COD_REGRA POSITION(1297:1299),</v>
      </c>
    </row>
    <row r="244" spans="4:16" hidden="1">
      <c r="D244" t="e">
        <f t="shared" si="12"/>
        <v>#N/A</v>
      </c>
      <c r="F244">
        <v>5</v>
      </c>
      <c r="G244" t="s">
        <v>237</v>
      </c>
      <c r="H244" t="s">
        <v>6</v>
      </c>
      <c r="I244">
        <v>1</v>
      </c>
      <c r="J244">
        <v>0</v>
      </c>
      <c r="L244">
        <f t="shared" si="14"/>
        <v>1300</v>
      </c>
      <c r="M244">
        <f t="shared" si="15"/>
        <v>1300</v>
      </c>
      <c r="P244" t="str">
        <f t="shared" si="13"/>
        <v xml:space="preserve"> COD_REGRA_NL POSITION(1300:1300),</v>
      </c>
    </row>
    <row r="245" spans="4:16">
      <c r="D245" t="str">
        <f t="shared" si="12"/>
        <v>ST_RESULT_SCORE</v>
      </c>
      <c r="F245">
        <v>5</v>
      </c>
      <c r="G245" t="s">
        <v>163</v>
      </c>
      <c r="H245" t="s">
        <v>6</v>
      </c>
      <c r="I245">
        <v>1</v>
      </c>
      <c r="J245">
        <v>0</v>
      </c>
      <c r="L245">
        <f t="shared" si="14"/>
        <v>1301</v>
      </c>
      <c r="M245">
        <f t="shared" si="15"/>
        <v>1301</v>
      </c>
      <c r="P245" t="str">
        <f t="shared" si="13"/>
        <v xml:space="preserve"> ST_RESULT_SCORE POSITION(1301:1301),</v>
      </c>
    </row>
    <row r="246" spans="4:16" hidden="1">
      <c r="D246" t="e">
        <f t="shared" si="12"/>
        <v>#N/A</v>
      </c>
      <c r="F246">
        <v>5</v>
      </c>
      <c r="G246" t="s">
        <v>238</v>
      </c>
      <c r="H246" t="s">
        <v>6</v>
      </c>
      <c r="I246">
        <v>1</v>
      </c>
      <c r="J246">
        <v>0</v>
      </c>
      <c r="L246">
        <f t="shared" si="14"/>
        <v>1302</v>
      </c>
      <c r="M246">
        <f t="shared" si="15"/>
        <v>1302</v>
      </c>
      <c r="P246" t="str">
        <f t="shared" si="13"/>
        <v xml:space="preserve"> ST_RESULT_SCORE_NL POSITION(1302:1302),</v>
      </c>
    </row>
    <row r="247" spans="4:16">
      <c r="D247" t="str">
        <f t="shared" si="12"/>
        <v>COD_CPF_CONJUGE</v>
      </c>
      <c r="F247">
        <v>5</v>
      </c>
      <c r="G247" t="s">
        <v>164</v>
      </c>
      <c r="H247" t="s">
        <v>6</v>
      </c>
      <c r="I247">
        <v>14</v>
      </c>
      <c r="J247">
        <v>0</v>
      </c>
      <c r="L247">
        <f t="shared" si="14"/>
        <v>1303</v>
      </c>
      <c r="M247">
        <f t="shared" si="15"/>
        <v>1316</v>
      </c>
      <c r="P247" t="str">
        <f t="shared" si="13"/>
        <v xml:space="preserve"> COD_CPF_CONJUGE POSITION(1303:1316),</v>
      </c>
    </row>
    <row r="248" spans="4:16" hidden="1">
      <c r="D248" t="e">
        <f t="shared" si="12"/>
        <v>#N/A</v>
      </c>
      <c r="F248">
        <v>5</v>
      </c>
      <c r="G248" t="s">
        <v>239</v>
      </c>
      <c r="H248" t="s">
        <v>6</v>
      </c>
      <c r="I248">
        <v>1</v>
      </c>
      <c r="J248">
        <v>0</v>
      </c>
      <c r="L248">
        <f t="shared" si="14"/>
        <v>1317</v>
      </c>
      <c r="M248">
        <f t="shared" si="15"/>
        <v>1317</v>
      </c>
      <c r="P248" t="str">
        <f t="shared" si="13"/>
        <v xml:space="preserve"> COD_CPF_CONJUGE_NL POSITION(1317:1317),</v>
      </c>
    </row>
    <row r="249" spans="4:16">
      <c r="D249" t="str">
        <f t="shared" si="12"/>
        <v>CD_REGIONAL_ENVIO</v>
      </c>
      <c r="F249">
        <v>5</v>
      </c>
      <c r="G249" t="s">
        <v>165</v>
      </c>
      <c r="H249" t="s">
        <v>6</v>
      </c>
      <c r="I249">
        <v>3</v>
      </c>
      <c r="J249">
        <v>0</v>
      </c>
      <c r="L249">
        <f t="shared" si="14"/>
        <v>1318</v>
      </c>
      <c r="M249">
        <f t="shared" si="15"/>
        <v>1320</v>
      </c>
      <c r="P249" t="str">
        <f t="shared" si="13"/>
        <v xml:space="preserve"> CD_REGIONAL_ENVIO POSITION(1318:1320),</v>
      </c>
    </row>
    <row r="250" spans="4:16" hidden="1">
      <c r="D250" t="e">
        <f t="shared" si="12"/>
        <v>#N/A</v>
      </c>
      <c r="F250">
        <v>5</v>
      </c>
      <c r="G250" t="s">
        <v>240</v>
      </c>
      <c r="H250" t="s">
        <v>6</v>
      </c>
      <c r="I250">
        <v>1</v>
      </c>
      <c r="J250">
        <v>0</v>
      </c>
      <c r="L250">
        <f t="shared" si="14"/>
        <v>1321</v>
      </c>
      <c r="M250">
        <f t="shared" si="15"/>
        <v>1321</v>
      </c>
      <c r="P250" t="str">
        <f t="shared" si="13"/>
        <v xml:space="preserve"> CD_REGIONAL_ENVIO_NL POSITION(1321:1321),</v>
      </c>
    </row>
    <row r="251" spans="4:16">
      <c r="D251" t="str">
        <f t="shared" si="12"/>
        <v>COD_BORDERO_LOJA</v>
      </c>
      <c r="F251">
        <v>5</v>
      </c>
      <c r="G251" t="s">
        <v>166</v>
      </c>
      <c r="H251" t="s">
        <v>6</v>
      </c>
      <c r="I251">
        <v>6</v>
      </c>
      <c r="J251">
        <v>0</v>
      </c>
      <c r="L251">
        <f t="shared" si="14"/>
        <v>1322</v>
      </c>
      <c r="M251">
        <f t="shared" si="15"/>
        <v>1327</v>
      </c>
      <c r="P251" t="str">
        <f t="shared" si="13"/>
        <v xml:space="preserve"> COD_BORDERO_LOJA POSITION(1322:1327),</v>
      </c>
    </row>
    <row r="252" spans="4:16" hidden="1">
      <c r="D252" t="e">
        <f t="shared" si="12"/>
        <v>#N/A</v>
      </c>
      <c r="F252">
        <v>5</v>
      </c>
      <c r="G252" t="s">
        <v>241</v>
      </c>
      <c r="H252" t="s">
        <v>6</v>
      </c>
      <c r="I252">
        <v>1</v>
      </c>
      <c r="J252">
        <v>0</v>
      </c>
      <c r="L252">
        <f t="shared" si="14"/>
        <v>1328</v>
      </c>
      <c r="M252">
        <f t="shared" si="15"/>
        <v>1328</v>
      </c>
      <c r="P252" t="str">
        <f t="shared" si="13"/>
        <v xml:space="preserve"> COD_BORDERO_LOJA_NL POSITION(1328:1328),</v>
      </c>
    </row>
    <row r="253" spans="4:16">
      <c r="D253" t="str">
        <f t="shared" si="12"/>
        <v>ST_SERASA</v>
      </c>
      <c r="F253">
        <v>5</v>
      </c>
      <c r="G253" t="s">
        <v>167</v>
      </c>
      <c r="H253" t="s">
        <v>6</v>
      </c>
      <c r="I253">
        <v>1</v>
      </c>
      <c r="J253">
        <v>0</v>
      </c>
      <c r="L253">
        <f t="shared" si="14"/>
        <v>1329</v>
      </c>
      <c r="M253">
        <f t="shared" si="15"/>
        <v>1329</v>
      </c>
      <c r="P253" t="str">
        <f t="shared" si="13"/>
        <v xml:space="preserve"> ST_SERASA POSITION(1329:1329),</v>
      </c>
    </row>
    <row r="254" spans="4:16" hidden="1">
      <c r="D254" t="e">
        <f t="shared" si="12"/>
        <v>#N/A</v>
      </c>
      <c r="F254">
        <v>5</v>
      </c>
      <c r="G254" t="s">
        <v>242</v>
      </c>
      <c r="H254" t="s">
        <v>6</v>
      </c>
      <c r="I254">
        <v>1</v>
      </c>
      <c r="J254">
        <v>0</v>
      </c>
      <c r="L254">
        <f t="shared" si="14"/>
        <v>1330</v>
      </c>
      <c r="M254">
        <f t="shared" si="15"/>
        <v>1330</v>
      </c>
      <c r="P254" t="str">
        <f t="shared" si="13"/>
        <v xml:space="preserve"> ST_SERASA_NL POSITION(1330:1330),</v>
      </c>
    </row>
    <row r="255" spans="4:16">
      <c r="D255" t="str">
        <f t="shared" si="12"/>
        <v>DT_SERASA_NEG</v>
      </c>
      <c r="F255">
        <v>5</v>
      </c>
      <c r="G255" t="s">
        <v>168</v>
      </c>
      <c r="H255" t="s">
        <v>6</v>
      </c>
      <c r="I255">
        <v>10</v>
      </c>
      <c r="J255">
        <v>0</v>
      </c>
      <c r="L255">
        <f t="shared" si="14"/>
        <v>1331</v>
      </c>
      <c r="M255">
        <f t="shared" si="15"/>
        <v>1340</v>
      </c>
      <c r="P255" t="str">
        <f t="shared" si="13"/>
        <v xml:space="preserve"> DT_SERASA_NEG POSITION(1331:1340)DATE "DD.MM.YYYY",</v>
      </c>
    </row>
    <row r="256" spans="4:16" hidden="1">
      <c r="D256" t="e">
        <f t="shared" si="12"/>
        <v>#N/A</v>
      </c>
      <c r="F256">
        <v>5</v>
      </c>
      <c r="G256" t="s">
        <v>243</v>
      </c>
      <c r="H256" t="s">
        <v>6</v>
      </c>
      <c r="I256">
        <v>1</v>
      </c>
      <c r="J256">
        <v>0</v>
      </c>
      <c r="L256">
        <f t="shared" si="14"/>
        <v>1341</v>
      </c>
      <c r="M256">
        <f t="shared" si="15"/>
        <v>1341</v>
      </c>
      <c r="P256" t="str">
        <f t="shared" si="13"/>
        <v xml:space="preserve"> DT_SERASA_NEG_NL POSITION(1341:1341)DATE "DD.MM.YYYY",</v>
      </c>
    </row>
    <row r="257" spans="4:16">
      <c r="D257" t="str">
        <f t="shared" si="12"/>
        <v>DT_SERASA_DESNEG</v>
      </c>
      <c r="F257">
        <v>5</v>
      </c>
      <c r="G257" t="s">
        <v>169</v>
      </c>
      <c r="H257" t="s">
        <v>6</v>
      </c>
      <c r="I257">
        <v>10</v>
      </c>
      <c r="J257">
        <v>0</v>
      </c>
      <c r="L257">
        <f t="shared" si="14"/>
        <v>1342</v>
      </c>
      <c r="M257">
        <f t="shared" si="15"/>
        <v>1351</v>
      </c>
      <c r="P257" t="str">
        <f t="shared" si="13"/>
        <v xml:space="preserve"> DT_SERASA_DESNEG POSITION(1342:1351)DATE "DD.MM.YYYY",</v>
      </c>
    </row>
    <row r="258" spans="4:16" hidden="1">
      <c r="D258" t="e">
        <f t="shared" si="12"/>
        <v>#N/A</v>
      </c>
      <c r="F258">
        <v>5</v>
      </c>
      <c r="G258" t="s">
        <v>244</v>
      </c>
      <c r="H258" t="s">
        <v>6</v>
      </c>
      <c r="I258">
        <v>1</v>
      </c>
      <c r="J258">
        <v>0</v>
      </c>
      <c r="L258">
        <f t="shared" si="14"/>
        <v>1352</v>
      </c>
      <c r="M258">
        <f t="shared" si="15"/>
        <v>1352</v>
      </c>
      <c r="P258" t="str">
        <f t="shared" si="13"/>
        <v xml:space="preserve"> DT_SERASA_DESNEG_NL POSITION(1352:1352)DATE "DD.MM.YYYY",</v>
      </c>
    </row>
    <row r="259" spans="4:16">
      <c r="D259" t="str">
        <f t="shared" si="12"/>
        <v>DT_VCT_PRC_SERASA</v>
      </c>
      <c r="F259">
        <v>5</v>
      </c>
      <c r="G259" t="s">
        <v>170</v>
      </c>
      <c r="H259" t="s">
        <v>6</v>
      </c>
      <c r="I259">
        <v>10</v>
      </c>
      <c r="J259">
        <v>0</v>
      </c>
      <c r="L259">
        <f t="shared" si="14"/>
        <v>1353</v>
      </c>
      <c r="M259">
        <f t="shared" si="15"/>
        <v>1362</v>
      </c>
      <c r="P259" t="str">
        <f t="shared" si="13"/>
        <v xml:space="preserve"> DT_VCT_PRC_SERASA POSITION(1353:1362)DATE "DD.MM.YYYY",</v>
      </c>
    </row>
    <row r="260" spans="4:16" hidden="1">
      <c r="D260" t="e">
        <f t="shared" si="12"/>
        <v>#N/A</v>
      </c>
      <c r="F260">
        <v>5</v>
      </c>
      <c r="G260" t="s">
        <v>245</v>
      </c>
      <c r="H260" t="s">
        <v>6</v>
      </c>
      <c r="I260">
        <v>1</v>
      </c>
      <c r="J260">
        <v>0</v>
      </c>
      <c r="L260">
        <f t="shared" si="14"/>
        <v>1363</v>
      </c>
      <c r="M260">
        <f t="shared" si="15"/>
        <v>1363</v>
      </c>
      <c r="P260" t="str">
        <f t="shared" si="13"/>
        <v xml:space="preserve"> DT_VCT_PRC_SERASA_NL POSITION(1363:1363)DATE "DD.MM.YYYY",</v>
      </c>
    </row>
    <row r="261" spans="4:16">
      <c r="D261" t="str">
        <f t="shared" si="12"/>
        <v>VAL_DEBITO_SPC</v>
      </c>
      <c r="F261">
        <v>5</v>
      </c>
      <c r="G261" t="s">
        <v>171</v>
      </c>
      <c r="H261">
        <v>9</v>
      </c>
      <c r="I261">
        <v>9</v>
      </c>
      <c r="J261">
        <v>5</v>
      </c>
      <c r="L261">
        <f t="shared" si="14"/>
        <v>1364</v>
      </c>
      <c r="M261">
        <f t="shared" si="15"/>
        <v>1377</v>
      </c>
      <c r="P261" t="str">
        <f t="shared" si="13"/>
        <v xml:space="preserve"> VAL_DEBITO_SPC POSITION(1364:1377) "TO_NUMBER(:VAL_DEBITO_SPC,'99999999999999')/100000",</v>
      </c>
    </row>
    <row r="262" spans="4:16" hidden="1">
      <c r="D262" t="e">
        <f t="shared" si="12"/>
        <v>#N/A</v>
      </c>
      <c r="F262">
        <v>5</v>
      </c>
      <c r="G262" t="s">
        <v>246</v>
      </c>
      <c r="H262" t="s">
        <v>6</v>
      </c>
      <c r="I262">
        <v>1</v>
      </c>
      <c r="J262">
        <v>0</v>
      </c>
      <c r="L262">
        <f t="shared" si="14"/>
        <v>1378</v>
      </c>
      <c r="M262">
        <f t="shared" si="15"/>
        <v>1378</v>
      </c>
      <c r="P262" t="str">
        <f t="shared" si="13"/>
        <v xml:space="preserve"> VAL_DEBITO_SPC_NL POSITION(1378:1378),</v>
      </c>
    </row>
    <row r="263" spans="4:16">
      <c r="D263" t="str">
        <f t="shared" si="12"/>
        <v>PARCELA_CTB</v>
      </c>
      <c r="F263">
        <v>5</v>
      </c>
      <c r="G263" t="s">
        <v>172</v>
      </c>
      <c r="H263">
        <v>9</v>
      </c>
      <c r="I263">
        <v>4</v>
      </c>
      <c r="J263">
        <v>0</v>
      </c>
      <c r="L263">
        <f t="shared" si="14"/>
        <v>1379</v>
      </c>
      <c r="M263">
        <f t="shared" si="15"/>
        <v>1382</v>
      </c>
      <c r="P263" t="str">
        <f t="shared" si="13"/>
        <v xml:space="preserve"> PARCELA_CTB POSITION(1379:1382) "TO_NUMBER(:PARCELA_CTB,'9999')/1",</v>
      </c>
    </row>
    <row r="264" spans="4:16" hidden="1">
      <c r="D264" t="e">
        <f t="shared" si="12"/>
        <v>#N/A</v>
      </c>
      <c r="F264">
        <v>5</v>
      </c>
      <c r="G264" t="s">
        <v>247</v>
      </c>
      <c r="H264" t="s">
        <v>6</v>
      </c>
      <c r="I264">
        <v>1</v>
      </c>
      <c r="J264">
        <v>0</v>
      </c>
      <c r="L264">
        <f t="shared" si="14"/>
        <v>1383</v>
      </c>
      <c r="M264">
        <f t="shared" si="15"/>
        <v>1383</v>
      </c>
      <c r="P264" t="str">
        <f t="shared" si="13"/>
        <v xml:space="preserve"> PARCELA_CTB_NL POSITION(1383:1383),</v>
      </c>
    </row>
    <row r="265" spans="4:16">
      <c r="D265" t="str">
        <f t="shared" si="12"/>
        <v>DT_CORTE</v>
      </c>
      <c r="F265">
        <v>5</v>
      </c>
      <c r="G265" t="s">
        <v>173</v>
      </c>
      <c r="H265" t="s">
        <v>6</v>
      </c>
      <c r="I265">
        <v>10</v>
      </c>
      <c r="J265">
        <v>0</v>
      </c>
      <c r="L265">
        <f t="shared" si="14"/>
        <v>1384</v>
      </c>
      <c r="M265">
        <f t="shared" si="15"/>
        <v>1393</v>
      </c>
      <c r="P265" t="str">
        <f t="shared" si="13"/>
        <v xml:space="preserve"> DT_CORTE POSITION(1384:1393)DATE "DD.MM.YYYY",</v>
      </c>
    </row>
    <row r="266" spans="4:16" hidden="1">
      <c r="D266" t="e">
        <f t="shared" si="12"/>
        <v>#N/A</v>
      </c>
      <c r="F266">
        <v>5</v>
      </c>
      <c r="G266" t="s">
        <v>248</v>
      </c>
      <c r="H266" t="s">
        <v>6</v>
      </c>
      <c r="I266">
        <v>1</v>
      </c>
      <c r="J266">
        <v>0</v>
      </c>
      <c r="L266">
        <f t="shared" si="14"/>
        <v>1394</v>
      </c>
      <c r="M266">
        <f t="shared" si="15"/>
        <v>1394</v>
      </c>
      <c r="P266" t="str">
        <f t="shared" si="13"/>
        <v xml:space="preserve"> DT_CORTE_NL POSITION(1394:1394)DATE "DD.MM.YYYY",</v>
      </c>
    </row>
    <row r="267" spans="4:16">
      <c r="D267" t="str">
        <f t="shared" si="12"/>
        <v>NUM_TEL_CLIENTE</v>
      </c>
      <c r="F267">
        <v>5</v>
      </c>
      <c r="G267" t="s">
        <v>174</v>
      </c>
      <c r="H267" t="s">
        <v>6</v>
      </c>
      <c r="I267">
        <v>9</v>
      </c>
      <c r="J267">
        <v>0</v>
      </c>
      <c r="L267">
        <f t="shared" si="14"/>
        <v>1395</v>
      </c>
      <c r="M267">
        <f t="shared" si="15"/>
        <v>1403</v>
      </c>
      <c r="P267" t="str">
        <f t="shared" si="13"/>
        <v xml:space="preserve"> NUM_TEL_CLIENTE POSITION(1395:1403),</v>
      </c>
    </row>
    <row r="268" spans="4:16" hidden="1">
      <c r="D268" t="e">
        <f t="shared" ref="D268:D331" si="16">VLOOKUP(G268,$B$11:$B$374,1,0)</f>
        <v>#N/A</v>
      </c>
      <c r="F268">
        <v>5</v>
      </c>
      <c r="G268" t="s">
        <v>249</v>
      </c>
      <c r="H268" t="s">
        <v>6</v>
      </c>
      <c r="I268">
        <v>1</v>
      </c>
      <c r="J268">
        <v>0</v>
      </c>
      <c r="L268">
        <f t="shared" si="14"/>
        <v>1404</v>
      </c>
      <c r="M268">
        <f t="shared" si="15"/>
        <v>1404</v>
      </c>
      <c r="P268" t="str">
        <f t="shared" ref="P268:P331" si="17">" "&amp;G268&amp;" POSITION("&amp;L268&amp;":"&amp;M268&amp;")"&amp;IF(H268=9," ""TO_NUMBER(:"&amp;G268&amp;",'"&amp;REPT("9",I268+J268)&amp;"')/1"&amp;REPT("0",J268)&amp;""",",IF(LEFT(G268,3)="DT_","DATE ""DD.MM.YYYY"",",","))</f>
        <v xml:space="preserve"> NUM_TEL_CLIENTE_NL POSITION(1404:1404),</v>
      </c>
    </row>
    <row r="269" spans="4:16">
      <c r="D269" t="str">
        <f t="shared" si="16"/>
        <v>NUM_CTA_CLIENTE</v>
      </c>
      <c r="F269">
        <v>5</v>
      </c>
      <c r="G269" t="s">
        <v>175</v>
      </c>
      <c r="H269" t="s">
        <v>6</v>
      </c>
      <c r="I269">
        <v>10</v>
      </c>
      <c r="J269">
        <v>0</v>
      </c>
      <c r="L269">
        <f t="shared" ref="L269:L332" si="18">(M268+1)</f>
        <v>1405</v>
      </c>
      <c r="M269">
        <f t="shared" ref="M269:M332" si="19">(L269-1)+I269+J269</f>
        <v>1414</v>
      </c>
      <c r="P269" t="str">
        <f t="shared" si="17"/>
        <v xml:space="preserve"> NUM_CTA_CLIENTE POSITION(1405:1414),</v>
      </c>
    </row>
    <row r="270" spans="4:16" hidden="1">
      <c r="D270" t="e">
        <f t="shared" si="16"/>
        <v>#N/A</v>
      </c>
      <c r="F270">
        <v>5</v>
      </c>
      <c r="G270" t="s">
        <v>250</v>
      </c>
      <c r="H270" t="s">
        <v>6</v>
      </c>
      <c r="I270">
        <v>1</v>
      </c>
      <c r="J270">
        <v>0</v>
      </c>
      <c r="L270">
        <f t="shared" si="18"/>
        <v>1415</v>
      </c>
      <c r="M270">
        <f t="shared" si="19"/>
        <v>1415</v>
      </c>
      <c r="P270" t="str">
        <f t="shared" si="17"/>
        <v xml:space="preserve"> NUM_CTA_CLIENTE_NL POSITION(1415:1415),</v>
      </c>
    </row>
    <row r="271" spans="4:16">
      <c r="D271" t="str">
        <f t="shared" si="16"/>
        <v>PARECER_SCORE</v>
      </c>
      <c r="F271">
        <v>5</v>
      </c>
      <c r="G271" t="s">
        <v>176</v>
      </c>
      <c r="H271" t="s">
        <v>6</v>
      </c>
      <c r="I271">
        <v>1</v>
      </c>
      <c r="J271">
        <v>0</v>
      </c>
      <c r="L271">
        <f t="shared" si="18"/>
        <v>1416</v>
      </c>
      <c r="M271">
        <f t="shared" si="19"/>
        <v>1416</v>
      </c>
      <c r="P271" t="str">
        <f t="shared" si="17"/>
        <v xml:space="preserve"> PARECER_SCORE POSITION(1416:1416),</v>
      </c>
    </row>
    <row r="272" spans="4:16" hidden="1">
      <c r="D272" t="e">
        <f t="shared" si="16"/>
        <v>#N/A</v>
      </c>
      <c r="F272">
        <v>5</v>
      </c>
      <c r="G272" t="s">
        <v>251</v>
      </c>
      <c r="H272" t="s">
        <v>6</v>
      </c>
      <c r="I272">
        <v>1</v>
      </c>
      <c r="J272">
        <v>0</v>
      </c>
      <c r="L272">
        <f t="shared" si="18"/>
        <v>1417</v>
      </c>
      <c r="M272">
        <f t="shared" si="19"/>
        <v>1417</v>
      </c>
      <c r="P272" t="str">
        <f t="shared" si="17"/>
        <v xml:space="preserve"> PARECER_SCORE_NL POSITION(1417:1417),</v>
      </c>
    </row>
    <row r="273" spans="4:16">
      <c r="D273" t="str">
        <f t="shared" si="16"/>
        <v>COD_CICLO</v>
      </c>
      <c r="F273">
        <v>5</v>
      </c>
      <c r="G273" t="s">
        <v>177</v>
      </c>
      <c r="H273" t="s">
        <v>6</v>
      </c>
      <c r="I273">
        <v>2</v>
      </c>
      <c r="J273">
        <v>0</v>
      </c>
      <c r="L273">
        <f t="shared" si="18"/>
        <v>1418</v>
      </c>
      <c r="M273">
        <f t="shared" si="19"/>
        <v>1419</v>
      </c>
      <c r="P273" t="str">
        <f t="shared" si="17"/>
        <v xml:space="preserve"> COD_CICLO POSITION(1418:1419),</v>
      </c>
    </row>
    <row r="274" spans="4:16" hidden="1">
      <c r="D274" t="e">
        <f t="shared" si="16"/>
        <v>#N/A</v>
      </c>
      <c r="F274">
        <v>5</v>
      </c>
      <c r="G274" t="s">
        <v>252</v>
      </c>
      <c r="H274" t="s">
        <v>6</v>
      </c>
      <c r="I274">
        <v>1</v>
      </c>
      <c r="J274">
        <v>0</v>
      </c>
      <c r="L274">
        <f t="shared" si="18"/>
        <v>1420</v>
      </c>
      <c r="M274">
        <f t="shared" si="19"/>
        <v>1420</v>
      </c>
      <c r="P274" t="str">
        <f t="shared" si="17"/>
        <v xml:space="preserve"> COD_CICLO_NL POSITION(1420:1420),</v>
      </c>
    </row>
    <row r="275" spans="4:16">
      <c r="D275" t="str">
        <f t="shared" si="16"/>
        <v>COD_REGIAO</v>
      </c>
      <c r="F275">
        <v>5</v>
      </c>
      <c r="G275" t="s">
        <v>178</v>
      </c>
      <c r="H275" t="s">
        <v>6</v>
      </c>
      <c r="I275">
        <v>2</v>
      </c>
      <c r="J275">
        <v>0</v>
      </c>
      <c r="L275">
        <f t="shared" si="18"/>
        <v>1421</v>
      </c>
      <c r="M275">
        <f t="shared" si="19"/>
        <v>1422</v>
      </c>
      <c r="P275" t="str">
        <f t="shared" si="17"/>
        <v xml:space="preserve"> COD_REGIAO POSITION(1421:1422),</v>
      </c>
    </row>
    <row r="276" spans="4:16" hidden="1">
      <c r="D276" t="e">
        <f t="shared" si="16"/>
        <v>#N/A</v>
      </c>
      <c r="F276">
        <v>5</v>
      </c>
      <c r="G276" t="s">
        <v>253</v>
      </c>
      <c r="H276" t="s">
        <v>6</v>
      </c>
      <c r="I276">
        <v>1</v>
      </c>
      <c r="J276">
        <v>0</v>
      </c>
      <c r="L276">
        <f t="shared" si="18"/>
        <v>1423</v>
      </c>
      <c r="M276">
        <f t="shared" si="19"/>
        <v>1423</v>
      </c>
      <c r="P276" t="str">
        <f t="shared" si="17"/>
        <v xml:space="preserve"> COD_REGIAO_NL POSITION(1423:1423),</v>
      </c>
    </row>
    <row r="277" spans="4:16">
      <c r="D277" t="str">
        <f t="shared" si="16"/>
        <v>STATUS_PG_COMISSAO</v>
      </c>
      <c r="F277">
        <v>5</v>
      </c>
      <c r="G277" t="s">
        <v>179</v>
      </c>
      <c r="H277" t="s">
        <v>6</v>
      </c>
      <c r="I277">
        <v>1</v>
      </c>
      <c r="J277">
        <v>0</v>
      </c>
      <c r="L277">
        <f t="shared" si="18"/>
        <v>1424</v>
      </c>
      <c r="M277">
        <f t="shared" si="19"/>
        <v>1424</v>
      </c>
      <c r="P277" t="str">
        <f t="shared" si="17"/>
        <v xml:space="preserve"> STATUS_PG_COMISSAO POSITION(1424:1424),</v>
      </c>
    </row>
    <row r="278" spans="4:16" hidden="1">
      <c r="D278" t="e">
        <f t="shared" si="16"/>
        <v>#N/A</v>
      </c>
      <c r="F278">
        <v>5</v>
      </c>
      <c r="G278" t="s">
        <v>12</v>
      </c>
      <c r="H278" t="s">
        <v>6</v>
      </c>
      <c r="I278">
        <v>1</v>
      </c>
      <c r="J278">
        <v>0</v>
      </c>
      <c r="L278">
        <f t="shared" si="18"/>
        <v>1425</v>
      </c>
      <c r="M278">
        <f t="shared" si="19"/>
        <v>1425</v>
      </c>
      <c r="P278" t="str">
        <f t="shared" si="17"/>
        <v xml:space="preserve"> STATUS_PG_COMISSAO_NL POSITION(1425:1425),</v>
      </c>
    </row>
    <row r="279" spans="4:16" hidden="1">
      <c r="D279" t="e">
        <f t="shared" si="16"/>
        <v>#N/A</v>
      </c>
      <c r="F279">
        <v>5</v>
      </c>
      <c r="G279" t="s">
        <v>254</v>
      </c>
      <c r="H279" t="s">
        <v>6</v>
      </c>
      <c r="I279">
        <v>1</v>
      </c>
      <c r="J279">
        <v>0</v>
      </c>
      <c r="L279">
        <f t="shared" si="18"/>
        <v>1426</v>
      </c>
      <c r="M279">
        <f t="shared" si="19"/>
        <v>1426</v>
      </c>
      <c r="P279" t="str">
        <f t="shared" si="17"/>
        <v xml:space="preserve"> FL_NEGAT_AVAL_SPC POSITION(1426:1426),</v>
      </c>
    </row>
    <row r="280" spans="4:16" hidden="1">
      <c r="D280" t="e">
        <f t="shared" si="16"/>
        <v>#N/A</v>
      </c>
      <c r="F280">
        <v>5</v>
      </c>
      <c r="G280" t="s">
        <v>255</v>
      </c>
      <c r="H280" t="s">
        <v>6</v>
      </c>
      <c r="I280">
        <v>1</v>
      </c>
      <c r="J280">
        <v>0</v>
      </c>
      <c r="L280">
        <f t="shared" si="18"/>
        <v>1427</v>
      </c>
      <c r="M280">
        <f t="shared" si="19"/>
        <v>1427</v>
      </c>
      <c r="P280" t="str">
        <f t="shared" si="17"/>
        <v xml:space="preserve"> FL_NEGAT_AVAL_SPC_NL POSITION(1427:1427),</v>
      </c>
    </row>
    <row r="281" spans="4:16">
      <c r="D281" t="str">
        <f t="shared" si="16"/>
        <v>IOC_PF</v>
      </c>
      <c r="F281">
        <v>5</v>
      </c>
      <c r="G281" t="s">
        <v>180</v>
      </c>
      <c r="H281">
        <v>9</v>
      </c>
      <c r="I281">
        <v>3</v>
      </c>
      <c r="J281">
        <v>2</v>
      </c>
      <c r="L281">
        <f t="shared" si="18"/>
        <v>1428</v>
      </c>
      <c r="M281">
        <f t="shared" si="19"/>
        <v>1432</v>
      </c>
      <c r="P281" t="str">
        <f t="shared" si="17"/>
        <v xml:space="preserve"> IOC_PF POSITION(1428:1432) "TO_NUMBER(:IOC_PF,'99999')/100",</v>
      </c>
    </row>
    <row r="282" spans="4:16" hidden="1">
      <c r="D282" t="e">
        <f t="shared" si="16"/>
        <v>#N/A</v>
      </c>
      <c r="F282">
        <v>5</v>
      </c>
      <c r="G282" t="s">
        <v>256</v>
      </c>
      <c r="H282" t="s">
        <v>6</v>
      </c>
      <c r="I282">
        <v>1</v>
      </c>
      <c r="J282">
        <v>0</v>
      </c>
      <c r="L282">
        <f t="shared" si="18"/>
        <v>1433</v>
      </c>
      <c r="M282">
        <f t="shared" si="19"/>
        <v>1433</v>
      </c>
      <c r="P282" t="str">
        <f t="shared" si="17"/>
        <v xml:space="preserve"> IOC_PF_NL POSITION(1433:1433),</v>
      </c>
    </row>
    <row r="283" spans="4:16">
      <c r="D283" t="str">
        <f t="shared" si="16"/>
        <v>IOC_PJ</v>
      </c>
      <c r="F283">
        <v>5</v>
      </c>
      <c r="G283" t="s">
        <v>181</v>
      </c>
      <c r="H283">
        <v>9</v>
      </c>
      <c r="I283">
        <v>3</v>
      </c>
      <c r="J283">
        <v>2</v>
      </c>
      <c r="L283">
        <f t="shared" si="18"/>
        <v>1434</v>
      </c>
      <c r="M283">
        <f t="shared" si="19"/>
        <v>1438</v>
      </c>
      <c r="P283" t="str">
        <f t="shared" si="17"/>
        <v xml:space="preserve"> IOC_PJ POSITION(1434:1438) "TO_NUMBER(:IOC_PJ,'99999')/100",</v>
      </c>
    </row>
    <row r="284" spans="4:16" hidden="1">
      <c r="D284" t="e">
        <f t="shared" si="16"/>
        <v>#N/A</v>
      </c>
      <c r="F284">
        <v>5</v>
      </c>
      <c r="G284" t="s">
        <v>257</v>
      </c>
      <c r="H284" t="s">
        <v>6</v>
      </c>
      <c r="I284">
        <v>1</v>
      </c>
      <c r="J284">
        <v>0</v>
      </c>
      <c r="L284">
        <f t="shared" si="18"/>
        <v>1439</v>
      </c>
      <c r="M284">
        <f t="shared" si="19"/>
        <v>1439</v>
      </c>
      <c r="P284" t="str">
        <f t="shared" si="17"/>
        <v xml:space="preserve"> IOC_PJ_NL POSITION(1439:1439),</v>
      </c>
    </row>
    <row r="285" spans="4:16">
      <c r="D285" t="str">
        <f t="shared" si="16"/>
        <v>PARCELA_NEG_SPC</v>
      </c>
      <c r="F285">
        <v>5</v>
      </c>
      <c r="G285" t="s">
        <v>182</v>
      </c>
      <c r="H285">
        <v>9</v>
      </c>
      <c r="I285">
        <v>3</v>
      </c>
      <c r="J285">
        <v>0</v>
      </c>
      <c r="L285">
        <f t="shared" si="18"/>
        <v>1440</v>
      </c>
      <c r="M285">
        <f t="shared" si="19"/>
        <v>1442</v>
      </c>
      <c r="P285" t="str">
        <f t="shared" si="17"/>
        <v xml:space="preserve"> PARCELA_NEG_SPC POSITION(1440:1442) "TO_NUMBER(:PARCELA_NEG_SPC,'999')/1",</v>
      </c>
    </row>
    <row r="286" spans="4:16" hidden="1">
      <c r="D286" t="e">
        <f t="shared" si="16"/>
        <v>#N/A</v>
      </c>
      <c r="F286">
        <v>5</v>
      </c>
      <c r="G286" t="s">
        <v>258</v>
      </c>
      <c r="H286" t="s">
        <v>6</v>
      </c>
      <c r="I286">
        <v>1</v>
      </c>
      <c r="J286">
        <v>0</v>
      </c>
      <c r="L286">
        <f t="shared" si="18"/>
        <v>1443</v>
      </c>
      <c r="M286">
        <f t="shared" si="19"/>
        <v>1443</v>
      </c>
      <c r="P286" t="str">
        <f t="shared" si="17"/>
        <v xml:space="preserve"> PARCELA_NEG_SPC_NL POSITION(1443:1443),</v>
      </c>
    </row>
    <row r="287" spans="4:16">
      <c r="D287" t="str">
        <f t="shared" si="16"/>
        <v>FL_ESTATICO</v>
      </c>
      <c r="F287">
        <v>5</v>
      </c>
      <c r="G287" t="s">
        <v>183</v>
      </c>
      <c r="H287" t="s">
        <v>6</v>
      </c>
      <c r="I287">
        <v>1</v>
      </c>
      <c r="J287">
        <v>0</v>
      </c>
      <c r="L287">
        <f t="shared" si="18"/>
        <v>1444</v>
      </c>
      <c r="M287">
        <f t="shared" si="19"/>
        <v>1444</v>
      </c>
      <c r="P287" t="str">
        <f t="shared" si="17"/>
        <v xml:space="preserve"> FL_ESTATICO POSITION(1444:1444),</v>
      </c>
    </row>
    <row r="288" spans="4:16" hidden="1">
      <c r="D288" t="e">
        <f t="shared" si="16"/>
        <v>#N/A</v>
      </c>
      <c r="F288">
        <v>5</v>
      </c>
      <c r="G288" t="s">
        <v>259</v>
      </c>
      <c r="H288" t="s">
        <v>6</v>
      </c>
      <c r="I288">
        <v>1</v>
      </c>
      <c r="J288">
        <v>0</v>
      </c>
      <c r="L288">
        <f t="shared" si="18"/>
        <v>1445</v>
      </c>
      <c r="M288">
        <f t="shared" si="19"/>
        <v>1445</v>
      </c>
      <c r="P288" t="str">
        <f t="shared" si="17"/>
        <v xml:space="preserve"> FL_ESTATICO_NL POSITION(1445:1445),</v>
      </c>
    </row>
    <row r="289" spans="4:16">
      <c r="D289" t="str">
        <f t="shared" si="16"/>
        <v>DT_TRANF_FAIXA</v>
      </c>
      <c r="F289">
        <v>5</v>
      </c>
      <c r="G289" t="s">
        <v>184</v>
      </c>
      <c r="H289" t="s">
        <v>6</v>
      </c>
      <c r="I289">
        <v>10</v>
      </c>
      <c r="J289">
        <v>0</v>
      </c>
      <c r="L289">
        <f t="shared" si="18"/>
        <v>1446</v>
      </c>
      <c r="M289">
        <f t="shared" si="19"/>
        <v>1455</v>
      </c>
      <c r="P289" t="str">
        <f t="shared" si="17"/>
        <v xml:space="preserve"> DT_TRANF_FAIXA POSITION(1446:1455)DATE "DD.MM.YYYY",</v>
      </c>
    </row>
    <row r="290" spans="4:16" hidden="1">
      <c r="D290" t="e">
        <f t="shared" si="16"/>
        <v>#N/A</v>
      </c>
      <c r="F290">
        <v>5</v>
      </c>
      <c r="G290" t="s">
        <v>260</v>
      </c>
      <c r="H290" t="s">
        <v>6</v>
      </c>
      <c r="I290">
        <v>1</v>
      </c>
      <c r="J290">
        <v>0</v>
      </c>
      <c r="L290">
        <f t="shared" si="18"/>
        <v>1456</v>
      </c>
      <c r="M290">
        <f t="shared" si="19"/>
        <v>1456</v>
      </c>
      <c r="P290" t="str">
        <f t="shared" si="17"/>
        <v xml:space="preserve"> DT_TRANF_FAIXA_NL POSITION(1456:1456)DATE "DD.MM.YYYY",</v>
      </c>
    </row>
    <row r="291" spans="4:16">
      <c r="D291" t="str">
        <f t="shared" si="16"/>
        <v>NUM_DIAS_ATRASO</v>
      </c>
      <c r="F291">
        <v>5</v>
      </c>
      <c r="G291" t="s">
        <v>185</v>
      </c>
      <c r="H291">
        <v>9</v>
      </c>
      <c r="I291">
        <v>5</v>
      </c>
      <c r="J291">
        <v>0</v>
      </c>
      <c r="L291">
        <f t="shared" si="18"/>
        <v>1457</v>
      </c>
      <c r="M291">
        <f t="shared" si="19"/>
        <v>1461</v>
      </c>
      <c r="P291" t="str">
        <f t="shared" si="17"/>
        <v xml:space="preserve"> NUM_DIAS_ATRASO POSITION(1457:1461) "TO_NUMBER(:NUM_DIAS_ATRASO,'99999')/1",</v>
      </c>
    </row>
    <row r="292" spans="4:16" hidden="1">
      <c r="D292" t="e">
        <f t="shared" si="16"/>
        <v>#N/A</v>
      </c>
      <c r="F292">
        <v>5</v>
      </c>
      <c r="G292" t="s">
        <v>261</v>
      </c>
      <c r="H292" t="s">
        <v>6</v>
      </c>
      <c r="I292">
        <v>1</v>
      </c>
      <c r="J292">
        <v>0</v>
      </c>
      <c r="L292">
        <f t="shared" si="18"/>
        <v>1462</v>
      </c>
      <c r="M292">
        <f t="shared" si="19"/>
        <v>1462</v>
      </c>
      <c r="P292" t="str">
        <f t="shared" si="17"/>
        <v xml:space="preserve"> NUM_DIAS_ATRASO_NL POSITION(1462:1462),</v>
      </c>
    </row>
    <row r="293" spans="4:16">
      <c r="D293" t="str">
        <f t="shared" si="16"/>
        <v>NUM_PERC_PDD</v>
      </c>
      <c r="F293">
        <v>5</v>
      </c>
      <c r="G293" t="s">
        <v>186</v>
      </c>
      <c r="H293">
        <v>9</v>
      </c>
      <c r="I293">
        <v>3</v>
      </c>
      <c r="J293">
        <v>2</v>
      </c>
      <c r="L293">
        <f t="shared" si="18"/>
        <v>1463</v>
      </c>
      <c r="M293">
        <f t="shared" si="19"/>
        <v>1467</v>
      </c>
      <c r="P293" t="str">
        <f t="shared" si="17"/>
        <v xml:space="preserve"> NUM_PERC_PDD POSITION(1463:1467) "TO_NUMBER(:NUM_PERC_PDD,'99999')/100",</v>
      </c>
    </row>
    <row r="294" spans="4:16" hidden="1">
      <c r="D294" t="e">
        <f t="shared" si="16"/>
        <v>#N/A</v>
      </c>
      <c r="F294">
        <v>5</v>
      </c>
      <c r="G294" t="s">
        <v>262</v>
      </c>
      <c r="H294" t="s">
        <v>6</v>
      </c>
      <c r="I294">
        <v>1</v>
      </c>
      <c r="J294">
        <v>0</v>
      </c>
      <c r="L294">
        <f t="shared" si="18"/>
        <v>1468</v>
      </c>
      <c r="M294">
        <f t="shared" si="19"/>
        <v>1468</v>
      </c>
      <c r="P294" t="str">
        <f t="shared" si="17"/>
        <v xml:space="preserve"> NUM_PERC_PDD_NL POSITION(1468:1468),</v>
      </c>
    </row>
    <row r="295" spans="4:16">
      <c r="D295" t="str">
        <f t="shared" si="16"/>
        <v>COD_NIVEL_ANT</v>
      </c>
      <c r="F295">
        <v>5</v>
      </c>
      <c r="G295" t="s">
        <v>187</v>
      </c>
      <c r="H295" t="s">
        <v>6</v>
      </c>
      <c r="I295">
        <v>2</v>
      </c>
      <c r="J295">
        <v>0</v>
      </c>
      <c r="L295">
        <f t="shared" si="18"/>
        <v>1469</v>
      </c>
      <c r="M295">
        <f t="shared" si="19"/>
        <v>1470</v>
      </c>
      <c r="P295" t="str">
        <f t="shared" si="17"/>
        <v xml:space="preserve"> COD_NIVEL_ANT POSITION(1469:1470),</v>
      </c>
    </row>
    <row r="296" spans="4:16" hidden="1">
      <c r="D296" t="e">
        <f t="shared" si="16"/>
        <v>#N/A</v>
      </c>
      <c r="F296">
        <v>5</v>
      </c>
      <c r="G296" t="s">
        <v>263</v>
      </c>
      <c r="H296" t="s">
        <v>6</v>
      </c>
      <c r="I296">
        <v>1</v>
      </c>
      <c r="J296">
        <v>0</v>
      </c>
      <c r="L296">
        <f t="shared" si="18"/>
        <v>1471</v>
      </c>
      <c r="M296">
        <f t="shared" si="19"/>
        <v>1471</v>
      </c>
      <c r="P296" t="str">
        <f t="shared" si="17"/>
        <v xml:space="preserve"> COD_NIVEL_ANT_NL POSITION(1471:1471),</v>
      </c>
    </row>
    <row r="297" spans="4:16">
      <c r="D297" t="str">
        <f t="shared" si="16"/>
        <v>COD_NIVEL_ATU</v>
      </c>
      <c r="F297">
        <v>5</v>
      </c>
      <c r="G297" t="s">
        <v>188</v>
      </c>
      <c r="H297" t="s">
        <v>6</v>
      </c>
      <c r="I297">
        <v>2</v>
      </c>
      <c r="J297">
        <v>0</v>
      </c>
      <c r="L297">
        <f t="shared" si="18"/>
        <v>1472</v>
      </c>
      <c r="M297">
        <f t="shared" si="19"/>
        <v>1473</v>
      </c>
      <c r="P297" t="str">
        <f t="shared" si="17"/>
        <v xml:space="preserve"> COD_NIVEL_ATU POSITION(1472:1473),</v>
      </c>
    </row>
    <row r="298" spans="4:16" hidden="1">
      <c r="D298" t="e">
        <f t="shared" si="16"/>
        <v>#N/A</v>
      </c>
      <c r="F298">
        <v>5</v>
      </c>
      <c r="G298" t="s">
        <v>264</v>
      </c>
      <c r="H298" t="s">
        <v>6</v>
      </c>
      <c r="I298">
        <v>1</v>
      </c>
      <c r="J298">
        <v>0</v>
      </c>
      <c r="L298">
        <f t="shared" si="18"/>
        <v>1474</v>
      </c>
      <c r="M298">
        <f t="shared" si="19"/>
        <v>1474</v>
      </c>
      <c r="P298" t="str">
        <f t="shared" si="17"/>
        <v xml:space="preserve"> COD_NIVEL_ATU_NL POSITION(1474:1474),</v>
      </c>
    </row>
    <row r="299" spans="4:16">
      <c r="D299" t="str">
        <f t="shared" si="16"/>
        <v>COD_NIVEL_IMPL</v>
      </c>
      <c r="F299">
        <v>5</v>
      </c>
      <c r="G299" t="s">
        <v>189</v>
      </c>
      <c r="H299" t="s">
        <v>6</v>
      </c>
      <c r="I299">
        <v>2</v>
      </c>
      <c r="J299">
        <v>0</v>
      </c>
      <c r="L299">
        <f t="shared" si="18"/>
        <v>1475</v>
      </c>
      <c r="M299">
        <f t="shared" si="19"/>
        <v>1476</v>
      </c>
      <c r="P299" t="str">
        <f t="shared" si="17"/>
        <v xml:space="preserve"> COD_NIVEL_IMPL POSITION(1475:1476),</v>
      </c>
    </row>
    <row r="300" spans="4:16" hidden="1">
      <c r="D300" t="e">
        <f t="shared" si="16"/>
        <v>#N/A</v>
      </c>
      <c r="F300">
        <v>5</v>
      </c>
      <c r="G300" t="s">
        <v>265</v>
      </c>
      <c r="H300" t="s">
        <v>6</v>
      </c>
      <c r="I300">
        <v>1</v>
      </c>
      <c r="J300">
        <v>0</v>
      </c>
      <c r="L300">
        <f t="shared" si="18"/>
        <v>1477</v>
      </c>
      <c r="M300">
        <f t="shared" si="19"/>
        <v>1477</v>
      </c>
      <c r="P300" t="str">
        <f t="shared" si="17"/>
        <v xml:space="preserve"> COD_NIVEL_IMPL_NL POSITION(1477:1477),</v>
      </c>
    </row>
    <row r="301" spans="4:16">
      <c r="D301" t="str">
        <f t="shared" si="16"/>
        <v>VAL_PDD</v>
      </c>
      <c r="F301">
        <v>5</v>
      </c>
      <c r="G301" t="s">
        <v>190</v>
      </c>
      <c r="H301">
        <v>9</v>
      </c>
      <c r="I301">
        <v>9</v>
      </c>
      <c r="J301">
        <v>5</v>
      </c>
      <c r="L301">
        <f t="shared" si="18"/>
        <v>1478</v>
      </c>
      <c r="M301">
        <f t="shared" si="19"/>
        <v>1491</v>
      </c>
      <c r="P301" t="str">
        <f t="shared" si="17"/>
        <v xml:space="preserve"> VAL_PDD POSITION(1478:1491) "TO_NUMBER(:VAL_PDD,'99999999999999')/100000",</v>
      </c>
    </row>
    <row r="302" spans="4:16" hidden="1">
      <c r="D302" t="e">
        <f t="shared" si="16"/>
        <v>#N/A</v>
      </c>
      <c r="F302">
        <v>5</v>
      </c>
      <c r="G302" t="s">
        <v>266</v>
      </c>
      <c r="H302" t="s">
        <v>6</v>
      </c>
      <c r="I302">
        <v>1</v>
      </c>
      <c r="J302">
        <v>0</v>
      </c>
      <c r="L302">
        <f t="shared" si="18"/>
        <v>1492</v>
      </c>
      <c r="M302">
        <f t="shared" si="19"/>
        <v>1492</v>
      </c>
      <c r="P302" t="str">
        <f t="shared" si="17"/>
        <v xml:space="preserve"> VAL_PDD_NL POSITION(1492:1492),</v>
      </c>
    </row>
    <row r="303" spans="4:16">
      <c r="D303" t="str">
        <f t="shared" si="16"/>
        <v>DT_TRANSF_FAIXA</v>
      </c>
      <c r="F303">
        <v>5</v>
      </c>
      <c r="G303" t="s">
        <v>191</v>
      </c>
      <c r="H303" t="s">
        <v>6</v>
      </c>
      <c r="I303">
        <v>10</v>
      </c>
      <c r="J303">
        <v>0</v>
      </c>
      <c r="L303">
        <f t="shared" si="18"/>
        <v>1493</v>
      </c>
      <c r="M303">
        <f t="shared" si="19"/>
        <v>1502</v>
      </c>
      <c r="P303" t="str">
        <f t="shared" si="17"/>
        <v xml:space="preserve"> DT_TRANSF_FAIXA POSITION(1493:1502)DATE "DD.MM.YYYY",</v>
      </c>
    </row>
    <row r="304" spans="4:16" hidden="1">
      <c r="D304" t="e">
        <f t="shared" si="16"/>
        <v>#N/A</v>
      </c>
      <c r="F304">
        <v>5</v>
      </c>
      <c r="G304" t="s">
        <v>267</v>
      </c>
      <c r="H304" t="s">
        <v>6</v>
      </c>
      <c r="I304">
        <v>1</v>
      </c>
      <c r="J304">
        <v>0</v>
      </c>
      <c r="L304">
        <f t="shared" si="18"/>
        <v>1503</v>
      </c>
      <c r="M304">
        <f t="shared" si="19"/>
        <v>1503</v>
      </c>
      <c r="P304" t="str">
        <f t="shared" si="17"/>
        <v xml:space="preserve"> DT_TRANSF_FAIXA_NL POSITION(1503:1503)DATE "DD.MM.YYYY",</v>
      </c>
    </row>
    <row r="305" spans="4:16">
      <c r="D305" t="str">
        <f t="shared" si="16"/>
        <v>NUM_PEDIDO</v>
      </c>
      <c r="F305">
        <v>5</v>
      </c>
      <c r="G305" t="s">
        <v>192</v>
      </c>
      <c r="H305" t="s">
        <v>6</v>
      </c>
      <c r="I305">
        <v>32</v>
      </c>
      <c r="J305">
        <v>0</v>
      </c>
      <c r="L305">
        <f t="shared" si="18"/>
        <v>1504</v>
      </c>
      <c r="M305">
        <f t="shared" si="19"/>
        <v>1535</v>
      </c>
      <c r="P305" t="str">
        <f t="shared" si="17"/>
        <v xml:space="preserve"> NUM_PEDIDO POSITION(1504:1535),</v>
      </c>
    </row>
    <row r="306" spans="4:16" hidden="1">
      <c r="D306" t="e">
        <f t="shared" si="16"/>
        <v>#N/A</v>
      </c>
      <c r="F306">
        <v>5</v>
      </c>
      <c r="G306" t="s">
        <v>268</v>
      </c>
      <c r="H306" t="s">
        <v>6</v>
      </c>
      <c r="I306">
        <v>1</v>
      </c>
      <c r="J306">
        <v>0</v>
      </c>
      <c r="L306">
        <f t="shared" si="18"/>
        <v>1536</v>
      </c>
      <c r="M306">
        <f t="shared" si="19"/>
        <v>1536</v>
      </c>
      <c r="P306" t="str">
        <f t="shared" si="17"/>
        <v xml:space="preserve"> NUM_PEDIDO_NL POSITION(1536:1536),</v>
      </c>
    </row>
    <row r="307" spans="4:16">
      <c r="D307" t="str">
        <f t="shared" si="16"/>
        <v>STATUS_CONTRA_VCT</v>
      </c>
      <c r="F307">
        <v>5</v>
      </c>
      <c r="G307" t="s">
        <v>193</v>
      </c>
      <c r="H307" t="s">
        <v>6</v>
      </c>
      <c r="I307">
        <v>1</v>
      </c>
      <c r="J307">
        <v>0</v>
      </c>
      <c r="L307">
        <f t="shared" si="18"/>
        <v>1537</v>
      </c>
      <c r="M307">
        <f t="shared" si="19"/>
        <v>1537</v>
      </c>
      <c r="P307" t="str">
        <f t="shared" si="17"/>
        <v xml:space="preserve"> STATUS_CONTRA_VCT POSITION(1537:1537),</v>
      </c>
    </row>
    <row r="308" spans="4:16" hidden="1">
      <c r="D308" t="e">
        <f t="shared" si="16"/>
        <v>#N/A</v>
      </c>
      <c r="F308">
        <v>5</v>
      </c>
      <c r="G308" t="s">
        <v>269</v>
      </c>
      <c r="H308" t="s">
        <v>6</v>
      </c>
      <c r="I308">
        <v>1</v>
      </c>
      <c r="J308">
        <v>0</v>
      </c>
      <c r="L308">
        <f t="shared" si="18"/>
        <v>1538</v>
      </c>
      <c r="M308">
        <f t="shared" si="19"/>
        <v>1538</v>
      </c>
      <c r="P308" t="str">
        <f t="shared" si="17"/>
        <v xml:space="preserve"> STATUS_CONTRA_VCT_NL POSITION(1538:1538),</v>
      </c>
    </row>
    <row r="309" spans="4:16">
      <c r="D309" t="str">
        <f t="shared" si="16"/>
        <v>VAL_FIN_CLIENTE</v>
      </c>
      <c r="F309">
        <v>5</v>
      </c>
      <c r="G309" t="s">
        <v>194</v>
      </c>
      <c r="H309">
        <v>9</v>
      </c>
      <c r="I309">
        <v>9</v>
      </c>
      <c r="J309">
        <v>5</v>
      </c>
      <c r="L309">
        <f t="shared" si="18"/>
        <v>1539</v>
      </c>
      <c r="M309">
        <f t="shared" si="19"/>
        <v>1552</v>
      </c>
      <c r="P309" t="str">
        <f t="shared" si="17"/>
        <v xml:space="preserve"> VAL_FIN_CLIENTE POSITION(1539:1552) "TO_NUMBER(:VAL_FIN_CLIENTE,'99999999999999')/100000",</v>
      </c>
    </row>
    <row r="310" spans="4:16" hidden="1">
      <c r="D310" t="e">
        <f t="shared" si="16"/>
        <v>#N/A</v>
      </c>
      <c r="F310">
        <v>5</v>
      </c>
      <c r="G310" t="s">
        <v>270</v>
      </c>
      <c r="H310" t="s">
        <v>6</v>
      </c>
      <c r="I310">
        <v>1</v>
      </c>
      <c r="J310">
        <v>0</v>
      </c>
      <c r="L310">
        <f t="shared" si="18"/>
        <v>1553</v>
      </c>
      <c r="M310">
        <f t="shared" si="19"/>
        <v>1553</v>
      </c>
      <c r="P310" t="str">
        <f t="shared" si="17"/>
        <v xml:space="preserve"> VAL_FIN_CLIENTE_NL POSITION(1553:1553),</v>
      </c>
    </row>
    <row r="311" spans="4:16" hidden="1">
      <c r="D311" t="e">
        <f t="shared" si="16"/>
        <v>#N/A</v>
      </c>
      <c r="F311">
        <v>5</v>
      </c>
      <c r="G311" t="s">
        <v>271</v>
      </c>
      <c r="H311">
        <v>9</v>
      </c>
      <c r="I311">
        <v>9</v>
      </c>
      <c r="J311">
        <v>5</v>
      </c>
      <c r="L311">
        <f t="shared" si="18"/>
        <v>1554</v>
      </c>
      <c r="M311">
        <f t="shared" si="19"/>
        <v>1567</v>
      </c>
      <c r="P311" t="str">
        <f t="shared" si="17"/>
        <v xml:space="preserve"> VAL_TAC_REPAS_LOJA POSITION(1554:1567) "TO_NUMBER(:VAL_TAC_REPAS_LOJA,'99999999999999')/100000",</v>
      </c>
    </row>
    <row r="312" spans="4:16" hidden="1">
      <c r="D312" t="e">
        <f t="shared" si="16"/>
        <v>#N/A</v>
      </c>
      <c r="F312">
        <v>5</v>
      </c>
      <c r="G312" t="s">
        <v>13</v>
      </c>
      <c r="H312" t="s">
        <v>6</v>
      </c>
      <c r="I312">
        <v>1</v>
      </c>
      <c r="J312">
        <v>0</v>
      </c>
      <c r="L312">
        <f t="shared" si="18"/>
        <v>1568</v>
      </c>
      <c r="M312">
        <f t="shared" si="19"/>
        <v>1568</v>
      </c>
      <c r="P312" t="str">
        <f t="shared" si="17"/>
        <v xml:space="preserve"> VAL_TAC_REPAS_LOJA_NL POSITION(1568:1568),</v>
      </c>
    </row>
    <row r="313" spans="4:16">
      <c r="D313" t="str">
        <f t="shared" si="16"/>
        <v>ACORDO</v>
      </c>
      <c r="F313">
        <v>5</v>
      </c>
      <c r="G313" t="s">
        <v>195</v>
      </c>
      <c r="H313" t="s">
        <v>6</v>
      </c>
      <c r="I313">
        <v>1</v>
      </c>
      <c r="J313">
        <v>0</v>
      </c>
      <c r="L313">
        <f t="shared" si="18"/>
        <v>1569</v>
      </c>
      <c r="M313">
        <f t="shared" si="19"/>
        <v>1569</v>
      </c>
      <c r="P313" t="str">
        <f t="shared" si="17"/>
        <v xml:space="preserve"> ACORDO POSITION(1569:1569),</v>
      </c>
    </row>
    <row r="314" spans="4:16" hidden="1">
      <c r="D314" t="e">
        <f t="shared" si="16"/>
        <v>#N/A</v>
      </c>
      <c r="F314">
        <v>5</v>
      </c>
      <c r="G314" t="s">
        <v>272</v>
      </c>
      <c r="H314" t="s">
        <v>6</v>
      </c>
      <c r="I314">
        <v>1</v>
      </c>
      <c r="J314">
        <v>0</v>
      </c>
      <c r="L314">
        <f t="shared" si="18"/>
        <v>1570</v>
      </c>
      <c r="M314">
        <f t="shared" si="19"/>
        <v>1570</v>
      </c>
      <c r="P314" t="str">
        <f t="shared" si="17"/>
        <v xml:space="preserve"> ACORDO_NL POSITION(1570:1570),</v>
      </c>
    </row>
    <row r="315" spans="4:16">
      <c r="D315" t="str">
        <f t="shared" si="16"/>
        <v>COD_SPC_ENVIO</v>
      </c>
      <c r="F315">
        <v>5</v>
      </c>
      <c r="G315" t="s">
        <v>196</v>
      </c>
      <c r="H315" t="s">
        <v>6</v>
      </c>
      <c r="I315">
        <v>10</v>
      </c>
      <c r="J315">
        <v>0</v>
      </c>
      <c r="L315">
        <f t="shared" si="18"/>
        <v>1571</v>
      </c>
      <c r="M315">
        <f t="shared" si="19"/>
        <v>1580</v>
      </c>
      <c r="P315" t="str">
        <f t="shared" si="17"/>
        <v xml:space="preserve"> COD_SPC_ENVIO POSITION(1571:1580),</v>
      </c>
    </row>
    <row r="316" spans="4:16" hidden="1">
      <c r="D316" t="e">
        <f t="shared" si="16"/>
        <v>#N/A</v>
      </c>
      <c r="F316">
        <v>5</v>
      </c>
      <c r="G316" t="s">
        <v>273</v>
      </c>
      <c r="H316" t="s">
        <v>6</v>
      </c>
      <c r="I316">
        <v>1</v>
      </c>
      <c r="J316">
        <v>0</v>
      </c>
      <c r="L316">
        <f t="shared" si="18"/>
        <v>1581</v>
      </c>
      <c r="M316">
        <f t="shared" si="19"/>
        <v>1581</v>
      </c>
      <c r="P316" t="str">
        <f t="shared" si="17"/>
        <v xml:space="preserve"> COD_SPC_ENVIO_NL POSITION(1581:1581),</v>
      </c>
    </row>
    <row r="317" spans="4:16">
      <c r="D317" t="str">
        <f t="shared" si="16"/>
        <v>VAL_PREVISAO_PERDAS</v>
      </c>
      <c r="F317">
        <v>5</v>
      </c>
      <c r="G317" t="s">
        <v>197</v>
      </c>
      <c r="H317">
        <v>9</v>
      </c>
      <c r="I317">
        <v>9</v>
      </c>
      <c r="J317">
        <v>5</v>
      </c>
      <c r="L317">
        <f t="shared" si="18"/>
        <v>1582</v>
      </c>
      <c r="M317">
        <f t="shared" si="19"/>
        <v>1595</v>
      </c>
      <c r="P317" t="str">
        <f t="shared" si="17"/>
        <v xml:space="preserve"> VAL_PREVISAO_PERDAS POSITION(1582:1595) "TO_NUMBER(:VAL_PREVISAO_PERDAS,'99999999999999')/100000",</v>
      </c>
    </row>
    <row r="318" spans="4:16" hidden="1">
      <c r="D318" t="e">
        <f t="shared" si="16"/>
        <v>#N/A</v>
      </c>
      <c r="F318">
        <v>5</v>
      </c>
      <c r="G318" t="s">
        <v>274</v>
      </c>
      <c r="H318" t="s">
        <v>6</v>
      </c>
      <c r="I318">
        <v>1</v>
      </c>
      <c r="J318">
        <v>0</v>
      </c>
      <c r="L318">
        <f t="shared" si="18"/>
        <v>1596</v>
      </c>
      <c r="M318">
        <f t="shared" si="19"/>
        <v>1596</v>
      </c>
      <c r="P318" t="str">
        <f t="shared" si="17"/>
        <v xml:space="preserve"> VAL_PREVISAO_PER_NL POSITION(1596:1596),</v>
      </c>
    </row>
    <row r="319" spans="4:16">
      <c r="D319" t="str">
        <f t="shared" si="16"/>
        <v>PER_FIN</v>
      </c>
      <c r="F319">
        <v>5</v>
      </c>
      <c r="G319" t="s">
        <v>198</v>
      </c>
      <c r="H319">
        <v>9</v>
      </c>
      <c r="I319">
        <v>3</v>
      </c>
      <c r="J319">
        <v>2</v>
      </c>
      <c r="L319">
        <f t="shared" si="18"/>
        <v>1597</v>
      </c>
      <c r="M319">
        <f t="shared" si="19"/>
        <v>1601</v>
      </c>
      <c r="P319" t="str">
        <f t="shared" si="17"/>
        <v xml:space="preserve"> PER_FIN POSITION(1597:1601) "TO_NUMBER(:PER_FIN,'99999')/100",</v>
      </c>
    </row>
    <row r="320" spans="4:16" hidden="1">
      <c r="D320" t="e">
        <f t="shared" si="16"/>
        <v>#N/A</v>
      </c>
      <c r="F320">
        <v>5</v>
      </c>
      <c r="G320" t="s">
        <v>275</v>
      </c>
      <c r="H320" t="s">
        <v>6</v>
      </c>
      <c r="I320">
        <v>1</v>
      </c>
      <c r="J320">
        <v>0</v>
      </c>
      <c r="L320">
        <f t="shared" si="18"/>
        <v>1602</v>
      </c>
      <c r="M320">
        <f t="shared" si="19"/>
        <v>1602</v>
      </c>
      <c r="P320" t="str">
        <f t="shared" si="17"/>
        <v xml:space="preserve"> PER_FIN_NL POSITION(1602:1602),</v>
      </c>
    </row>
    <row r="321" spans="4:16">
      <c r="D321" t="str">
        <f t="shared" si="16"/>
        <v>VAL_SEG</v>
      </c>
      <c r="F321">
        <v>5</v>
      </c>
      <c r="G321" t="s">
        <v>199</v>
      </c>
      <c r="H321">
        <v>9</v>
      </c>
      <c r="I321">
        <v>12</v>
      </c>
      <c r="J321">
        <v>2</v>
      </c>
      <c r="L321">
        <f t="shared" si="18"/>
        <v>1603</v>
      </c>
      <c r="M321">
        <f t="shared" si="19"/>
        <v>1616</v>
      </c>
      <c r="P321" t="str">
        <f t="shared" si="17"/>
        <v xml:space="preserve"> VAL_SEG POSITION(1603:1616) "TO_NUMBER(:VAL_SEG,'99999999999999')/100",</v>
      </c>
    </row>
    <row r="322" spans="4:16" hidden="1">
      <c r="D322" t="e">
        <f t="shared" si="16"/>
        <v>#N/A</v>
      </c>
      <c r="F322">
        <v>5</v>
      </c>
      <c r="G322" t="s">
        <v>276</v>
      </c>
      <c r="H322" t="s">
        <v>6</v>
      </c>
      <c r="I322">
        <v>1</v>
      </c>
      <c r="J322">
        <v>0</v>
      </c>
      <c r="L322">
        <f t="shared" si="18"/>
        <v>1617</v>
      </c>
      <c r="M322">
        <f t="shared" si="19"/>
        <v>1617</v>
      </c>
      <c r="P322" t="str">
        <f t="shared" si="17"/>
        <v xml:space="preserve"> VAL_SEG_NL POSITION(1617:1617),</v>
      </c>
    </row>
    <row r="323" spans="4:16">
      <c r="D323" t="str">
        <f t="shared" si="16"/>
        <v>TP_SEG</v>
      </c>
      <c r="F323">
        <v>5</v>
      </c>
      <c r="G323" t="s">
        <v>200</v>
      </c>
      <c r="H323" t="s">
        <v>6</v>
      </c>
      <c r="I323">
        <v>1</v>
      </c>
      <c r="J323">
        <v>0</v>
      </c>
      <c r="L323">
        <f t="shared" si="18"/>
        <v>1618</v>
      </c>
      <c r="M323">
        <f t="shared" si="19"/>
        <v>1618</v>
      </c>
      <c r="P323" t="str">
        <f t="shared" si="17"/>
        <v xml:space="preserve"> TP_SEG POSITION(1618:1618),</v>
      </c>
    </row>
    <row r="324" spans="4:16" hidden="1">
      <c r="D324" t="e">
        <f t="shared" si="16"/>
        <v>#N/A</v>
      </c>
      <c r="F324">
        <v>5</v>
      </c>
      <c r="G324" t="s">
        <v>277</v>
      </c>
      <c r="H324" t="s">
        <v>6</v>
      </c>
      <c r="I324">
        <v>1</v>
      </c>
      <c r="J324">
        <v>0</v>
      </c>
      <c r="L324">
        <f t="shared" si="18"/>
        <v>1619</v>
      </c>
      <c r="M324">
        <f t="shared" si="19"/>
        <v>1619</v>
      </c>
      <c r="P324" t="str">
        <f t="shared" si="17"/>
        <v xml:space="preserve"> TP_SEG_NL POSITION(1619:1619),</v>
      </c>
    </row>
    <row r="325" spans="4:16">
      <c r="D325" t="str">
        <f t="shared" si="16"/>
        <v>NUM_APOLICE</v>
      </c>
      <c r="F325">
        <v>5</v>
      </c>
      <c r="G325" t="s">
        <v>201</v>
      </c>
      <c r="H325">
        <v>9</v>
      </c>
      <c r="I325">
        <v>7</v>
      </c>
      <c r="J325">
        <v>0</v>
      </c>
      <c r="L325">
        <f t="shared" si="18"/>
        <v>1620</v>
      </c>
      <c r="M325">
        <f t="shared" si="19"/>
        <v>1626</v>
      </c>
      <c r="P325" t="str">
        <f t="shared" si="17"/>
        <v xml:space="preserve"> NUM_APOLICE POSITION(1620:1626) "TO_NUMBER(:NUM_APOLICE,'9999999')/1",</v>
      </c>
    </row>
    <row r="326" spans="4:16" hidden="1">
      <c r="D326" t="e">
        <f t="shared" si="16"/>
        <v>#N/A</v>
      </c>
      <c r="F326">
        <v>5</v>
      </c>
      <c r="G326" t="s">
        <v>278</v>
      </c>
      <c r="H326" t="s">
        <v>6</v>
      </c>
      <c r="I326">
        <v>1</v>
      </c>
      <c r="J326">
        <v>0</v>
      </c>
      <c r="L326">
        <f t="shared" si="18"/>
        <v>1627</v>
      </c>
      <c r="M326">
        <f t="shared" si="19"/>
        <v>1627</v>
      </c>
      <c r="P326" t="str">
        <f t="shared" si="17"/>
        <v xml:space="preserve"> NUM_APOLICE_NL POSITION(1627:1627),</v>
      </c>
    </row>
    <row r="327" spans="4:16">
      <c r="D327" t="str">
        <f t="shared" si="16"/>
        <v>NUM_SUBGRUPO</v>
      </c>
      <c r="F327">
        <v>5</v>
      </c>
      <c r="G327" t="s">
        <v>202</v>
      </c>
      <c r="H327">
        <v>9</v>
      </c>
      <c r="I327">
        <v>3</v>
      </c>
      <c r="J327">
        <v>0</v>
      </c>
      <c r="L327">
        <f t="shared" si="18"/>
        <v>1628</v>
      </c>
      <c r="M327">
        <f t="shared" si="19"/>
        <v>1630</v>
      </c>
      <c r="P327" t="str">
        <f t="shared" si="17"/>
        <v xml:space="preserve"> NUM_SUBGRUPO POSITION(1628:1630) "TO_NUMBER(:NUM_SUBGRUPO,'999')/1",</v>
      </c>
    </row>
    <row r="328" spans="4:16" hidden="1">
      <c r="D328" t="e">
        <f t="shared" si="16"/>
        <v>#N/A</v>
      </c>
      <c r="F328">
        <v>5</v>
      </c>
      <c r="G328" t="s">
        <v>279</v>
      </c>
      <c r="H328" t="s">
        <v>6</v>
      </c>
      <c r="I328">
        <v>1</v>
      </c>
      <c r="J328">
        <v>0</v>
      </c>
      <c r="L328">
        <f t="shared" si="18"/>
        <v>1631</v>
      </c>
      <c r="M328">
        <f t="shared" si="19"/>
        <v>1631</v>
      </c>
      <c r="P328" t="str">
        <f t="shared" si="17"/>
        <v xml:space="preserve"> NUM_SUBGRUPO_NL POSITION(1631:1631),</v>
      </c>
    </row>
    <row r="329" spans="4:16">
      <c r="D329" t="str">
        <f t="shared" si="16"/>
        <v>DT_ATUALIZA_SEG</v>
      </c>
      <c r="F329">
        <v>5</v>
      </c>
      <c r="G329" t="s">
        <v>203</v>
      </c>
      <c r="H329" t="s">
        <v>6</v>
      </c>
      <c r="I329">
        <v>10</v>
      </c>
      <c r="J329">
        <v>0</v>
      </c>
      <c r="L329">
        <f t="shared" si="18"/>
        <v>1632</v>
      </c>
      <c r="M329">
        <f t="shared" si="19"/>
        <v>1641</v>
      </c>
      <c r="P329" t="str">
        <f t="shared" si="17"/>
        <v xml:space="preserve"> DT_ATUALIZA_SEG POSITION(1632:1641)DATE "DD.MM.YYYY",</v>
      </c>
    </row>
    <row r="330" spans="4:16" hidden="1">
      <c r="D330" t="e">
        <f t="shared" si="16"/>
        <v>#N/A</v>
      </c>
      <c r="F330">
        <v>5</v>
      </c>
      <c r="G330" t="s">
        <v>280</v>
      </c>
      <c r="H330" t="s">
        <v>6</v>
      </c>
      <c r="I330">
        <v>1</v>
      </c>
      <c r="J330">
        <v>0</v>
      </c>
      <c r="L330">
        <f t="shared" si="18"/>
        <v>1642</v>
      </c>
      <c r="M330">
        <f t="shared" si="19"/>
        <v>1642</v>
      </c>
      <c r="P330" t="str">
        <f t="shared" si="17"/>
        <v xml:space="preserve"> DT_ATUALIZA_SEG_NL POSITION(1642:1642)DATE "DD.MM.YYYY",</v>
      </c>
    </row>
    <row r="331" spans="4:16">
      <c r="D331" t="str">
        <f t="shared" si="16"/>
        <v>ST_CAP</v>
      </c>
      <c r="F331">
        <v>5</v>
      </c>
      <c r="G331" t="s">
        <v>204</v>
      </c>
      <c r="H331" t="s">
        <v>6</v>
      </c>
      <c r="I331">
        <v>1</v>
      </c>
      <c r="J331">
        <v>0</v>
      </c>
      <c r="L331">
        <f t="shared" si="18"/>
        <v>1643</v>
      </c>
      <c r="M331">
        <f t="shared" si="19"/>
        <v>1643</v>
      </c>
      <c r="P331" t="str">
        <f t="shared" si="17"/>
        <v xml:space="preserve"> ST_CAP POSITION(1643:1643),</v>
      </c>
    </row>
    <row r="332" spans="4:16" hidden="1">
      <c r="D332" t="e">
        <f t="shared" ref="D332:D374" si="20">VLOOKUP(G332,$B$11:$B$374,1,0)</f>
        <v>#N/A</v>
      </c>
      <c r="F332">
        <v>5</v>
      </c>
      <c r="G332" t="s">
        <v>281</v>
      </c>
      <c r="H332" t="s">
        <v>6</v>
      </c>
      <c r="I332">
        <v>1</v>
      </c>
      <c r="J332">
        <v>0</v>
      </c>
      <c r="L332">
        <f t="shared" si="18"/>
        <v>1644</v>
      </c>
      <c r="M332">
        <f t="shared" si="19"/>
        <v>1644</v>
      </c>
      <c r="P332" t="str">
        <f t="shared" ref="P332:P374" si="21">" "&amp;G332&amp;" POSITION("&amp;L332&amp;":"&amp;M332&amp;")"&amp;IF(H332=9," ""TO_NUMBER(:"&amp;G332&amp;",'"&amp;REPT("9",I332+J332)&amp;"')/1"&amp;REPT("0",J332)&amp;""",",IF(LEFT(G332,3)="DT_","DATE ""DD.MM.YYYY"",",","))</f>
        <v xml:space="preserve"> ST_CAP_NL POSITION(1644:1644),</v>
      </c>
    </row>
    <row r="333" spans="4:16">
      <c r="D333" t="str">
        <f t="shared" si="20"/>
        <v>TX_MESA</v>
      </c>
      <c r="F333">
        <v>5</v>
      </c>
      <c r="G333" t="s">
        <v>205</v>
      </c>
      <c r="H333">
        <v>9</v>
      </c>
      <c r="I333">
        <v>3</v>
      </c>
      <c r="J333">
        <v>6</v>
      </c>
      <c r="L333">
        <f t="shared" ref="L333:L374" si="22">(M332+1)</f>
        <v>1645</v>
      </c>
      <c r="M333">
        <f t="shared" ref="M333:M374" si="23">(L333-1)+I333+J333</f>
        <v>1653</v>
      </c>
      <c r="P333" t="str">
        <f t="shared" si="21"/>
        <v xml:space="preserve"> TX_MESA POSITION(1645:1653) "TO_NUMBER(:TX_MESA,'999999999')/1000000",</v>
      </c>
    </row>
    <row r="334" spans="4:16" hidden="1">
      <c r="D334" t="e">
        <f t="shared" si="20"/>
        <v>#N/A</v>
      </c>
      <c r="F334">
        <v>5</v>
      </c>
      <c r="G334" t="s">
        <v>282</v>
      </c>
      <c r="H334" t="s">
        <v>6</v>
      </c>
      <c r="I334">
        <v>1</v>
      </c>
      <c r="J334">
        <v>0</v>
      </c>
      <c r="L334">
        <f t="shared" si="22"/>
        <v>1654</v>
      </c>
      <c r="M334">
        <f t="shared" si="23"/>
        <v>1654</v>
      </c>
      <c r="P334" t="str">
        <f t="shared" si="21"/>
        <v xml:space="preserve"> TX_MESA_NL POSITION(1654:1654),</v>
      </c>
    </row>
    <row r="335" spans="4:16">
      <c r="D335" t="str">
        <f t="shared" si="20"/>
        <v>COD_IND_MESA</v>
      </c>
      <c r="F335">
        <v>5</v>
      </c>
      <c r="G335" t="s">
        <v>206</v>
      </c>
      <c r="H335">
        <v>9</v>
      </c>
      <c r="I335">
        <v>5</v>
      </c>
      <c r="J335">
        <v>0</v>
      </c>
      <c r="L335">
        <f t="shared" si="22"/>
        <v>1655</v>
      </c>
      <c r="M335">
        <f t="shared" si="23"/>
        <v>1659</v>
      </c>
      <c r="P335" t="str">
        <f t="shared" si="21"/>
        <v xml:space="preserve"> COD_IND_MESA POSITION(1655:1659) "TO_NUMBER(:COD_IND_MESA,'99999')/1",</v>
      </c>
    </row>
    <row r="336" spans="4:16" hidden="1">
      <c r="D336" t="e">
        <f t="shared" si="20"/>
        <v>#N/A</v>
      </c>
      <c r="F336">
        <v>5</v>
      </c>
      <c r="G336" t="s">
        <v>283</v>
      </c>
      <c r="H336" t="s">
        <v>6</v>
      </c>
      <c r="I336">
        <v>1</v>
      </c>
      <c r="J336">
        <v>0</v>
      </c>
      <c r="L336">
        <f t="shared" si="22"/>
        <v>1660</v>
      </c>
      <c r="M336">
        <f t="shared" si="23"/>
        <v>1660</v>
      </c>
      <c r="P336" t="str">
        <f t="shared" si="21"/>
        <v xml:space="preserve"> COD_IND_MESA_NL POSITION(1660:1660),</v>
      </c>
    </row>
    <row r="337" spans="4:16">
      <c r="D337" t="str">
        <f t="shared" si="20"/>
        <v>STATUS_SUSP_AGEND</v>
      </c>
      <c r="F337">
        <v>5</v>
      </c>
      <c r="G337" t="s">
        <v>207</v>
      </c>
      <c r="H337" t="s">
        <v>6</v>
      </c>
      <c r="I337">
        <v>1</v>
      </c>
      <c r="J337">
        <v>0</v>
      </c>
      <c r="L337">
        <f t="shared" si="22"/>
        <v>1661</v>
      </c>
      <c r="M337">
        <f t="shared" si="23"/>
        <v>1661</v>
      </c>
      <c r="P337" t="str">
        <f t="shared" si="21"/>
        <v xml:space="preserve"> STATUS_SUSP_AGEND POSITION(1661:1661),</v>
      </c>
    </row>
    <row r="338" spans="4:16" hidden="1">
      <c r="D338" t="e">
        <f t="shared" si="20"/>
        <v>#N/A</v>
      </c>
      <c r="F338">
        <v>5</v>
      </c>
      <c r="G338" t="s">
        <v>284</v>
      </c>
      <c r="H338" t="s">
        <v>6</v>
      </c>
      <c r="I338">
        <v>1</v>
      </c>
      <c r="J338">
        <v>0</v>
      </c>
      <c r="L338">
        <f t="shared" si="22"/>
        <v>1662</v>
      </c>
      <c r="M338">
        <f t="shared" si="23"/>
        <v>1662</v>
      </c>
      <c r="P338" t="str">
        <f t="shared" si="21"/>
        <v xml:space="preserve"> STATUS_SUSP_AGEND_NL POSITION(1662:1662),</v>
      </c>
    </row>
    <row r="339" spans="4:16">
      <c r="D339" t="str">
        <f t="shared" si="20"/>
        <v>DT_EXPORT_NTC</v>
      </c>
      <c r="F339">
        <v>5</v>
      </c>
      <c r="G339" t="s">
        <v>208</v>
      </c>
      <c r="H339" t="s">
        <v>6</v>
      </c>
      <c r="I339">
        <v>10</v>
      </c>
      <c r="J339">
        <v>0</v>
      </c>
      <c r="L339">
        <f t="shared" si="22"/>
        <v>1663</v>
      </c>
      <c r="M339">
        <f t="shared" si="23"/>
        <v>1672</v>
      </c>
      <c r="P339" t="str">
        <f t="shared" si="21"/>
        <v xml:space="preserve"> DT_EXPORT_NTC POSITION(1663:1672)DATE "DD.MM.YYYY",</v>
      </c>
    </row>
    <row r="340" spans="4:16" hidden="1">
      <c r="D340" t="e">
        <f t="shared" si="20"/>
        <v>#N/A</v>
      </c>
      <c r="F340">
        <v>5</v>
      </c>
      <c r="G340" t="s">
        <v>285</v>
      </c>
      <c r="H340" t="s">
        <v>6</v>
      </c>
      <c r="I340">
        <v>1</v>
      </c>
      <c r="J340">
        <v>0</v>
      </c>
      <c r="L340">
        <f t="shared" si="22"/>
        <v>1673</v>
      </c>
      <c r="M340">
        <f t="shared" si="23"/>
        <v>1673</v>
      </c>
      <c r="P340" t="str">
        <f t="shared" si="21"/>
        <v xml:space="preserve"> DT_EXPORT_NTC_NL POSITION(1673:1673)DATE "DD.MM.YYYY",</v>
      </c>
    </row>
    <row r="341" spans="4:16">
      <c r="D341" t="str">
        <f t="shared" si="20"/>
        <v>DT_CESSAO</v>
      </c>
      <c r="F341">
        <v>5</v>
      </c>
      <c r="G341" t="s">
        <v>209</v>
      </c>
      <c r="H341" t="s">
        <v>6</v>
      </c>
      <c r="I341">
        <v>10</v>
      </c>
      <c r="J341">
        <v>0</v>
      </c>
      <c r="L341">
        <f t="shared" si="22"/>
        <v>1674</v>
      </c>
      <c r="M341">
        <f t="shared" si="23"/>
        <v>1683</v>
      </c>
      <c r="P341" t="str">
        <f t="shared" si="21"/>
        <v xml:space="preserve"> DT_CESSAO POSITION(1674:1683)DATE "DD.MM.YYYY",</v>
      </c>
    </row>
    <row r="342" spans="4:16" hidden="1">
      <c r="D342" t="e">
        <f t="shared" si="20"/>
        <v>#N/A</v>
      </c>
      <c r="F342">
        <v>5</v>
      </c>
      <c r="G342" t="s">
        <v>286</v>
      </c>
      <c r="H342" t="s">
        <v>6</v>
      </c>
      <c r="I342">
        <v>1</v>
      </c>
      <c r="J342">
        <v>0</v>
      </c>
      <c r="L342">
        <f t="shared" si="22"/>
        <v>1684</v>
      </c>
      <c r="M342">
        <f t="shared" si="23"/>
        <v>1684</v>
      </c>
      <c r="P342" t="str">
        <f t="shared" si="21"/>
        <v xml:space="preserve"> DT_CESSAO_NL POSITION(1684:1684)DATE "DD.MM.YYYY",</v>
      </c>
    </row>
    <row r="343" spans="4:16">
      <c r="D343" t="str">
        <f t="shared" si="20"/>
        <v>IOC_2</v>
      </c>
      <c r="F343">
        <v>5</v>
      </c>
      <c r="G343" t="s">
        <v>210</v>
      </c>
      <c r="H343">
        <v>9</v>
      </c>
      <c r="I343">
        <v>9</v>
      </c>
      <c r="J343">
        <v>5</v>
      </c>
      <c r="L343">
        <f t="shared" si="22"/>
        <v>1685</v>
      </c>
      <c r="M343">
        <f t="shared" si="23"/>
        <v>1698</v>
      </c>
      <c r="P343" t="str">
        <f t="shared" si="21"/>
        <v xml:space="preserve"> IOC_2 POSITION(1685:1698) "TO_NUMBER(:IOC_2,'99999999999999')/100000",</v>
      </c>
    </row>
    <row r="344" spans="4:16" hidden="1">
      <c r="D344" t="e">
        <f t="shared" si="20"/>
        <v>#N/A</v>
      </c>
      <c r="F344">
        <v>5</v>
      </c>
      <c r="G344" t="s">
        <v>287</v>
      </c>
      <c r="H344" t="s">
        <v>6</v>
      </c>
      <c r="I344">
        <v>1</v>
      </c>
      <c r="J344">
        <v>0</v>
      </c>
      <c r="L344">
        <f t="shared" si="22"/>
        <v>1699</v>
      </c>
      <c r="M344">
        <f t="shared" si="23"/>
        <v>1699</v>
      </c>
      <c r="P344" t="str">
        <f t="shared" si="21"/>
        <v xml:space="preserve"> IOC_2_NL POSITION(1699:1699),</v>
      </c>
    </row>
    <row r="345" spans="4:16">
      <c r="D345" t="str">
        <f t="shared" si="20"/>
        <v>DT_IOC_2</v>
      </c>
      <c r="F345">
        <v>5</v>
      </c>
      <c r="G345" t="s">
        <v>211</v>
      </c>
      <c r="H345" t="s">
        <v>6</v>
      </c>
      <c r="I345">
        <v>10</v>
      </c>
      <c r="J345">
        <v>0</v>
      </c>
      <c r="L345">
        <f t="shared" si="22"/>
        <v>1700</v>
      </c>
      <c r="M345">
        <f t="shared" si="23"/>
        <v>1709</v>
      </c>
      <c r="P345" t="str">
        <f t="shared" si="21"/>
        <v xml:space="preserve"> DT_IOC_2 POSITION(1700:1709)DATE "DD.MM.YYYY",</v>
      </c>
    </row>
    <row r="346" spans="4:16" hidden="1">
      <c r="D346" t="e">
        <f t="shared" si="20"/>
        <v>#N/A</v>
      </c>
      <c r="F346">
        <v>5</v>
      </c>
      <c r="G346" t="s">
        <v>288</v>
      </c>
      <c r="H346" t="s">
        <v>6</v>
      </c>
      <c r="I346">
        <v>1</v>
      </c>
      <c r="J346">
        <v>0</v>
      </c>
      <c r="L346">
        <f t="shared" si="22"/>
        <v>1710</v>
      </c>
      <c r="M346">
        <f t="shared" si="23"/>
        <v>1710</v>
      </c>
      <c r="P346" t="str">
        <f t="shared" si="21"/>
        <v xml:space="preserve"> DT_IOC_2_NL POSITION(1710:1710)DATE "DD.MM.YYYY",</v>
      </c>
    </row>
    <row r="347" spans="4:16">
      <c r="D347" t="str">
        <f t="shared" si="20"/>
        <v>DT_PGTO_IOC_2</v>
      </c>
      <c r="F347">
        <v>5</v>
      </c>
      <c r="G347" t="s">
        <v>212</v>
      </c>
      <c r="H347" t="s">
        <v>6</v>
      </c>
      <c r="I347">
        <v>10</v>
      </c>
      <c r="J347">
        <v>0</v>
      </c>
      <c r="L347">
        <f t="shared" si="22"/>
        <v>1711</v>
      </c>
      <c r="M347">
        <f t="shared" si="23"/>
        <v>1720</v>
      </c>
      <c r="P347" t="str">
        <f t="shared" si="21"/>
        <v xml:space="preserve"> DT_PGTO_IOC_2 POSITION(1711:1720)DATE "DD.MM.YYYY",</v>
      </c>
    </row>
    <row r="348" spans="4:16" hidden="1">
      <c r="D348" t="e">
        <f t="shared" si="20"/>
        <v>#N/A</v>
      </c>
      <c r="F348">
        <v>5</v>
      </c>
      <c r="G348" t="s">
        <v>289</v>
      </c>
      <c r="H348" t="s">
        <v>6</v>
      </c>
      <c r="I348">
        <v>1</v>
      </c>
      <c r="J348">
        <v>0</v>
      </c>
      <c r="L348">
        <f t="shared" si="22"/>
        <v>1721</v>
      </c>
      <c r="M348">
        <f t="shared" si="23"/>
        <v>1721</v>
      </c>
      <c r="P348" t="str">
        <f t="shared" si="21"/>
        <v xml:space="preserve"> DT_PGTO_IOC_2_NL POSITION(1721:1721)DATE "DD.MM.YYYY",</v>
      </c>
    </row>
    <row r="349" spans="4:16">
      <c r="D349" t="str">
        <f t="shared" si="20"/>
        <v>VAL_CPMF</v>
      </c>
      <c r="F349">
        <v>5</v>
      </c>
      <c r="G349" t="s">
        <v>213</v>
      </c>
      <c r="H349">
        <v>9</v>
      </c>
      <c r="I349">
        <v>9</v>
      </c>
      <c r="J349">
        <v>5</v>
      </c>
      <c r="L349">
        <f t="shared" si="22"/>
        <v>1722</v>
      </c>
      <c r="M349">
        <f t="shared" si="23"/>
        <v>1735</v>
      </c>
      <c r="P349" t="str">
        <f t="shared" si="21"/>
        <v xml:space="preserve"> VAL_CPMF POSITION(1722:1735) "TO_NUMBER(:VAL_CPMF,'99999999999999')/100000",</v>
      </c>
    </row>
    <row r="350" spans="4:16" hidden="1">
      <c r="D350" t="e">
        <f t="shared" si="20"/>
        <v>#N/A</v>
      </c>
      <c r="F350">
        <v>5</v>
      </c>
      <c r="G350" t="s">
        <v>290</v>
      </c>
      <c r="H350" t="s">
        <v>6</v>
      </c>
      <c r="I350">
        <v>1</v>
      </c>
      <c r="J350">
        <v>0</v>
      </c>
      <c r="L350">
        <f t="shared" si="22"/>
        <v>1736</v>
      </c>
      <c r="M350">
        <f t="shared" si="23"/>
        <v>1736</v>
      </c>
      <c r="P350" t="str">
        <f t="shared" si="21"/>
        <v xml:space="preserve"> VAL_CPMF_NL POSITION(1736:1736),</v>
      </c>
    </row>
    <row r="351" spans="4:16" hidden="1">
      <c r="D351" t="e">
        <f t="shared" si="20"/>
        <v>#N/A</v>
      </c>
      <c r="F351">
        <v>5</v>
      </c>
      <c r="G351" t="s">
        <v>14</v>
      </c>
      <c r="H351" t="s">
        <v>6</v>
      </c>
      <c r="I351">
        <v>9</v>
      </c>
      <c r="J351">
        <v>0</v>
      </c>
      <c r="L351">
        <f t="shared" si="22"/>
        <v>1737</v>
      </c>
      <c r="M351">
        <f t="shared" si="23"/>
        <v>1745</v>
      </c>
      <c r="P351" t="str">
        <f t="shared" si="21"/>
        <v xml:space="preserve"> NUM_CONTR_DESC_CHEQUE POSITION(1737:1745),</v>
      </c>
    </row>
    <row r="352" spans="4:16" hidden="1">
      <c r="D352" t="e">
        <f t="shared" si="20"/>
        <v>#N/A</v>
      </c>
      <c r="F352">
        <v>5</v>
      </c>
      <c r="G352" t="s">
        <v>15</v>
      </c>
      <c r="H352" t="s">
        <v>6</v>
      </c>
      <c r="I352">
        <v>1</v>
      </c>
      <c r="J352">
        <v>0</v>
      </c>
      <c r="L352">
        <f t="shared" si="22"/>
        <v>1746</v>
      </c>
      <c r="M352">
        <f t="shared" si="23"/>
        <v>1746</v>
      </c>
      <c r="P352" t="str">
        <f t="shared" si="21"/>
        <v xml:space="preserve"> NUM_CONTR_DESC_CHE_NL POSITION(1746:1746),</v>
      </c>
    </row>
    <row r="353" spans="4:16">
      <c r="D353" t="str">
        <f t="shared" si="20"/>
        <v>VAL_COMPL_IOC</v>
      </c>
      <c r="F353">
        <v>5</v>
      </c>
      <c r="G353" t="s">
        <v>214</v>
      </c>
      <c r="H353">
        <v>9</v>
      </c>
      <c r="I353">
        <v>4</v>
      </c>
      <c r="J353">
        <v>2</v>
      </c>
      <c r="L353">
        <f t="shared" si="22"/>
        <v>1747</v>
      </c>
      <c r="M353">
        <f t="shared" si="23"/>
        <v>1752</v>
      </c>
      <c r="P353" t="str">
        <f t="shared" si="21"/>
        <v xml:space="preserve"> VAL_COMPL_IOC POSITION(1747:1752) "TO_NUMBER(:VAL_COMPL_IOC,'999999')/100",</v>
      </c>
    </row>
    <row r="354" spans="4:16" hidden="1">
      <c r="D354" t="e">
        <f t="shared" si="20"/>
        <v>#N/A</v>
      </c>
      <c r="F354">
        <v>5</v>
      </c>
      <c r="G354" t="s">
        <v>291</v>
      </c>
      <c r="H354" t="s">
        <v>6</v>
      </c>
      <c r="I354">
        <v>1</v>
      </c>
      <c r="J354">
        <v>0</v>
      </c>
      <c r="L354">
        <f t="shared" si="22"/>
        <v>1753</v>
      </c>
      <c r="M354">
        <f t="shared" si="23"/>
        <v>1753</v>
      </c>
      <c r="P354" t="str">
        <f t="shared" si="21"/>
        <v xml:space="preserve"> VAL_COMPL_IOC_NL POSITION(1753:1753),</v>
      </c>
    </row>
    <row r="355" spans="4:16">
      <c r="D355" t="str">
        <f t="shared" si="20"/>
        <v>VAL_ESTORNO_IOC</v>
      </c>
      <c r="F355">
        <v>5</v>
      </c>
      <c r="G355" t="s">
        <v>215</v>
      </c>
      <c r="H355">
        <v>9</v>
      </c>
      <c r="I355">
        <v>4</v>
      </c>
      <c r="J355">
        <v>2</v>
      </c>
      <c r="L355">
        <f t="shared" si="22"/>
        <v>1754</v>
      </c>
      <c r="M355">
        <f t="shared" si="23"/>
        <v>1759</v>
      </c>
      <c r="P355" t="str">
        <f t="shared" si="21"/>
        <v xml:space="preserve"> VAL_ESTORNO_IOC POSITION(1754:1759) "TO_NUMBER(:VAL_ESTORNO_IOC,'999999')/100",</v>
      </c>
    </row>
    <row r="356" spans="4:16" hidden="1">
      <c r="D356" t="e">
        <f t="shared" si="20"/>
        <v>#N/A</v>
      </c>
      <c r="F356">
        <v>5</v>
      </c>
      <c r="G356" t="s">
        <v>292</v>
      </c>
      <c r="H356" t="s">
        <v>6</v>
      </c>
      <c r="I356">
        <v>1</v>
      </c>
      <c r="J356">
        <v>0</v>
      </c>
      <c r="L356">
        <f t="shared" si="22"/>
        <v>1760</v>
      </c>
      <c r="M356">
        <f t="shared" si="23"/>
        <v>1760</v>
      </c>
      <c r="P356" t="str">
        <f t="shared" si="21"/>
        <v xml:space="preserve"> VAL_ESTORNO_IOC_NL POSITION(1760:1760),</v>
      </c>
    </row>
    <row r="357" spans="4:16">
      <c r="D357" t="str">
        <f t="shared" si="20"/>
        <v>DT_SELIC_CONTRATO</v>
      </c>
      <c r="F357">
        <v>5</v>
      </c>
      <c r="G357" t="s">
        <v>216</v>
      </c>
      <c r="H357" t="s">
        <v>6</v>
      </c>
      <c r="I357">
        <v>10</v>
      </c>
      <c r="J357">
        <v>0</v>
      </c>
      <c r="L357">
        <f t="shared" si="22"/>
        <v>1761</v>
      </c>
      <c r="M357">
        <f t="shared" si="23"/>
        <v>1770</v>
      </c>
      <c r="P357" t="str">
        <f t="shared" si="21"/>
        <v xml:space="preserve"> DT_SELIC_CONTRATO POSITION(1761:1770)DATE "DD.MM.YYYY",</v>
      </c>
    </row>
    <row r="358" spans="4:16" hidden="1">
      <c r="D358" t="e">
        <f t="shared" si="20"/>
        <v>#N/A</v>
      </c>
      <c r="F358">
        <v>5</v>
      </c>
      <c r="G358" t="s">
        <v>293</v>
      </c>
      <c r="H358" t="s">
        <v>6</v>
      </c>
      <c r="I358">
        <v>1</v>
      </c>
      <c r="J358">
        <v>0</v>
      </c>
      <c r="L358">
        <f t="shared" si="22"/>
        <v>1771</v>
      </c>
      <c r="M358">
        <f t="shared" si="23"/>
        <v>1771</v>
      </c>
      <c r="P358" t="str">
        <f t="shared" si="21"/>
        <v xml:space="preserve"> DT_SELIC_CONTRATO_NL POSITION(1771:1771)DATE "DD.MM.YYYY",</v>
      </c>
    </row>
    <row r="359" spans="4:16">
      <c r="D359" t="str">
        <f t="shared" si="20"/>
        <v>TX_SELIC_DT_CONTRATO</v>
      </c>
      <c r="F359">
        <v>5</v>
      </c>
      <c r="G359" t="s">
        <v>217</v>
      </c>
      <c r="H359">
        <v>9</v>
      </c>
      <c r="I359">
        <v>3</v>
      </c>
      <c r="J359">
        <v>8</v>
      </c>
      <c r="L359">
        <f t="shared" si="22"/>
        <v>1772</v>
      </c>
      <c r="M359">
        <f t="shared" si="23"/>
        <v>1782</v>
      </c>
      <c r="P359" t="str">
        <f t="shared" si="21"/>
        <v xml:space="preserve"> TX_SELIC_DT_CONTRATO POSITION(1772:1782) "TO_NUMBER(:TX_SELIC_DT_CONTRATO,'99999999999')/100000000",</v>
      </c>
    </row>
    <row r="360" spans="4:16" hidden="1">
      <c r="D360" t="e">
        <f t="shared" si="20"/>
        <v>#N/A</v>
      </c>
      <c r="F360">
        <v>5</v>
      </c>
      <c r="G360" t="s">
        <v>294</v>
      </c>
      <c r="H360" t="s">
        <v>6</v>
      </c>
      <c r="I360">
        <v>1</v>
      </c>
      <c r="J360">
        <v>0</v>
      </c>
      <c r="L360">
        <f t="shared" si="22"/>
        <v>1783</v>
      </c>
      <c r="M360">
        <f t="shared" si="23"/>
        <v>1783</v>
      </c>
      <c r="P360" t="str">
        <f t="shared" si="21"/>
        <v xml:space="preserve"> TX_SELIC_DT_CONTR_NL POSITION(1783:1783),</v>
      </c>
    </row>
    <row r="361" spans="4:16">
      <c r="D361" t="str">
        <f t="shared" si="20"/>
        <v>TX_CET</v>
      </c>
      <c r="F361">
        <v>5</v>
      </c>
      <c r="G361" t="s">
        <v>218</v>
      </c>
      <c r="H361">
        <v>9</v>
      </c>
      <c r="I361">
        <v>9</v>
      </c>
      <c r="J361">
        <v>6</v>
      </c>
      <c r="L361">
        <f t="shared" si="22"/>
        <v>1784</v>
      </c>
      <c r="M361">
        <f t="shared" si="23"/>
        <v>1798</v>
      </c>
      <c r="P361" t="str">
        <f t="shared" si="21"/>
        <v xml:space="preserve"> TX_CET POSITION(1784:1798) "TO_NUMBER(:TX_CET,'999999999999999')/1000000",</v>
      </c>
    </row>
    <row r="362" spans="4:16" hidden="1">
      <c r="D362" t="e">
        <f t="shared" si="20"/>
        <v>#N/A</v>
      </c>
      <c r="F362">
        <v>5</v>
      </c>
      <c r="G362" t="s">
        <v>295</v>
      </c>
      <c r="H362" t="s">
        <v>6</v>
      </c>
      <c r="I362">
        <v>1</v>
      </c>
      <c r="J362">
        <v>0</v>
      </c>
      <c r="L362">
        <f t="shared" si="22"/>
        <v>1799</v>
      </c>
      <c r="M362">
        <f t="shared" si="23"/>
        <v>1799</v>
      </c>
      <c r="P362" t="str">
        <f t="shared" si="21"/>
        <v xml:space="preserve"> TX_CET_NL POSITION(1799:1799),</v>
      </c>
    </row>
    <row r="363" spans="4:16">
      <c r="D363" t="str">
        <f t="shared" si="20"/>
        <v>DT_ATUALIZA_SEG</v>
      </c>
      <c r="F363">
        <v>5</v>
      </c>
      <c r="G363" t="s">
        <v>203</v>
      </c>
      <c r="H363" t="s">
        <v>6</v>
      </c>
      <c r="I363">
        <v>10</v>
      </c>
      <c r="J363">
        <v>0</v>
      </c>
      <c r="L363">
        <f t="shared" si="22"/>
        <v>1800</v>
      </c>
      <c r="M363">
        <f t="shared" si="23"/>
        <v>1809</v>
      </c>
      <c r="P363" t="str">
        <f t="shared" si="21"/>
        <v xml:space="preserve"> DT_ATUALIZA_SEG POSITION(1800:1809)DATE "DD.MM.YYYY",</v>
      </c>
    </row>
    <row r="364" spans="4:16">
      <c r="D364" t="str">
        <f t="shared" si="20"/>
        <v>COD_EMP_PART</v>
      </c>
      <c r="F364">
        <v>5</v>
      </c>
      <c r="G364" t="s">
        <v>219</v>
      </c>
      <c r="H364" t="s">
        <v>6</v>
      </c>
      <c r="I364">
        <v>2</v>
      </c>
      <c r="J364">
        <v>0</v>
      </c>
      <c r="L364">
        <f t="shared" si="22"/>
        <v>1810</v>
      </c>
      <c r="M364">
        <f t="shared" si="23"/>
        <v>1811</v>
      </c>
      <c r="P364" t="str">
        <f t="shared" si="21"/>
        <v xml:space="preserve"> COD_EMP_PART POSITION(1810:1811),</v>
      </c>
    </row>
    <row r="365" spans="4:16">
      <c r="D365" t="str">
        <f t="shared" si="20"/>
        <v>COD_DIGITO_PART</v>
      </c>
      <c r="F365">
        <v>5</v>
      </c>
      <c r="G365" t="s">
        <v>220</v>
      </c>
      <c r="H365" t="s">
        <v>6</v>
      </c>
      <c r="I365">
        <v>2</v>
      </c>
      <c r="J365">
        <v>0</v>
      </c>
      <c r="L365">
        <f t="shared" si="22"/>
        <v>1812</v>
      </c>
      <c r="M365">
        <f t="shared" si="23"/>
        <v>1813</v>
      </c>
      <c r="P365" t="str">
        <f t="shared" si="21"/>
        <v xml:space="preserve"> COD_DIGITO_PART POSITION(1812:1813),</v>
      </c>
    </row>
    <row r="366" spans="4:16">
      <c r="D366" t="str">
        <f t="shared" si="20"/>
        <v>NUM_PRC_A_VENCER_FCH</v>
      </c>
      <c r="F366">
        <v>5</v>
      </c>
      <c r="G366" t="s">
        <v>221</v>
      </c>
      <c r="H366">
        <v>9</v>
      </c>
      <c r="I366">
        <v>3</v>
      </c>
      <c r="J366">
        <v>0</v>
      </c>
      <c r="L366">
        <f t="shared" si="22"/>
        <v>1814</v>
      </c>
      <c r="M366">
        <f t="shared" si="23"/>
        <v>1816</v>
      </c>
      <c r="P366" t="str">
        <f t="shared" si="21"/>
        <v xml:space="preserve"> NUM_PRC_A_VENCER_FCH POSITION(1814:1816) "TO_NUMBER(:NUM_PRC_A_VENCER_FCH,'999')/1",</v>
      </c>
    </row>
    <row r="367" spans="4:16" hidden="1">
      <c r="D367" t="e">
        <f t="shared" si="20"/>
        <v>#N/A</v>
      </c>
      <c r="F367">
        <v>5</v>
      </c>
      <c r="G367" t="s">
        <v>296</v>
      </c>
      <c r="H367" t="s">
        <v>6</v>
      </c>
      <c r="I367">
        <v>1</v>
      </c>
      <c r="J367">
        <v>0</v>
      </c>
      <c r="L367">
        <f t="shared" si="22"/>
        <v>1817</v>
      </c>
      <c r="M367">
        <f t="shared" si="23"/>
        <v>1817</v>
      </c>
      <c r="P367" t="str">
        <f t="shared" si="21"/>
        <v xml:space="preserve"> NUM_PRC_A_VENCER_NL POSITION(1817:1817),</v>
      </c>
    </row>
    <row r="368" spans="4:16">
      <c r="D368" t="str">
        <f t="shared" si="20"/>
        <v>DT_CALC_ATRASO</v>
      </c>
      <c r="F368">
        <v>5</v>
      </c>
      <c r="G368" t="s">
        <v>222</v>
      </c>
      <c r="H368" t="s">
        <v>6</v>
      </c>
      <c r="I368">
        <v>10</v>
      </c>
      <c r="J368">
        <v>0</v>
      </c>
      <c r="L368">
        <f t="shared" si="22"/>
        <v>1818</v>
      </c>
      <c r="M368">
        <f t="shared" si="23"/>
        <v>1827</v>
      </c>
      <c r="P368" t="str">
        <f t="shared" si="21"/>
        <v xml:space="preserve"> DT_CALC_ATRASO POSITION(1818:1827)DATE "DD.MM.YYYY",</v>
      </c>
    </row>
    <row r="369" spans="4:16" hidden="1">
      <c r="D369" t="e">
        <f t="shared" si="20"/>
        <v>#N/A</v>
      </c>
      <c r="F369">
        <v>5</v>
      </c>
      <c r="G369" t="s">
        <v>297</v>
      </c>
      <c r="H369" t="s">
        <v>6</v>
      </c>
      <c r="I369">
        <v>1</v>
      </c>
      <c r="J369">
        <v>0</v>
      </c>
      <c r="L369">
        <f t="shared" si="22"/>
        <v>1828</v>
      </c>
      <c r="M369">
        <f t="shared" si="23"/>
        <v>1828</v>
      </c>
      <c r="P369" t="str">
        <f t="shared" si="21"/>
        <v xml:space="preserve"> DT_CALC_ATRASO_NL POSITION(1828:1828)DATE "DD.MM.YYYY",</v>
      </c>
    </row>
    <row r="370" spans="4:16">
      <c r="D370" t="str">
        <f t="shared" si="20"/>
        <v>CCONTR_EMPF</v>
      </c>
      <c r="F370">
        <v>5</v>
      </c>
      <c r="G370" t="s">
        <v>223</v>
      </c>
      <c r="H370" t="s">
        <v>6</v>
      </c>
      <c r="I370">
        <v>9</v>
      </c>
      <c r="J370">
        <v>0</v>
      </c>
      <c r="L370">
        <f t="shared" si="22"/>
        <v>1829</v>
      </c>
      <c r="M370">
        <f t="shared" si="23"/>
        <v>1837</v>
      </c>
      <c r="P370" t="str">
        <f t="shared" si="21"/>
        <v xml:space="preserve"> CCONTR_EMPF POSITION(1829:1837),</v>
      </c>
    </row>
    <row r="371" spans="4:16">
      <c r="D371" t="str">
        <f t="shared" si="20"/>
        <v>VSDO_DVDOR_CONTR</v>
      </c>
      <c r="F371">
        <v>5</v>
      </c>
      <c r="G371" t="s">
        <v>224</v>
      </c>
      <c r="H371">
        <v>9</v>
      </c>
      <c r="I371">
        <v>13</v>
      </c>
      <c r="J371">
        <v>2</v>
      </c>
      <c r="L371">
        <f t="shared" si="22"/>
        <v>1838</v>
      </c>
      <c r="M371">
        <f t="shared" si="23"/>
        <v>1852</v>
      </c>
      <c r="P371" t="str">
        <f t="shared" si="21"/>
        <v xml:space="preserve"> VSDO_DVDOR_CONTR POSITION(1838:1852) "TO_NUMBER(:VSDO_DVDOR_CONTR,'999999999999999')/100",</v>
      </c>
    </row>
    <row r="372" spans="4:16" hidden="1">
      <c r="D372" t="e">
        <f t="shared" si="20"/>
        <v>#N/A</v>
      </c>
      <c r="F372">
        <v>5</v>
      </c>
      <c r="G372" t="s">
        <v>298</v>
      </c>
      <c r="H372" t="s">
        <v>6</v>
      </c>
      <c r="I372">
        <v>1</v>
      </c>
      <c r="J372">
        <v>0</v>
      </c>
      <c r="L372">
        <f t="shared" si="22"/>
        <v>1853</v>
      </c>
      <c r="M372">
        <f t="shared" si="23"/>
        <v>1853</v>
      </c>
      <c r="P372" t="str">
        <f t="shared" si="21"/>
        <v xml:space="preserve"> VSDO_DVDOR_CONTR_NL POSITION(1853:1853),</v>
      </c>
    </row>
    <row r="373" spans="4:16">
      <c r="D373" t="str">
        <f t="shared" si="20"/>
        <v>CSIST_ORIGE_INFO</v>
      </c>
      <c r="F373">
        <v>5</v>
      </c>
      <c r="G373" t="s">
        <v>225</v>
      </c>
      <c r="H373" t="s">
        <v>6</v>
      </c>
      <c r="I373">
        <v>1</v>
      </c>
      <c r="J373">
        <v>0</v>
      </c>
      <c r="L373">
        <f t="shared" si="22"/>
        <v>1854</v>
      </c>
      <c r="M373">
        <f t="shared" si="23"/>
        <v>1854</v>
      </c>
      <c r="P373" t="str">
        <f t="shared" si="21"/>
        <v xml:space="preserve"> CSIST_ORIGE_INFO POSITION(1854:1854),</v>
      </c>
    </row>
    <row r="374" spans="4:16" hidden="1">
      <c r="D374" t="e">
        <f t="shared" si="20"/>
        <v>#N/A</v>
      </c>
      <c r="F374">
        <v>5</v>
      </c>
      <c r="G374" t="s">
        <v>299</v>
      </c>
      <c r="H374" t="s">
        <v>6</v>
      </c>
      <c r="I374">
        <v>1</v>
      </c>
      <c r="J374">
        <v>0</v>
      </c>
      <c r="L374">
        <f t="shared" si="22"/>
        <v>1855</v>
      </c>
      <c r="M374">
        <f t="shared" si="23"/>
        <v>1855</v>
      </c>
      <c r="P374" t="str">
        <f t="shared" si="21"/>
        <v xml:space="preserve"> CSIST_ORIGE_INFO_NL POSITION(1855:1855),</v>
      </c>
    </row>
    <row r="376" spans="4:16">
      <c r="P376" t="s">
        <v>1054</v>
      </c>
    </row>
    <row r="377" spans="4:16">
      <c r="P377" t="str">
        <f>"--SQLLOADER"</f>
        <v>--SQLLOADER</v>
      </c>
    </row>
    <row r="378" spans="4:16">
      <c r="P378" t="str">
        <f>"sqlldr userid=lmc/**** control="&amp;$B$2&amp;".ctl log="&amp;$B$2&amp;".log"</f>
        <v>sqlldr userid=lmc/**** control=CONTRATO_TT.ctl log=CONTRATO_TT.log</v>
      </c>
    </row>
  </sheetData>
  <autoFilter ref="D10:D374">
    <filterColumn colId="0">
      <filters>
        <filter val="ACORDO"/>
        <filter val="AGEN"/>
        <filter val="ANALISE_CRED"/>
        <filter val="ANIV"/>
        <filter val="ASSESSORIA"/>
        <filter val="AUTORIZACAO_CC"/>
        <filter val="BCO"/>
        <filter val="BCO_COBRADOR"/>
        <filter val="BCO_IDENTIFICADOR"/>
        <filter val="BORDERO"/>
        <filter val="CCONTR_EMPF"/>
        <filter val="CD_REGIONAL_ENVIO"/>
        <filter val="CO_RESP"/>
        <filter val="COD_BORDERO_LOJA"/>
        <filter val="COD_CICLO"/>
        <filter val="COD_CPF_CONJUGE"/>
        <filter val="COD_DIGITO_PART"/>
        <filter val="COD_EMP_PART"/>
        <filter val="COD_IND_MESA"/>
        <filter val="COD_NIVEL_ANT"/>
        <filter val="COD_NIVEL_ATU"/>
        <filter val="COD_NIVEL_IMPL"/>
        <filter val="COD_REGIAO"/>
        <filter val="COD_REGRA"/>
        <filter val="COD_SPC_ENVIO"/>
        <filter val="CONTA_DIF"/>
        <filter val="CONTRATO"/>
        <filter val="CONTRATO_ACORDO"/>
        <filter val="CONTRATO_ASSOCIADO"/>
        <filter val="CP"/>
        <filter val="CPF_ANTERIOR"/>
        <filter val="CPF_AV1"/>
        <filter val="CPF_AV1_ANT"/>
        <filter val="CPF_AV2"/>
        <filter val="CPF_AV2_ANT"/>
        <filter val="CPF_CGC"/>
        <filter val="CPF_CGC_CC"/>
        <filter val="CSIST_ORIGE_INFO"/>
        <filter val="CTA"/>
        <filter val="CURSO"/>
        <filter val="CURSO_ANTERIOR"/>
        <filter val="D_BEM"/>
        <filter val="DIA_FASE"/>
        <filter val="DT_ACORDO"/>
        <filter val="DT_APRDO_PROV"/>
        <filter val="DT_APROV_PROP"/>
        <filter val="DT_ASS"/>
        <filter val="DT_ATUALIZA_SEG"/>
        <filter val="DT_CALC_ATRASO"/>
        <filter val="DT_CANC"/>
        <filter val="DT_CANC_MOV"/>
        <filter val="DT_CARNE"/>
        <filter val="DT_CARNET"/>
        <filter val="DT_CESSAO"/>
        <filter val="DT_COBRANCA"/>
        <filter val="DT_CONTRATO"/>
        <filter val="DT_CONTRATO_INTERV"/>
        <filter val="DT_CORTE"/>
        <filter val="DT_CURSO"/>
        <filter val="DT_DOSSIE"/>
        <filter val="DT_EFETIVA"/>
        <filter val="DT_ENV_ASS"/>
        <filter val="DT_EXP_ASS"/>
        <filter val="DT_EXPORT_NTC"/>
        <filter val="DT_IOC"/>
        <filter val="DT_IOC_2"/>
        <filter val="DT_LIQ"/>
        <filter val="DT_LIQ_EFETIVA"/>
        <filter val="DT_PGTO_IOC"/>
        <filter val="DT_PGTO_IOC_2"/>
        <filter val="DT_PRIM_VCT"/>
        <filter val="DT_PROC"/>
        <filter val="DT_PROX_VCT"/>
        <filter val="DT_REAB_LIQ"/>
        <filter val="DT_RT_ASSESSORIA"/>
        <filter val="DT_SELIC_CONTRATO"/>
        <filter val="DT_SERASA_DESNEG"/>
        <filter val="DT_SERASA_NEG"/>
        <filter val="DT_SPC_DNG"/>
        <filter val="DT_SPC_NEG"/>
        <filter val="DT_TRANF_FAIXA"/>
        <filter val="DT_TRANSF_FAIXA"/>
        <filter val="DT_ULT_APRO"/>
        <filter val="DT_ULTI_VCT"/>
        <filter val="DT_VCT_PRC_SERASA"/>
        <filter val="EMP"/>
        <filter val="FILIAL"/>
        <filter val="FL_ESTATICO"/>
        <filter val="FS_ASSESSORIA"/>
        <filter val="IND"/>
        <filter val="IND_COMISSAO"/>
        <filter val="IND_INTERV"/>
        <filter val="IND_PERM"/>
        <filter val="IOC"/>
        <filter val="IOC_2"/>
        <filter val="IOC_G"/>
        <filter val="IOC_PF"/>
        <filter val="IOC_PJ"/>
        <filter val="IOCRECOLHE"/>
        <filter val="JUROS_PERMANENCIA"/>
        <filter val="LOJA"/>
        <filter val="MOD_IND_ANT"/>
        <filter val="MOEDA"/>
        <filter val="NOME_CREDITO_CC"/>
        <filter val="NUM_APOLICE"/>
        <filter val="NUM_CONTRATO_ACORDO"/>
        <filter val="NUM_CTA_CLIENTE"/>
        <filter val="NUM_DIAS_ATRASO"/>
        <filter val="NUM_DIAS_RCB_INTERV"/>
        <filter val="NUM_NEG"/>
        <filter val="NUM_PEDIDO"/>
        <filter val="NUM_PERC_PDD"/>
        <filter val="NUM_PRC"/>
        <filter val="NUM_PRC_A_VENCER_FCH"/>
        <filter val="NUM_PRC_BONIF"/>
        <filter val="NUM_PRC_MISTO"/>
        <filter val="NUM_PRC_PG"/>
        <filter val="NUM_SUBGRUPO"/>
        <filter val="NUM_TEL_CLIENTE"/>
        <filter val="OPER"/>
        <filter val="PARCELA_CTB"/>
        <filter val="PARCELA_NEG_SPC"/>
        <filter val="PARECER_SCORE"/>
        <filter val="PER_FIN"/>
        <filter val="PERC_MULTA_INTERV"/>
        <filter val="PERC_SEG"/>
        <filter val="PERC_VARIACOMISSAO"/>
        <filter val="PG_N_SEQ"/>
        <filter val="PRE_POS"/>
        <filter val="PRODUTO"/>
        <filter val="PROMOTOR"/>
        <filter val="PROTESTO"/>
        <filter val="PROX_PARCELA"/>
        <filter val="PRT_BALAO"/>
        <filter val="RENDAS_A_APROP"/>
        <filter val="RT_ASSESSORIA"/>
        <filter val="SCORE"/>
        <filter val="ST_CAP"/>
        <filter val="ST_RESULT_SCORE"/>
        <filter val="ST_SERASA"/>
        <filter val="STATUS"/>
        <filter val="STATUS_BDR"/>
        <filter val="STATUS_CONTRA_VCT"/>
        <filter val="STATUS_DEBAUTOM"/>
        <filter val="STATUS_FIM_FASE"/>
        <filter val="STATUS_MFS_CONT"/>
        <filter val="STATUS_PG_COMISSAO"/>
        <filter val="STATUS_PROTE"/>
        <filter val="STATUS_RCB"/>
        <filter val="STATUS_SPC_NEG"/>
        <filter val="STATUS_SUSP"/>
        <filter val="STATUS_SUSP_AGEND"/>
        <filter val="TAB"/>
        <filter val="TP_CALC_MULTA"/>
        <filter val="TP_COB"/>
        <filter val="TP_DT_INTERV"/>
        <filter val="TP_INTERV"/>
        <filter val="TP_PESSOA"/>
        <filter val="TP_PGTO"/>
        <filter val="TP_SEG"/>
        <filter val="TRANSACAO"/>
        <filter val="TX_APROP"/>
        <filter val="TX_APROP_INTERV"/>
        <filter val="TX_CDI"/>
        <filter val="TX_CET"/>
        <filter val="TX_FIN"/>
        <filter val="TX_INTERV_ATRASO"/>
        <filter val="TX_INTERV_EM_DIA"/>
        <filter val="TX_INTERV_INAD"/>
        <filter val="TX_MESA"/>
        <filter val="TX_OPER"/>
        <filter val="TX_SELIC_DT_CONTRATO"/>
        <filter val="VAL_APRDO"/>
        <filter val="VAL_APRDO_INTERV"/>
        <filter val="VAL_APRDO_LIQ"/>
        <filter val="VAL_APRDO_PROV"/>
        <filter val="VAL_BEM"/>
        <filter val="VAL_COMISSAO"/>
        <filter val="VAL_COMISSAO_G"/>
        <filter val="VAL_COMPL_IOC"/>
        <filter val="VAL_CPMF"/>
        <filter val="VAL_DEBITO_SPC"/>
        <filter val="VAL_DESCONTO_LIQ"/>
        <filter val="VAL_ENT"/>
        <filter val="VAL_ESTORNO_IOC"/>
        <filter val="VAL_FIN"/>
        <filter val="VAL_FIN_ATU"/>
        <filter val="VAL_FIN_ATU_INTERV"/>
        <filter val="VAL_FIN_CLIENTE"/>
        <filter val="VAL_FIN_G"/>
        <filter val="VAL_LIBERADO"/>
        <filter val="VAL_PDD"/>
        <filter val="VAL_PREST_SERV"/>
        <filter val="VAL_PREVISAO_PERDAS"/>
        <filter val="VAL_PRINC_LIQ"/>
        <filter val="VAL_PRT"/>
        <filter val="VAL_PRT_INTERV"/>
        <filter val="VAL_RETEN"/>
        <filter val="VAL_RETEN_G"/>
        <filter val="VAL_SEG"/>
        <filter val="VAL_TAC"/>
        <filter val="VAL_TAC_G"/>
        <filter val="VAL_TX"/>
        <filter val="VAL_TX_BANCARIA"/>
        <filter val="VAL_TX_INTERV"/>
        <filter val="VSDO_DVDOR_CONTR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Plan6"/>
  <dimension ref="B2:P25"/>
  <sheetViews>
    <sheetView workbookViewId="0">
      <selection activeCell="O33" sqref="O33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1055</v>
      </c>
      <c r="P2" s="2" t="str">
        <f>"-- "&amp;$B$2&amp;".ctl"</f>
        <v>-- TEMPLATE.ctl</v>
      </c>
    </row>
    <row r="3" spans="2:16">
      <c r="P3" t="s">
        <v>1053</v>
      </c>
    </row>
    <row r="4" spans="2:16">
      <c r="P4" t="str">
        <f>"INFILE '"&amp;$B$2&amp;".txt'"</f>
        <v>INFILE 'TEMPLATE.txt'</v>
      </c>
    </row>
    <row r="5" spans="2:16">
      <c r="P5" t="str">
        <f>"BADFILE '"&amp;$B$2&amp;".bad'"</f>
        <v>BADFILE 'TEMPLATE.bad'</v>
      </c>
    </row>
    <row r="6" spans="2:16">
      <c r="P6" t="str">
        <f>"DISCARDFILE '"&amp;$B$2&amp;".dsc'"</f>
        <v>DISCARDFILE 'TEMPLATE.dsc'</v>
      </c>
    </row>
    <row r="7" spans="2:16">
      <c r="P7" t="s">
        <v>1050</v>
      </c>
    </row>
    <row r="8" spans="2:16">
      <c r="P8" t="str">
        <f>"INTO TABLE "&amp;$B$2</f>
        <v>INTO TABLE TEMPLATE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627</v>
      </c>
      <c r="D12" t="str">
        <f>VLOOKUP(G12,$B$12:$B$447,1,0)</f>
        <v>EVENTO</v>
      </c>
      <c r="G12" t="s">
        <v>627</v>
      </c>
      <c r="H12" t="s">
        <v>6</v>
      </c>
      <c r="I12">
        <v>5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EVENTO POSITION(1:9),</v>
      </c>
    </row>
    <row r="13" spans="2:16">
      <c r="B13" t="s">
        <v>628</v>
      </c>
      <c r="D13" t="str">
        <f t="shared" ref="D13:D22" si="0">VLOOKUP(G13,$B$12:$B$447,1,0)</f>
        <v>ATRIBUTO</v>
      </c>
      <c r="G13" t="s">
        <v>628</v>
      </c>
      <c r="H13" t="s">
        <v>6</v>
      </c>
      <c r="I13">
        <v>45</v>
      </c>
      <c r="L13">
        <f>(M12+1)</f>
        <v>10</v>
      </c>
      <c r="M13">
        <f>(L13-1)+I13+J13</f>
        <v>54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ATRIBUTO POSITION(10:54),</v>
      </c>
    </row>
    <row r="14" spans="2:16">
      <c r="B14" t="s">
        <v>630</v>
      </c>
      <c r="D14" t="str">
        <f t="shared" si="0"/>
        <v>COD_CTA_TOOLS</v>
      </c>
      <c r="G14" t="s">
        <v>629</v>
      </c>
      <c r="H14" t="s">
        <v>6</v>
      </c>
      <c r="I14">
        <v>5</v>
      </c>
      <c r="L14">
        <f>(M13+1)</f>
        <v>55</v>
      </c>
      <c r="M14">
        <f>(L14-1)+I14+J14</f>
        <v>59</v>
      </c>
      <c r="P14" t="str">
        <f t="shared" si="1"/>
        <v xml:space="preserve"> COD_CTA_TOOLS POSITION(55:59),</v>
      </c>
    </row>
    <row r="15" spans="2:16">
      <c r="B15" t="s">
        <v>57</v>
      </c>
      <c r="D15" t="str">
        <f t="shared" si="0"/>
        <v>PRE_POS</v>
      </c>
      <c r="G15" t="s">
        <v>57</v>
      </c>
      <c r="H15" t="s">
        <v>6</v>
      </c>
      <c r="I15">
        <v>1</v>
      </c>
      <c r="L15">
        <f>(M14+1)</f>
        <v>60</v>
      </c>
      <c r="M15">
        <f>(L15-1)+I15+J15</f>
        <v>60</v>
      </c>
      <c r="P15" t="str">
        <f t="shared" si="1"/>
        <v xml:space="preserve"> PRE_POS POSITION(60:60),</v>
      </c>
    </row>
    <row r="16" spans="2:16">
      <c r="B16" t="s">
        <v>629</v>
      </c>
      <c r="D16" t="str">
        <f t="shared" si="0"/>
        <v>DC</v>
      </c>
      <c r="G16" t="s">
        <v>630</v>
      </c>
      <c r="H16" t="s">
        <v>6</v>
      </c>
      <c r="I16">
        <v>1</v>
      </c>
      <c r="L16">
        <f>(M15+1)</f>
        <v>61</v>
      </c>
      <c r="M16">
        <f>(L16-1)+I16+J16</f>
        <v>61</v>
      </c>
      <c r="P16" t="str">
        <f t="shared" si="1"/>
        <v xml:space="preserve"> DC POSITION(61:61),</v>
      </c>
    </row>
    <row r="17" spans="2:16">
      <c r="B17" t="s">
        <v>631</v>
      </c>
      <c r="D17" t="str">
        <f t="shared" si="0"/>
        <v>GRUPO</v>
      </c>
      <c r="G17" t="s">
        <v>631</v>
      </c>
      <c r="H17" t="s">
        <v>6</v>
      </c>
      <c r="I17">
        <v>3</v>
      </c>
      <c r="L17">
        <f>(M16+1)</f>
        <v>62</v>
      </c>
      <c r="M17">
        <f>(L17-1)+I17+J17</f>
        <v>64</v>
      </c>
      <c r="P17" t="str">
        <f t="shared" si="1"/>
        <v xml:space="preserve"> GRUPO POSITION(62:64),</v>
      </c>
    </row>
    <row r="18" spans="2:16">
      <c r="B18" t="s">
        <v>632</v>
      </c>
      <c r="D18" t="str">
        <f t="shared" si="0"/>
        <v>GRUPO_MULTIPLO</v>
      </c>
      <c r="G18" t="s">
        <v>632</v>
      </c>
      <c r="H18" t="s">
        <v>6</v>
      </c>
      <c r="I18">
        <v>3</v>
      </c>
      <c r="L18">
        <f>(M17+1)</f>
        <v>65</v>
      </c>
      <c r="M18">
        <f>(L18-1)+I18+J18</f>
        <v>67</v>
      </c>
      <c r="P18" t="str">
        <f t="shared" si="1"/>
        <v xml:space="preserve"> GRUPO_MULTIPLO POSITION(65:67),</v>
      </c>
    </row>
    <row r="19" spans="2:16">
      <c r="B19" t="s">
        <v>633</v>
      </c>
      <c r="D19" t="str">
        <f t="shared" si="0"/>
        <v>DES_FUNCIONALIDADE</v>
      </c>
      <c r="G19" t="s">
        <v>634</v>
      </c>
      <c r="H19" t="s">
        <v>6</v>
      </c>
      <c r="I19">
        <v>200</v>
      </c>
      <c r="L19">
        <f>(M18+1)</f>
        <v>68</v>
      </c>
      <c r="M19">
        <f>(L19-1)+I19+J19</f>
        <v>267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DES_FUNCIONALIDADE POSITION(68:267),</v>
      </c>
    </row>
    <row r="20" spans="2:16">
      <c r="B20" t="s">
        <v>634</v>
      </c>
      <c r="D20" t="str">
        <f t="shared" si="0"/>
        <v>FL_CONTABILIZA</v>
      </c>
      <c r="G20" t="s">
        <v>635</v>
      </c>
      <c r="H20" t="s">
        <v>6</v>
      </c>
      <c r="I20">
        <v>1</v>
      </c>
      <c r="L20">
        <f>(M19+1)</f>
        <v>268</v>
      </c>
      <c r="M20">
        <f>(L20-1)+I20+J20</f>
        <v>268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FL_CONTABILIZA POSITION(268:268),</v>
      </c>
    </row>
    <row r="21" spans="2:16">
      <c r="B21" t="s">
        <v>635</v>
      </c>
      <c r="D21" t="str">
        <f t="shared" si="0"/>
        <v>CSIST_ORIGE_INFO</v>
      </c>
      <c r="G21" t="s">
        <v>225</v>
      </c>
      <c r="H21" t="s">
        <v>6</v>
      </c>
      <c r="I21">
        <v>1</v>
      </c>
      <c r="L21">
        <f>(M20+1)</f>
        <v>269</v>
      </c>
      <c r="M21">
        <f>(L21-1)+I21+J21</f>
        <v>269</v>
      </c>
      <c r="P21" t="str">
        <f t="shared" si="2"/>
        <v xml:space="preserve"> CSIST_ORIGE_INFO POSITION(269:269),</v>
      </c>
    </row>
    <row r="22" spans="2:16">
      <c r="B22" t="s">
        <v>225</v>
      </c>
    </row>
    <row r="23" spans="2:16">
      <c r="P23" t="s">
        <v>1054</v>
      </c>
    </row>
    <row r="24" spans="2:16">
      <c r="P24" t="str">
        <f>"--SQLLOADER"</f>
        <v>--SQLLOADER</v>
      </c>
    </row>
    <row r="25" spans="2:16">
      <c r="P25" t="str">
        <f>"sqlldr userid=lmc/**** control="&amp;$B$2&amp;".ctl log="&amp;$B$2&amp;".log"</f>
        <v>sqlldr userid=lmc/**** control=TEMPLATE.ctl log=TEMPLATE.log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B2:P24"/>
  <sheetViews>
    <sheetView workbookViewId="0">
      <selection activeCell="E42" sqref="E42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1058</v>
      </c>
      <c r="P2" s="2" t="str">
        <f>"-- "&amp;$B$2&amp;".ctl"</f>
        <v>-- CTB_GRADE_EVENTO_TT.ctl</v>
      </c>
    </row>
    <row r="3" spans="2:16">
      <c r="P3" t="s">
        <v>1053</v>
      </c>
    </row>
    <row r="4" spans="2:16">
      <c r="P4" t="str">
        <f>"INFILE '"&amp;$B$2&amp;".txt'"</f>
        <v>INFILE 'CTB_GRADE_EVENTO_TT.txt'</v>
      </c>
    </row>
    <row r="5" spans="2:16">
      <c r="P5" t="str">
        <f>"BADFILE '"&amp;$B$2&amp;".bad'"</f>
        <v>BADFILE 'CTB_GRADE_EVENTO_TT.bad'</v>
      </c>
    </row>
    <row r="6" spans="2:16">
      <c r="P6" t="str">
        <f>"DISCARDFILE '"&amp;$B$2&amp;".dsc'"</f>
        <v>DISCARDFILE 'CTB_GRADE_EVENTO_TT.dsc'</v>
      </c>
    </row>
    <row r="7" spans="2:16">
      <c r="P7" t="s">
        <v>1050</v>
      </c>
    </row>
    <row r="8" spans="2:16">
      <c r="P8" t="str">
        <f>"INTO TABLE "&amp;$B$2</f>
        <v>INTO TABLE CTB_GRADE_EVENTO_TT</v>
      </c>
    </row>
    <row r="9" spans="2:16">
      <c r="P9" t="s">
        <v>1052</v>
      </c>
    </row>
    <row r="10" spans="2:16">
      <c r="B10" s="1" t="s">
        <v>19</v>
      </c>
      <c r="C10" s="1"/>
      <c r="D10" s="1" t="s">
        <v>20</v>
      </c>
      <c r="E10" s="1"/>
      <c r="F10" s="1"/>
      <c r="G10" s="1" t="s">
        <v>377</v>
      </c>
      <c r="H10" s="1" t="s">
        <v>5</v>
      </c>
      <c r="I10" s="1" t="s">
        <v>4</v>
      </c>
      <c r="J10" s="1" t="s">
        <v>3</v>
      </c>
      <c r="K10" s="1"/>
      <c r="L10" s="1" t="s">
        <v>2</v>
      </c>
      <c r="M10" s="1" t="s">
        <v>1</v>
      </c>
      <c r="N10" s="1"/>
      <c r="O10" s="1"/>
      <c r="P10" s="1"/>
    </row>
    <row r="11" spans="2:16">
      <c r="B11" t="s">
        <v>627</v>
      </c>
      <c r="D11" t="str">
        <f>VLOOKUP(G11,$B$11:$B$445,1,0)</f>
        <v>EVENTO</v>
      </c>
      <c r="G11" t="s">
        <v>627</v>
      </c>
      <c r="H11" t="s">
        <v>6</v>
      </c>
      <c r="I11">
        <v>5</v>
      </c>
      <c r="L11">
        <v>1</v>
      </c>
      <c r="M11">
        <v>9</v>
      </c>
      <c r="P11" t="str">
        <f>" "&amp;G11&amp;" POSITION("&amp;L11&amp;":"&amp;M11&amp;")"&amp;IF(H11=9," ""TO_NUMBER(:"&amp;G11&amp;",'"&amp;REPT("9",I11+J11)&amp;"')/1"&amp;REPT("0",J11)&amp;""",",IF(LEFT(G11,3)="DT_","DATE ""DD.MM.YYYY"",",","))</f>
        <v xml:space="preserve"> EVENTO POSITION(1:9),</v>
      </c>
    </row>
    <row r="12" spans="2:16">
      <c r="B12" t="s">
        <v>628</v>
      </c>
      <c r="D12" t="str">
        <f>VLOOKUP(G12,$B$11:$B$445,1,0)</f>
        <v>ATRIBUTO</v>
      </c>
      <c r="G12" t="s">
        <v>628</v>
      </c>
      <c r="H12" t="s">
        <v>6</v>
      </c>
      <c r="I12">
        <v>45</v>
      </c>
      <c r="L12">
        <f>(M11+1)</f>
        <v>10</v>
      </c>
      <c r="M12">
        <f>(L12-1)+I12+J12</f>
        <v>54</v>
      </c>
      <c r="P12" t="str">
        <f t="shared" ref="P11:P17" si="0">" "&amp;G12&amp;" POSITION("&amp;L12&amp;":"&amp;M12&amp;")"&amp;IF(H12=9," ""TO_NUMBER(:"&amp;G12&amp;",'"&amp;REPT("9",I12+J12)&amp;"')/1"&amp;REPT("0",J12)&amp;""",",IF(LEFT(G12,3)="DT_","DATE ""DD.MM.YYYY"",",","))</f>
        <v xml:space="preserve"> ATRIBUTO POSITION(10:54),</v>
      </c>
    </row>
    <row r="13" spans="2:16">
      <c r="B13" t="s">
        <v>630</v>
      </c>
      <c r="D13" t="str">
        <f>VLOOKUP(G13,$B$11:$B$445,1,0)</f>
        <v>COD_CTA_TOOLS</v>
      </c>
      <c r="G13" t="s">
        <v>629</v>
      </c>
      <c r="H13" t="s">
        <v>6</v>
      </c>
      <c r="I13">
        <v>5</v>
      </c>
      <c r="L13">
        <f>(M12+1)</f>
        <v>55</v>
      </c>
      <c r="M13">
        <f>(L13-1)+I13+J13</f>
        <v>59</v>
      </c>
      <c r="P13" t="str">
        <f t="shared" si="0"/>
        <v xml:space="preserve"> COD_CTA_TOOLS POSITION(55:59),</v>
      </c>
    </row>
    <row r="14" spans="2:16">
      <c r="B14" t="s">
        <v>57</v>
      </c>
      <c r="D14" t="str">
        <f>VLOOKUP(G14,$B$11:$B$445,1,0)</f>
        <v>PRE_POS</v>
      </c>
      <c r="G14" t="s">
        <v>57</v>
      </c>
      <c r="H14" t="s">
        <v>6</v>
      </c>
      <c r="I14">
        <v>1</v>
      </c>
      <c r="L14">
        <f>(M13+1)</f>
        <v>60</v>
      </c>
      <c r="M14">
        <f>(L14-1)+I14+J14</f>
        <v>60</v>
      </c>
      <c r="P14" t="str">
        <f t="shared" si="0"/>
        <v xml:space="preserve"> PRE_POS POSITION(60:60),</v>
      </c>
    </row>
    <row r="15" spans="2:16">
      <c r="B15" t="s">
        <v>629</v>
      </c>
      <c r="D15" t="str">
        <f>VLOOKUP(G15,$B$11:$B$445,1,0)</f>
        <v>DC</v>
      </c>
      <c r="G15" t="s">
        <v>630</v>
      </c>
      <c r="H15" t="s">
        <v>6</v>
      </c>
      <c r="I15">
        <v>1</v>
      </c>
      <c r="L15">
        <f>(M14+1)</f>
        <v>61</v>
      </c>
      <c r="M15">
        <f>(L15-1)+I15+J15</f>
        <v>61</v>
      </c>
      <c r="P15" t="str">
        <f t="shared" si="0"/>
        <v xml:space="preserve"> DC POSITION(61:61),</v>
      </c>
    </row>
    <row r="16" spans="2:16">
      <c r="B16" t="s">
        <v>631</v>
      </c>
      <c r="D16" t="str">
        <f>VLOOKUP(G16,$B$11:$B$445,1,0)</f>
        <v>GRUPO</v>
      </c>
      <c r="G16" t="s">
        <v>631</v>
      </c>
      <c r="H16" t="s">
        <v>6</v>
      </c>
      <c r="I16">
        <v>3</v>
      </c>
      <c r="L16">
        <f>(M15+1)</f>
        <v>62</v>
      </c>
      <c r="M16">
        <f>(L16-1)+I16+J16</f>
        <v>64</v>
      </c>
      <c r="P16" t="str">
        <f t="shared" si="0"/>
        <v xml:space="preserve"> GRUPO POSITION(62:64),</v>
      </c>
    </row>
    <row r="17" spans="2:16">
      <c r="B17" t="s">
        <v>632</v>
      </c>
      <c r="D17" t="str">
        <f>VLOOKUP(G17,$B$11:$B$445,1,0)</f>
        <v>GRUPO_MULTIPLO</v>
      </c>
      <c r="G17" t="s">
        <v>632</v>
      </c>
      <c r="H17" t="s">
        <v>6</v>
      </c>
      <c r="I17">
        <v>3</v>
      </c>
      <c r="L17">
        <f>(M16+1)</f>
        <v>65</v>
      </c>
      <c r="M17">
        <f>(L17-1)+I17+J17</f>
        <v>67</v>
      </c>
      <c r="P17" t="str">
        <f t="shared" si="0"/>
        <v xml:space="preserve"> GRUPO_MULTIPLO POSITION(65:67),</v>
      </c>
    </row>
    <row r="18" spans="2:16">
      <c r="B18" t="s">
        <v>633</v>
      </c>
      <c r="D18" t="str">
        <f>VLOOKUP(G18,$B$11:$B$445,1,0)</f>
        <v>DES_FUNCIONALIDADE</v>
      </c>
      <c r="G18" t="s">
        <v>634</v>
      </c>
      <c r="H18" t="s">
        <v>6</v>
      </c>
      <c r="I18">
        <v>200</v>
      </c>
      <c r="L18">
        <f>(M17+1)</f>
        <v>68</v>
      </c>
      <c r="M18">
        <f>(L18-1)+I18+J18</f>
        <v>267</v>
      </c>
      <c r="P18" t="str">
        <f>" "&amp;G18&amp;" POSITION("&amp;L18&amp;":"&amp;M18&amp;")"&amp;IF(H18=9," ""TO_NUMBER(:"&amp;G18&amp;",'"&amp;REPT("9",I18+J18)&amp;"')/1"&amp;REPT("0",J18)&amp;""",",IF(LEFT(G18,3)="DT_","DATE ""DD.MM.YYYY"",",","))</f>
        <v xml:space="preserve"> DES_FUNCIONALIDADE POSITION(68:267),</v>
      </c>
    </row>
    <row r="19" spans="2:16">
      <c r="B19" t="s">
        <v>634</v>
      </c>
      <c r="D19" t="str">
        <f>VLOOKUP(G19,$B$11:$B$445,1,0)</f>
        <v>FL_CONTABILIZA</v>
      </c>
      <c r="G19" t="s">
        <v>635</v>
      </c>
      <c r="H19" t="s">
        <v>6</v>
      </c>
      <c r="I19">
        <v>1</v>
      </c>
      <c r="L19">
        <f>(M18+1)</f>
        <v>268</v>
      </c>
      <c r="M19">
        <f>(L19-1)+I19+J19</f>
        <v>268</v>
      </c>
      <c r="P19" t="str">
        <f t="shared" ref="P19:P20" si="1">" "&amp;G19&amp;" POSITION("&amp;L19&amp;":"&amp;M19&amp;")"&amp;IF(H19=9," ""TO_NUMBER(:"&amp;G19&amp;",'"&amp;REPT("9",I19+J19)&amp;"')/1"&amp;REPT("0",J19)&amp;""",",IF(LEFT(G19,3)="DT_","DATE ""DD.MM.YYYY"",",","))</f>
        <v xml:space="preserve"> FL_CONTABILIZA POSITION(268:268),</v>
      </c>
    </row>
    <row r="20" spans="2:16">
      <c r="B20" t="s">
        <v>635</v>
      </c>
      <c r="D20" t="str">
        <f>VLOOKUP(G20,$B$11:$B$445,1,0)</f>
        <v>CSIST_ORIGE_INFO</v>
      </c>
      <c r="G20" t="s">
        <v>225</v>
      </c>
      <c r="H20" t="s">
        <v>6</v>
      </c>
      <c r="I20">
        <v>1</v>
      </c>
      <c r="L20">
        <f>(M19+1)</f>
        <v>269</v>
      </c>
      <c r="M20">
        <f>(L20-1)+I20+J20</f>
        <v>269</v>
      </c>
      <c r="P20" t="str">
        <f t="shared" si="1"/>
        <v xml:space="preserve"> CSIST_ORIGE_INFO POSITION(269:269),</v>
      </c>
    </row>
    <row r="21" spans="2:16">
      <c r="B21" t="s">
        <v>225</v>
      </c>
    </row>
    <row r="22" spans="2:16">
      <c r="P22" t="s">
        <v>1054</v>
      </c>
    </row>
    <row r="23" spans="2:16">
      <c r="P23" t="str">
        <f>"--SQLLOADER"</f>
        <v>--SQLLOADER</v>
      </c>
    </row>
    <row r="24" spans="2:16">
      <c r="P24" t="str">
        <f>"sqlldr userid=lmc/**** control="&amp;$B$2&amp;".ctl log="&amp;$B$2&amp;".log"</f>
        <v>sqlldr userid=lmc/**** control=CTB_GRADE_EVENTO_TT.ctl log=CTB_GRADE_EVENTO_TT.log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 filterMode="1"/>
  <dimension ref="B2:P44"/>
  <sheetViews>
    <sheetView workbookViewId="0">
      <selection activeCell="P10" sqref="P10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1059</v>
      </c>
      <c r="P2" s="2" t="str">
        <f>"-- "&amp;$B$2&amp;".ctl"</f>
        <v>-- CTB_LANC_HIST_TT.ctl</v>
      </c>
    </row>
    <row r="3" spans="2:16">
      <c r="P3" t="s">
        <v>1053</v>
      </c>
    </row>
    <row r="4" spans="2:16">
      <c r="P4" t="str">
        <f>"INFILE '"&amp;$B$2&amp;".txt'"</f>
        <v>INFILE 'CTB_LANC_HIST_TT.txt'</v>
      </c>
    </row>
    <row r="5" spans="2:16">
      <c r="P5" t="str">
        <f>"BADFILE '"&amp;$B$2&amp;".bad'"</f>
        <v>BADFILE 'CTB_LANC_HIST_TT.bad'</v>
      </c>
    </row>
    <row r="6" spans="2:16">
      <c r="P6" t="str">
        <f>"DISCARDFILE '"&amp;$B$2&amp;".dsc'"</f>
        <v>DISCARDFILE 'CTB_LANC_HIST_TT.dsc'</v>
      </c>
    </row>
    <row r="7" spans="2:16">
      <c r="P7" t="s">
        <v>1050</v>
      </c>
    </row>
    <row r="8" spans="2:16">
      <c r="P8" t="str">
        <f>"INTO TABLE "&amp;$B$2</f>
        <v>INTO TABLE CTB_LANC_HIST_TT</v>
      </c>
    </row>
    <row r="9" spans="2:16">
      <c r="P9" t="s">
        <v>1052</v>
      </c>
    </row>
    <row r="10" spans="2:16">
      <c r="B10" s="1" t="s">
        <v>19</v>
      </c>
      <c r="C10" s="1"/>
      <c r="D10" s="1" t="s">
        <v>20</v>
      </c>
      <c r="E10" s="1"/>
      <c r="F10" s="1"/>
      <c r="G10" s="1" t="s">
        <v>377</v>
      </c>
      <c r="H10" s="1" t="s">
        <v>5</v>
      </c>
      <c r="I10" s="1" t="s">
        <v>4</v>
      </c>
      <c r="J10" s="1" t="s">
        <v>3</v>
      </c>
      <c r="K10" s="1"/>
      <c r="L10" s="1" t="s">
        <v>2</v>
      </c>
      <c r="M10" s="1" t="s">
        <v>1</v>
      </c>
      <c r="N10" s="1"/>
      <c r="O10" s="1"/>
      <c r="P10" s="1"/>
    </row>
    <row r="11" spans="2:16">
      <c r="B11" t="s">
        <v>22</v>
      </c>
      <c r="D11" t="str">
        <f>VLOOKUP(G11,$B$11:$B$446,1,0)</f>
        <v>EMP</v>
      </c>
      <c r="G11" t="s">
        <v>22</v>
      </c>
      <c r="H11" t="s">
        <v>6</v>
      </c>
      <c r="I11">
        <v>2</v>
      </c>
      <c r="L11">
        <v>1</v>
      </c>
      <c r="M11">
        <v>9</v>
      </c>
      <c r="P11" t="str">
        <f>" "&amp;G11&amp;" POSITION("&amp;L11&amp;":"&amp;M11&amp;")"&amp;IF(H11=9," ""TO_NUMBER(:"&amp;G11&amp;",'"&amp;REPT("9",I11+J11)&amp;"')/1"&amp;REPT("0",J11)&amp;""",",IF(LEFT(G11,3)="DT_","DATE ""DD.MM.YYYY"",",","))</f>
        <v xml:space="preserve"> EMP POSITION(1:9),</v>
      </c>
    </row>
    <row r="12" spans="2:16">
      <c r="B12" t="s">
        <v>636</v>
      </c>
      <c r="D12" t="str">
        <f t="shared" ref="D12:D40" si="0">VLOOKUP(G12,$B$11:$B$446,1,0)</f>
        <v>DT_MOV</v>
      </c>
      <c r="G12" t="s">
        <v>636</v>
      </c>
      <c r="H12" t="s">
        <v>6</v>
      </c>
      <c r="I12">
        <v>10</v>
      </c>
      <c r="L12">
        <f>(M11+1)</f>
        <v>10</v>
      </c>
      <c r="M12">
        <f>(L12-1)+I12+J12</f>
        <v>19</v>
      </c>
      <c r="P12" t="str">
        <f t="shared" ref="P12:P18" si="1">" "&amp;G12&amp;" POSITION("&amp;L12&amp;":"&amp;M12&amp;")"&amp;IF(H12=9," ""TO_NUMBER(:"&amp;G12&amp;",'"&amp;REPT("9",I12+J12)&amp;"')/1"&amp;REPT("0",J12)&amp;""",",IF(LEFT(G12,3)="DT_","DATE ""DD.MM.YYYY"",",","))</f>
        <v xml:space="preserve"> DT_MOV POSITION(10:19)DATE "DD.MM.YYYY",</v>
      </c>
    </row>
    <row r="13" spans="2:16">
      <c r="B13" t="s">
        <v>125</v>
      </c>
      <c r="D13" t="str">
        <f t="shared" si="0"/>
        <v>DT_EFETIVA</v>
      </c>
      <c r="G13" t="s">
        <v>125</v>
      </c>
      <c r="H13" t="s">
        <v>6</v>
      </c>
      <c r="I13">
        <v>10</v>
      </c>
      <c r="L13">
        <f t="shared" ref="L13:L40" si="2">(M12+1)</f>
        <v>20</v>
      </c>
      <c r="M13">
        <f t="shared" ref="M13:M40" si="3">(L13-1)+I13+J13</f>
        <v>29</v>
      </c>
      <c r="P13" t="str">
        <f t="shared" si="1"/>
        <v xml:space="preserve"> DT_EFETIVA POSITION(20:29)DATE "DD.MM.YYYY",</v>
      </c>
    </row>
    <row r="14" spans="2:16">
      <c r="B14" t="s">
        <v>630</v>
      </c>
      <c r="D14" t="str">
        <f t="shared" si="0"/>
        <v>DC</v>
      </c>
      <c r="G14" t="s">
        <v>630</v>
      </c>
      <c r="H14" t="s">
        <v>6</v>
      </c>
      <c r="I14">
        <v>1</v>
      </c>
      <c r="L14">
        <f t="shared" si="2"/>
        <v>30</v>
      </c>
      <c r="M14">
        <f t="shared" si="3"/>
        <v>30</v>
      </c>
      <c r="P14" t="str">
        <f t="shared" si="1"/>
        <v xml:space="preserve"> DC POSITION(30:30),</v>
      </c>
    </row>
    <row r="15" spans="2:16">
      <c r="B15" t="s">
        <v>135</v>
      </c>
      <c r="D15" t="str">
        <f t="shared" si="0"/>
        <v>CTA</v>
      </c>
      <c r="G15" t="s">
        <v>135</v>
      </c>
      <c r="H15" t="s">
        <v>6</v>
      </c>
      <c r="I15">
        <v>25</v>
      </c>
      <c r="L15">
        <f t="shared" si="2"/>
        <v>31</v>
      </c>
      <c r="M15">
        <f t="shared" si="3"/>
        <v>55</v>
      </c>
      <c r="P15" t="str">
        <f t="shared" si="1"/>
        <v xml:space="preserve"> CTA POSITION(31:55),</v>
      </c>
    </row>
    <row r="16" spans="2:16">
      <c r="B16" t="s">
        <v>637</v>
      </c>
      <c r="D16" t="str">
        <f t="shared" si="0"/>
        <v>HIST</v>
      </c>
      <c r="G16" t="s">
        <v>637</v>
      </c>
      <c r="H16" t="s">
        <v>6</v>
      </c>
      <c r="I16">
        <v>25</v>
      </c>
      <c r="L16">
        <f t="shared" si="2"/>
        <v>56</v>
      </c>
      <c r="M16">
        <f t="shared" si="3"/>
        <v>80</v>
      </c>
      <c r="P16" t="str">
        <f t="shared" si="1"/>
        <v xml:space="preserve"> HIST POSITION(56:80),</v>
      </c>
    </row>
    <row r="17" spans="2:16">
      <c r="B17" t="s">
        <v>638</v>
      </c>
      <c r="D17" t="str">
        <f t="shared" si="0"/>
        <v>DESC_HIST</v>
      </c>
      <c r="G17" t="s">
        <v>638</v>
      </c>
      <c r="H17" t="s">
        <v>6</v>
      </c>
      <c r="I17">
        <v>60</v>
      </c>
      <c r="L17">
        <f t="shared" si="2"/>
        <v>81</v>
      </c>
      <c r="M17">
        <f t="shared" si="3"/>
        <v>140</v>
      </c>
      <c r="P17" t="str">
        <f t="shared" si="1"/>
        <v xml:space="preserve"> DESC_HIST POSITION(81:140),</v>
      </c>
    </row>
    <row r="18" spans="2:16" hidden="1">
      <c r="B18" t="s">
        <v>640</v>
      </c>
      <c r="D18" t="e">
        <f t="shared" si="0"/>
        <v>#N/A</v>
      </c>
      <c r="G18" t="s">
        <v>639</v>
      </c>
      <c r="H18" t="s">
        <v>6</v>
      </c>
      <c r="I18">
        <v>1</v>
      </c>
      <c r="L18">
        <f t="shared" si="2"/>
        <v>141</v>
      </c>
      <c r="M18">
        <f t="shared" si="3"/>
        <v>141</v>
      </c>
      <c r="P18" t="str">
        <f>" "&amp;G18&amp;" POSITION("&amp;L18&amp;":"&amp;M18&amp;")"&amp;IF(H18=9," ""TO_NUMBER(:"&amp;G18&amp;",'"&amp;REPT("9",I18+J18)&amp;"')/1"&amp;REPT("0",J18)&amp;""",",IF(LEFT(G18,3)="DT_","DATE ""DD.MM.YYYY"",",","))</f>
        <v xml:space="preserve"> DESC_HIST_NL POSITION(141:141),</v>
      </c>
    </row>
    <row r="19" spans="2:16">
      <c r="B19" t="s">
        <v>641</v>
      </c>
      <c r="D19" t="str">
        <f t="shared" si="0"/>
        <v>VAL_LANC</v>
      </c>
      <c r="G19" t="s">
        <v>640</v>
      </c>
      <c r="H19">
        <v>9</v>
      </c>
      <c r="I19">
        <v>10</v>
      </c>
      <c r="J19">
        <v>6</v>
      </c>
      <c r="L19">
        <f t="shared" si="2"/>
        <v>142</v>
      </c>
      <c r="M19">
        <f t="shared" si="3"/>
        <v>157</v>
      </c>
      <c r="P19" t="str">
        <f t="shared" ref="P19:P49" si="4">" "&amp;G19&amp;" POSITION("&amp;L19&amp;":"&amp;M19&amp;")"&amp;IF(H19=9," ""TO_NUMBER(:"&amp;G19&amp;",'"&amp;REPT("9",I19+J19)&amp;"')/1"&amp;REPT("0",J19)&amp;""",",IF(LEFT(G19,3)="DT_","DATE ""DD.MM.YYYY"",",","))</f>
        <v xml:space="preserve"> VAL_LANC POSITION(142:157) "TO_NUMBER(:VAL_LANC,'9999999999999999')/1000000",</v>
      </c>
    </row>
    <row r="20" spans="2:16">
      <c r="B20" t="s">
        <v>643</v>
      </c>
      <c r="D20" t="str">
        <f t="shared" si="0"/>
        <v>STATUS_MOV</v>
      </c>
      <c r="G20" t="s">
        <v>641</v>
      </c>
      <c r="H20" t="s">
        <v>6</v>
      </c>
      <c r="I20">
        <v>1</v>
      </c>
      <c r="L20">
        <f t="shared" si="2"/>
        <v>158</v>
      </c>
      <c r="M20">
        <f t="shared" si="3"/>
        <v>158</v>
      </c>
      <c r="P20" t="str">
        <f t="shared" si="4"/>
        <v xml:space="preserve"> STATUS_MOV POSITION(158:158),</v>
      </c>
    </row>
    <row r="21" spans="2:16" hidden="1">
      <c r="B21" t="s">
        <v>645</v>
      </c>
      <c r="D21" t="e">
        <f t="shared" si="0"/>
        <v>#N/A</v>
      </c>
      <c r="G21" t="s">
        <v>642</v>
      </c>
      <c r="H21" t="s">
        <v>6</v>
      </c>
      <c r="I21">
        <v>1</v>
      </c>
      <c r="L21">
        <f t="shared" si="2"/>
        <v>159</v>
      </c>
      <c r="M21">
        <f t="shared" si="3"/>
        <v>159</v>
      </c>
      <c r="P21" t="str">
        <f t="shared" si="4"/>
        <v xml:space="preserve"> STATUS_MOV_NL POSITION(159:159),</v>
      </c>
    </row>
    <row r="22" spans="2:16">
      <c r="B22" t="s">
        <v>647</v>
      </c>
      <c r="D22" t="str">
        <f t="shared" si="0"/>
        <v>STATUS_ARQ</v>
      </c>
      <c r="G22" t="s">
        <v>643</v>
      </c>
      <c r="H22" t="s">
        <v>6</v>
      </c>
      <c r="I22">
        <v>1</v>
      </c>
      <c r="L22">
        <f t="shared" si="2"/>
        <v>160</v>
      </c>
      <c r="M22">
        <f t="shared" si="3"/>
        <v>160</v>
      </c>
      <c r="P22" t="str">
        <f t="shared" si="4"/>
        <v xml:space="preserve"> STATUS_ARQ POSITION(160:160),</v>
      </c>
    </row>
    <row r="23" spans="2:16" hidden="1">
      <c r="B23" t="s">
        <v>649</v>
      </c>
      <c r="D23" t="e">
        <f t="shared" si="0"/>
        <v>#N/A</v>
      </c>
      <c r="G23" t="s">
        <v>644</v>
      </c>
      <c r="H23" t="s">
        <v>6</v>
      </c>
      <c r="I23">
        <v>1</v>
      </c>
      <c r="L23">
        <f t="shared" si="2"/>
        <v>161</v>
      </c>
      <c r="M23">
        <f t="shared" si="3"/>
        <v>161</v>
      </c>
      <c r="P23" t="str">
        <f t="shared" si="4"/>
        <v xml:space="preserve"> STATUS_ARQ_NL POSITION(161:161),</v>
      </c>
    </row>
    <row r="24" spans="2:16">
      <c r="B24" t="s">
        <v>651</v>
      </c>
      <c r="D24" t="str">
        <f t="shared" si="0"/>
        <v>GENERICO1</v>
      </c>
      <c r="G24" t="s">
        <v>645</v>
      </c>
      <c r="H24" t="s">
        <v>6</v>
      </c>
      <c r="I24">
        <v>10</v>
      </c>
      <c r="L24">
        <f t="shared" si="2"/>
        <v>162</v>
      </c>
      <c r="M24">
        <f t="shared" si="3"/>
        <v>171</v>
      </c>
      <c r="P24" t="str">
        <f t="shared" si="4"/>
        <v xml:space="preserve"> GENERICO1 POSITION(162:171),</v>
      </c>
    </row>
    <row r="25" spans="2:16" hidden="1">
      <c r="B25" t="s">
        <v>631</v>
      </c>
      <c r="D25" t="e">
        <f t="shared" si="0"/>
        <v>#N/A</v>
      </c>
      <c r="G25" t="s">
        <v>646</v>
      </c>
      <c r="H25" t="s">
        <v>6</v>
      </c>
      <c r="I25">
        <v>1</v>
      </c>
      <c r="L25">
        <f t="shared" si="2"/>
        <v>172</v>
      </c>
      <c r="M25">
        <f t="shared" si="3"/>
        <v>172</v>
      </c>
      <c r="P25" t="str">
        <f t="shared" si="4"/>
        <v xml:space="preserve"> GENERICO1_NL POSITION(172:172),</v>
      </c>
    </row>
    <row r="26" spans="2:16">
      <c r="B26" t="s">
        <v>632</v>
      </c>
      <c r="D26" t="str">
        <f t="shared" si="0"/>
        <v>NOME_ARQ</v>
      </c>
      <c r="G26" t="s">
        <v>647</v>
      </c>
      <c r="H26" t="s">
        <v>6</v>
      </c>
      <c r="I26">
        <v>12</v>
      </c>
      <c r="L26">
        <f t="shared" si="2"/>
        <v>173</v>
      </c>
      <c r="M26">
        <f t="shared" si="3"/>
        <v>184</v>
      </c>
      <c r="P26" t="str">
        <f t="shared" si="4"/>
        <v xml:space="preserve"> NOME_ARQ POSITION(173:184),</v>
      </c>
    </row>
    <row r="27" spans="2:16" hidden="1">
      <c r="B27" t="s">
        <v>523</v>
      </c>
      <c r="D27" t="e">
        <f t="shared" si="0"/>
        <v>#N/A</v>
      </c>
      <c r="G27" t="s">
        <v>648</v>
      </c>
      <c r="H27" t="s">
        <v>6</v>
      </c>
      <c r="I27">
        <v>1</v>
      </c>
      <c r="L27">
        <f t="shared" si="2"/>
        <v>185</v>
      </c>
      <c r="M27">
        <f t="shared" si="3"/>
        <v>185</v>
      </c>
      <c r="P27" t="str">
        <f t="shared" si="4"/>
        <v xml:space="preserve"> NOME_ARQ_NL POSITION(185:185),</v>
      </c>
    </row>
    <row r="28" spans="2:16">
      <c r="B28" t="s">
        <v>658</v>
      </c>
      <c r="D28" t="str">
        <f t="shared" si="0"/>
        <v>GENERICO2</v>
      </c>
      <c r="G28" t="s">
        <v>649</v>
      </c>
      <c r="H28" t="s">
        <v>6</v>
      </c>
      <c r="I28">
        <v>20</v>
      </c>
      <c r="L28">
        <f t="shared" si="2"/>
        <v>186</v>
      </c>
      <c r="M28">
        <f t="shared" si="3"/>
        <v>205</v>
      </c>
      <c r="P28" t="str">
        <f t="shared" si="4"/>
        <v xml:space="preserve"> GENERICO2 POSITION(186:205),</v>
      </c>
    </row>
    <row r="29" spans="2:16" hidden="1">
      <c r="B29" t="s">
        <v>225</v>
      </c>
      <c r="D29" t="e">
        <f t="shared" si="0"/>
        <v>#N/A</v>
      </c>
      <c r="G29" t="s">
        <v>650</v>
      </c>
      <c r="H29" t="s">
        <v>6</v>
      </c>
      <c r="I29">
        <v>1</v>
      </c>
      <c r="L29">
        <f t="shared" si="2"/>
        <v>206</v>
      </c>
      <c r="M29">
        <f t="shared" si="3"/>
        <v>206</v>
      </c>
      <c r="P29" t="str">
        <f t="shared" si="4"/>
        <v xml:space="preserve"> GENERICO2_NL POSITION(206:206),</v>
      </c>
    </row>
    <row r="30" spans="2:16">
      <c r="D30" t="str">
        <f t="shared" si="0"/>
        <v>GENERICO3</v>
      </c>
      <c r="G30" t="s">
        <v>651</v>
      </c>
      <c r="H30" t="s">
        <v>6</v>
      </c>
      <c r="I30">
        <v>20</v>
      </c>
      <c r="L30">
        <f t="shared" si="2"/>
        <v>207</v>
      </c>
      <c r="M30">
        <f t="shared" si="3"/>
        <v>226</v>
      </c>
      <c r="P30" t="str">
        <f t="shared" si="4"/>
        <v xml:space="preserve"> GENERICO3 POSITION(207:226),</v>
      </c>
    </row>
    <row r="31" spans="2:16" hidden="1">
      <c r="D31" t="e">
        <f t="shared" si="0"/>
        <v>#N/A</v>
      </c>
      <c r="G31" t="s">
        <v>652</v>
      </c>
      <c r="H31" t="s">
        <v>6</v>
      </c>
      <c r="I31">
        <v>1</v>
      </c>
      <c r="L31">
        <f t="shared" si="2"/>
        <v>227</v>
      </c>
      <c r="M31">
        <f t="shared" si="3"/>
        <v>227</v>
      </c>
      <c r="P31" t="str">
        <f t="shared" si="4"/>
        <v xml:space="preserve"> GENERICO3_NL POSITION(227:227),</v>
      </c>
    </row>
    <row r="32" spans="2:16">
      <c r="D32" t="str">
        <f t="shared" si="0"/>
        <v>GRUPO</v>
      </c>
      <c r="G32" t="s">
        <v>631</v>
      </c>
      <c r="H32" t="s">
        <v>6</v>
      </c>
      <c r="I32">
        <v>3</v>
      </c>
      <c r="L32">
        <f t="shared" si="2"/>
        <v>228</v>
      </c>
      <c r="M32">
        <f t="shared" si="3"/>
        <v>230</v>
      </c>
      <c r="P32" t="str">
        <f t="shared" si="4"/>
        <v xml:space="preserve"> GRUPO POSITION(228:230),</v>
      </c>
    </row>
    <row r="33" spans="4:16" hidden="1">
      <c r="D33" t="e">
        <f t="shared" si="0"/>
        <v>#N/A</v>
      </c>
      <c r="G33" t="s">
        <v>653</v>
      </c>
      <c r="H33" t="s">
        <v>6</v>
      </c>
      <c r="I33">
        <v>1</v>
      </c>
      <c r="L33">
        <f t="shared" si="2"/>
        <v>231</v>
      </c>
      <c r="M33">
        <f t="shared" si="3"/>
        <v>231</v>
      </c>
      <c r="P33" t="str">
        <f t="shared" si="4"/>
        <v xml:space="preserve"> GRUPO_NL POSITION(231:231),</v>
      </c>
    </row>
    <row r="34" spans="4:16" hidden="1">
      <c r="D34" t="e">
        <f t="shared" si="0"/>
        <v>#N/A</v>
      </c>
      <c r="G34" t="s">
        <v>654</v>
      </c>
      <c r="H34" t="s">
        <v>6</v>
      </c>
      <c r="I34">
        <v>3</v>
      </c>
      <c r="L34">
        <f t="shared" si="2"/>
        <v>232</v>
      </c>
      <c r="M34">
        <f t="shared" si="3"/>
        <v>234</v>
      </c>
      <c r="P34" t="str">
        <f t="shared" si="4"/>
        <v xml:space="preserve"> GRUPO_MULTI POSITION(232:234),</v>
      </c>
    </row>
    <row r="35" spans="4:16" hidden="1">
      <c r="D35" t="e">
        <f t="shared" si="0"/>
        <v>#N/A</v>
      </c>
      <c r="G35" t="s">
        <v>655</v>
      </c>
      <c r="H35" t="s">
        <v>6</v>
      </c>
      <c r="I35">
        <v>1</v>
      </c>
      <c r="L35">
        <f t="shared" si="2"/>
        <v>235</v>
      </c>
      <c r="M35">
        <f t="shared" si="3"/>
        <v>235</v>
      </c>
      <c r="P35" t="str">
        <f t="shared" si="4"/>
        <v xml:space="preserve"> GRUPO_MULTI_NL POSITION(235:235),</v>
      </c>
    </row>
    <row r="36" spans="4:16" hidden="1">
      <c r="D36" t="e">
        <f t="shared" si="0"/>
        <v>#N/A</v>
      </c>
      <c r="G36" t="s">
        <v>656</v>
      </c>
      <c r="H36" t="s">
        <v>6</v>
      </c>
      <c r="I36">
        <v>20</v>
      </c>
      <c r="L36">
        <f t="shared" si="2"/>
        <v>236</v>
      </c>
      <c r="M36">
        <f t="shared" si="3"/>
        <v>255</v>
      </c>
      <c r="P36" t="str">
        <f t="shared" si="4"/>
        <v xml:space="preserve"> COD_CEN_CUS POSITION(236:255),</v>
      </c>
    </row>
    <row r="37" spans="4:16" hidden="1">
      <c r="D37" t="e">
        <f t="shared" si="0"/>
        <v>#N/A</v>
      </c>
      <c r="G37" t="s">
        <v>657</v>
      </c>
      <c r="H37" t="s">
        <v>6</v>
      </c>
      <c r="I37">
        <v>1</v>
      </c>
      <c r="L37">
        <f t="shared" si="2"/>
        <v>256</v>
      </c>
      <c r="M37">
        <f t="shared" si="3"/>
        <v>256</v>
      </c>
      <c r="P37" t="str">
        <f t="shared" si="4"/>
        <v xml:space="preserve"> COD_CEN_CUS_NL POSITION(256:256),</v>
      </c>
    </row>
    <row r="38" spans="4:16">
      <c r="D38" t="str">
        <f t="shared" si="0"/>
        <v>DT_ARQ</v>
      </c>
      <c r="G38" t="s">
        <v>658</v>
      </c>
      <c r="H38" t="s">
        <v>6</v>
      </c>
      <c r="I38">
        <v>10</v>
      </c>
      <c r="L38">
        <f t="shared" si="2"/>
        <v>257</v>
      </c>
      <c r="M38">
        <f t="shared" si="3"/>
        <v>266</v>
      </c>
      <c r="P38" t="str">
        <f t="shared" si="4"/>
        <v xml:space="preserve"> DT_ARQ POSITION(257:266)DATE "DD.MM.YYYY",</v>
      </c>
    </row>
    <row r="39" spans="4:16" hidden="1">
      <c r="D39" t="e">
        <f t="shared" si="0"/>
        <v>#N/A</v>
      </c>
      <c r="G39" t="s">
        <v>659</v>
      </c>
      <c r="H39" t="s">
        <v>6</v>
      </c>
      <c r="I39">
        <v>1</v>
      </c>
      <c r="L39">
        <f t="shared" si="2"/>
        <v>267</v>
      </c>
      <c r="M39">
        <f t="shared" si="3"/>
        <v>267</v>
      </c>
      <c r="P39" t="str">
        <f t="shared" si="4"/>
        <v xml:space="preserve"> DT_ARQ_NL POSITION(267:267)DATE "DD.MM.YYYY",</v>
      </c>
    </row>
    <row r="40" spans="4:16">
      <c r="D40" t="str">
        <f t="shared" si="0"/>
        <v>CSIST_ORIGE_INFO</v>
      </c>
      <c r="G40" t="s">
        <v>225</v>
      </c>
      <c r="H40" t="s">
        <v>6</v>
      </c>
      <c r="I40">
        <v>1</v>
      </c>
      <c r="L40">
        <f t="shared" si="2"/>
        <v>268</v>
      </c>
      <c r="M40">
        <f t="shared" si="3"/>
        <v>268</v>
      </c>
      <c r="P40" t="str">
        <f t="shared" si="4"/>
        <v xml:space="preserve"> CSIST_ORIGE_INFO POSITION(268:268),</v>
      </c>
    </row>
    <row r="42" spans="4:16">
      <c r="P42" t="s">
        <v>1054</v>
      </c>
    </row>
    <row r="43" spans="4:16">
      <c r="P43" t="str">
        <f>"--SQLLOADER"</f>
        <v>--SQLLOADER</v>
      </c>
    </row>
    <row r="44" spans="4:16">
      <c r="P44" t="str">
        <f>"sqlldr userid=lmc/**** control="&amp;$B$2&amp;".ctl log="&amp;$B$2&amp;".log"</f>
        <v>sqlldr userid=lmc/**** control=CTB_LANC_HIST_TT.ctl log=CTB_LANC_HIST_TT.log</v>
      </c>
    </row>
  </sheetData>
  <autoFilter ref="D10:D40">
    <filterColumn colId="0">
      <filters>
        <filter val="CSIST_ORIGE_INFO"/>
        <filter val="CTA"/>
        <filter val="DC"/>
        <filter val="DESC_HIST"/>
        <filter val="DT_ARQ"/>
        <filter val="DT_EFETIVA"/>
        <filter val="DT_MOV"/>
        <filter val="EMP"/>
        <filter val="GENERICO1"/>
        <filter val="GENERICO2"/>
        <filter val="GENERICO3"/>
        <filter val="GRUPO"/>
        <filter val="HIST"/>
        <filter val="NOME_ARQ"/>
        <filter val="STATUS_ARQ"/>
        <filter val="STATUS_MOV"/>
        <filter val="VAL_LANC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 filterMode="1"/>
  <dimension ref="B2:P24"/>
  <sheetViews>
    <sheetView workbookViewId="0">
      <selection activeCell="A2" sqref="A2:XFD9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1060</v>
      </c>
      <c r="P2" s="2" t="str">
        <f>"-- "&amp;$B$2&amp;".ctl"</f>
        <v>-- CTB_PLANO_CTB_PRODUTO_TT.ctl</v>
      </c>
    </row>
    <row r="3" spans="2:16">
      <c r="P3" t="s">
        <v>1053</v>
      </c>
    </row>
    <row r="4" spans="2:16">
      <c r="P4" t="str">
        <f>"INFILE '"&amp;$B$2&amp;".txt'"</f>
        <v>INFILE 'CTB_PLANO_CTB_PRODUTO_TT.txt'</v>
      </c>
    </row>
    <row r="5" spans="2:16">
      <c r="P5" t="str">
        <f>"BADFILE '"&amp;$B$2&amp;".bad'"</f>
        <v>BADFILE 'CTB_PLANO_CTB_PRODUTO_TT.bad'</v>
      </c>
    </row>
    <row r="6" spans="2:16">
      <c r="P6" t="str">
        <f>"DISCARDFILE '"&amp;$B$2&amp;".dsc'"</f>
        <v>DISCARDFILE 'CTB_PLANO_CTB_PRODUTO_TT.dsc'</v>
      </c>
    </row>
    <row r="7" spans="2:16">
      <c r="P7" t="s">
        <v>1050</v>
      </c>
    </row>
    <row r="8" spans="2:16">
      <c r="P8" t="str">
        <f>"INTO TABLE "&amp;$B$2</f>
        <v>INTO TABLE CTB_PLANO_CTB_PRODUTO_TT</v>
      </c>
    </row>
    <row r="9" spans="2:16">
      <c r="P9" t="s">
        <v>1052</v>
      </c>
    </row>
    <row r="10" spans="2:16">
      <c r="B10" s="1" t="s">
        <v>19</v>
      </c>
      <c r="C10" s="1"/>
      <c r="D10" s="1" t="s">
        <v>20</v>
      </c>
      <c r="E10" s="1"/>
      <c r="F10" s="1"/>
      <c r="G10" s="1" t="s">
        <v>377</v>
      </c>
      <c r="H10" s="1" t="s">
        <v>5</v>
      </c>
      <c r="I10" s="1" t="s">
        <v>4</v>
      </c>
      <c r="J10" s="1" t="s">
        <v>3</v>
      </c>
      <c r="K10" s="1"/>
      <c r="L10" s="1" t="s">
        <v>2</v>
      </c>
      <c r="M10" s="1" t="s">
        <v>1</v>
      </c>
      <c r="N10" s="1"/>
      <c r="O10" s="1"/>
      <c r="P10" s="1"/>
    </row>
    <row r="11" spans="2:16">
      <c r="B11" t="s">
        <v>31</v>
      </c>
      <c r="D11" t="str">
        <f>VLOOKUP(G11,$B$11:$B$446,1,0)</f>
        <v>PRODUTO</v>
      </c>
      <c r="G11" t="s">
        <v>31</v>
      </c>
      <c r="H11" t="s">
        <v>6</v>
      </c>
      <c r="I11">
        <v>2</v>
      </c>
      <c r="L11">
        <v>1</v>
      </c>
      <c r="M11">
        <v>9</v>
      </c>
      <c r="P11" t="str">
        <f>" "&amp;G11&amp;" POSITION("&amp;L11&amp;":"&amp;M11&amp;")"&amp;IF(H11=9," ""TO_NUMBER(:"&amp;G11&amp;",'"&amp;REPT("9",I11+J11)&amp;"')/1"&amp;REPT("0",J11)&amp;""",",IF(LEFT(G11,3)="DT_","DATE ""DD.MM.YYYY"",",","))</f>
        <v xml:space="preserve"> PRODUTO POSITION(1:9),</v>
      </c>
    </row>
    <row r="12" spans="2:16">
      <c r="B12" t="s">
        <v>27</v>
      </c>
      <c r="D12" t="str">
        <f t="shared" ref="D12" si="0">VLOOKUP(G12,$B$11:$B$446,1,0)</f>
        <v>TP_PESSOA</v>
      </c>
      <c r="G12" t="s">
        <v>27</v>
      </c>
      <c r="H12" t="s">
        <v>6</v>
      </c>
      <c r="I12">
        <v>1</v>
      </c>
      <c r="L12">
        <f>(M11+1)</f>
        <v>10</v>
      </c>
      <c r="M12">
        <f>(L12-1)+I12+J12</f>
        <v>10</v>
      </c>
      <c r="P12" t="str">
        <f t="shared" ref="P12:P71" si="1">" "&amp;G12&amp;" POSITION("&amp;L12&amp;":"&amp;M12&amp;")"&amp;IF(H12=9," ""TO_NUMBER(:"&amp;G12&amp;",'"&amp;REPT("9",I12+J12)&amp;"')/1"&amp;REPT("0",J12)&amp;""",",IF(LEFT(G12,3)="DT_","DATE ""DD.MM.YYYY"",",","))</f>
        <v xml:space="preserve"> TP_PESSOA POSITION(10:10),</v>
      </c>
    </row>
    <row r="13" spans="2:16">
      <c r="B13" t="s">
        <v>57</v>
      </c>
      <c r="D13" t="str">
        <f>VLOOKUP(G13,$B$11:$B$446,1,0)</f>
        <v>COD_CTA_TOOLS</v>
      </c>
      <c r="G13" t="s">
        <v>629</v>
      </c>
      <c r="H13" t="s">
        <v>6</v>
      </c>
      <c r="I13">
        <v>5</v>
      </c>
      <c r="L13">
        <f>(M12+1)</f>
        <v>11</v>
      </c>
      <c r="M13">
        <f>(L13-1)+I13+J13</f>
        <v>15</v>
      </c>
      <c r="P13" t="str">
        <f t="shared" si="1"/>
        <v xml:space="preserve"> COD_CTA_TOOLS POSITION(11:15),</v>
      </c>
    </row>
    <row r="14" spans="2:16">
      <c r="B14" t="s">
        <v>661</v>
      </c>
      <c r="D14" t="str">
        <f>VLOOKUP(G14,$B$11:$B$446,1,0)</f>
        <v>CTA</v>
      </c>
      <c r="G14" t="s">
        <v>135</v>
      </c>
      <c r="H14" t="s">
        <v>6</v>
      </c>
      <c r="I14">
        <v>25</v>
      </c>
      <c r="L14">
        <f>(M13+1)</f>
        <v>16</v>
      </c>
      <c r="M14">
        <f>(L14-1)+I14+J14</f>
        <v>40</v>
      </c>
      <c r="P14" t="str">
        <f t="shared" si="1"/>
        <v xml:space="preserve"> CTA POSITION(16:40),</v>
      </c>
    </row>
    <row r="15" spans="2:16">
      <c r="B15" t="s">
        <v>662</v>
      </c>
      <c r="D15" t="str">
        <f>VLOOKUP(G15,$B$11:$B$446,1,0)</f>
        <v>PRE_POS</v>
      </c>
      <c r="G15" t="s">
        <v>57</v>
      </c>
      <c r="H15" t="s">
        <v>6</v>
      </c>
      <c r="I15">
        <v>1</v>
      </c>
      <c r="L15">
        <f>(M14+1)</f>
        <v>41</v>
      </c>
      <c r="M15">
        <f>(L15-1)+I15+J15</f>
        <v>41</v>
      </c>
      <c r="P15" t="str">
        <f t="shared" si="1"/>
        <v xml:space="preserve"> PRE_POS POSITION(41:41),</v>
      </c>
    </row>
    <row r="16" spans="2:16" hidden="1">
      <c r="B16" t="s">
        <v>663</v>
      </c>
      <c r="D16" t="e">
        <f>VLOOKUP(G16,$B$11:$B$446,1,0)</f>
        <v>#N/A</v>
      </c>
      <c r="G16" t="s">
        <v>660</v>
      </c>
      <c r="H16" t="s">
        <v>6</v>
      </c>
      <c r="I16">
        <v>1</v>
      </c>
      <c r="L16">
        <f>(M15+1)</f>
        <v>42</v>
      </c>
      <c r="M16">
        <f>(L16-1)+I16+J16</f>
        <v>42</v>
      </c>
      <c r="P16" t="str">
        <f t="shared" si="1"/>
        <v xml:space="preserve"> PRE_POS-NL POSITION(42:42),</v>
      </c>
    </row>
    <row r="17" spans="2:16">
      <c r="B17" t="s">
        <v>629</v>
      </c>
      <c r="D17" t="str">
        <f>VLOOKUP(G17,$B$11:$B$446,1,0)</f>
        <v>NOM_REDUZIDO</v>
      </c>
      <c r="G17" t="s">
        <v>661</v>
      </c>
      <c r="H17" t="s">
        <v>6</v>
      </c>
      <c r="I17">
        <v>100</v>
      </c>
      <c r="L17">
        <f>(M16+1)</f>
        <v>43</v>
      </c>
      <c r="M17">
        <f>(L17-1)+I17+J17</f>
        <v>142</v>
      </c>
      <c r="P17" t="str">
        <f t="shared" si="1"/>
        <v xml:space="preserve"> NOM_REDUZIDO POSITION(43:142),</v>
      </c>
    </row>
    <row r="18" spans="2:16">
      <c r="B18" t="s">
        <v>135</v>
      </c>
      <c r="D18" t="str">
        <f>VLOOKUP(G18,$B$11:$B$446,1,0)</f>
        <v>COD_CTA_COSIF</v>
      </c>
      <c r="G18" t="s">
        <v>662</v>
      </c>
      <c r="H18" t="s">
        <v>6</v>
      </c>
      <c r="I18">
        <v>25</v>
      </c>
      <c r="L18">
        <f>(M17+1)</f>
        <v>143</v>
      </c>
      <c r="M18">
        <f>(L18-1)+I18+J18</f>
        <v>167</v>
      </c>
      <c r="P18" t="str">
        <f>" "&amp;G18&amp;" POSITION("&amp;L18&amp;":"&amp;M18&amp;")"&amp;IF(H18=9," ""TO_NUMBER(:"&amp;G18&amp;",'"&amp;REPT("9",I18+J18)&amp;"')/1"&amp;REPT("0",J18)&amp;""",",IF(LEFT(G18,3)="DT_","DATE ""DD.MM.YYYY"",",","))</f>
        <v xml:space="preserve"> COD_CTA_COSIF POSITION(143:167),</v>
      </c>
    </row>
    <row r="19" spans="2:16">
      <c r="B19" t="s">
        <v>225</v>
      </c>
      <c r="D19" t="str">
        <f>VLOOKUP(G19,$B$11:$B$446,1,0)</f>
        <v>COD_CTA_COSIF_MAE</v>
      </c>
      <c r="G19" t="s">
        <v>663</v>
      </c>
      <c r="H19" t="s">
        <v>6</v>
      </c>
      <c r="I19">
        <v>25</v>
      </c>
      <c r="L19">
        <f>(M18+1)</f>
        <v>168</v>
      </c>
      <c r="M19">
        <f>(L19-1)+I19+J19</f>
        <v>192</v>
      </c>
      <c r="P19" t="str">
        <f t="shared" ref="P19:P20" si="2">" "&amp;G19&amp;" POSITION("&amp;L19&amp;":"&amp;M19&amp;")"&amp;IF(H19=9," ""TO_NUMBER(:"&amp;G19&amp;",'"&amp;REPT("9",I19+J19)&amp;"')/1"&amp;REPT("0",J19)&amp;""",",IF(LEFT(G19,3)="DT_","DATE ""DD.MM.YYYY"",",","))</f>
        <v xml:space="preserve"> COD_CTA_COSIF_MAE POSITION(168:192),</v>
      </c>
    </row>
    <row r="20" spans="2:16">
      <c r="D20" t="str">
        <f>VLOOKUP(G20,$B$11:$B$446,1,0)</f>
        <v>CSIST_ORIGE_INFO</v>
      </c>
      <c r="G20" t="s">
        <v>225</v>
      </c>
      <c r="H20" t="s">
        <v>6</v>
      </c>
      <c r="I20">
        <v>1</v>
      </c>
      <c r="L20">
        <f>(M19+1)</f>
        <v>193</v>
      </c>
      <c r="M20">
        <f>(L20-1)+I20+J20</f>
        <v>193</v>
      </c>
      <c r="P20" t="str">
        <f t="shared" si="2"/>
        <v xml:space="preserve"> CSIST_ORIGE_INFO POSITION(193:193),</v>
      </c>
    </row>
    <row r="22" spans="2:16">
      <c r="P22" t="s">
        <v>1054</v>
      </c>
    </row>
    <row r="23" spans="2:16">
      <c r="P23" t="str">
        <f>"--SQLLOADER"</f>
        <v>--SQLLOADER</v>
      </c>
    </row>
    <row r="24" spans="2:16">
      <c r="P24" t="str">
        <f>"sqlldr userid=lmc/**** control="&amp;$B$2&amp;".ctl log="&amp;$B$2&amp;".log"</f>
        <v>sqlldr userid=lmc/**** control=CTB_PLANO_CTB_PRODUTO_TT.ctl log=CTB_PLANO_CTB_PRODUTO_TT.log</v>
      </c>
    </row>
  </sheetData>
  <autoFilter ref="D10:D20">
    <filterColumn colId="0">
      <filters>
        <filter val="COD_CTA_COSIF"/>
        <filter val="COD_CTA_COSIF_MAE"/>
        <filter val="COD_CTA_TOOLS"/>
        <filter val="CSIST_ORIGE_INFO"/>
        <filter val="CTA"/>
        <filter val="NOM_REDUZIDO"/>
        <filter val="PRE_POS"/>
        <filter val="PRODUTO"/>
        <filter val="TP_PESSO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8" filterMode="1"/>
  <dimension ref="B2:P75"/>
  <sheetViews>
    <sheetView workbookViewId="0">
      <selection activeCell="A2" sqref="A2:XFD9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1061</v>
      </c>
      <c r="P2" s="2" t="str">
        <f>"-- "&amp;$B$2&amp;".ctl"</f>
        <v>-- DESCONTADOSREFIN_TT.ctl</v>
      </c>
    </row>
    <row r="3" spans="2:16">
      <c r="P3" t="s">
        <v>1053</v>
      </c>
    </row>
    <row r="4" spans="2:16">
      <c r="P4" t="str">
        <f>"INFILE '"&amp;$B$2&amp;".txt'"</f>
        <v>INFILE 'DESCONTADOSREFIN_TT.txt'</v>
      </c>
    </row>
    <row r="5" spans="2:16">
      <c r="P5" t="str">
        <f>"BADFILE '"&amp;$B$2&amp;".bad'"</f>
        <v>BADFILE 'DESCONTADOSREFIN_TT.bad'</v>
      </c>
    </row>
    <row r="6" spans="2:16">
      <c r="P6" t="str">
        <f>"DISCARDFILE '"&amp;$B$2&amp;".dsc'"</f>
        <v>DISCARDFILE 'DESCONTADOSREFIN_TT.dsc'</v>
      </c>
    </row>
    <row r="7" spans="2:16">
      <c r="P7" t="s">
        <v>1050</v>
      </c>
    </row>
    <row r="8" spans="2:16">
      <c r="P8" t="str">
        <f>"INTO TABLE "&amp;$B$2</f>
        <v>INTO TABLE DESCONTADOSREFIN_TT</v>
      </c>
    </row>
    <row r="9" spans="2:16">
      <c r="P9" t="s">
        <v>1052</v>
      </c>
    </row>
    <row r="10" spans="2:16">
      <c r="B10" s="1" t="s">
        <v>19</v>
      </c>
      <c r="C10" s="1"/>
      <c r="D10" s="1" t="s">
        <v>20</v>
      </c>
      <c r="E10" s="1"/>
      <c r="F10" s="1"/>
      <c r="G10" s="1" t="s">
        <v>377</v>
      </c>
      <c r="H10" s="1" t="s">
        <v>5</v>
      </c>
      <c r="I10" s="1" t="s">
        <v>4</v>
      </c>
      <c r="J10" s="1" t="s">
        <v>3</v>
      </c>
      <c r="K10" s="1"/>
      <c r="L10" s="1" t="s">
        <v>2</v>
      </c>
      <c r="M10" s="1" t="s">
        <v>1</v>
      </c>
      <c r="N10" s="1"/>
      <c r="O10" s="1"/>
      <c r="P10" s="1"/>
    </row>
    <row r="11" spans="2:16">
      <c r="B11" t="s">
        <v>664</v>
      </c>
      <c r="D11" t="str">
        <f>VLOOKUP(G11,$B$11:$B$446,1,0)</f>
        <v>NB</v>
      </c>
      <c r="G11" t="s">
        <v>664</v>
      </c>
      <c r="H11" t="s">
        <v>6</v>
      </c>
      <c r="I11">
        <v>10</v>
      </c>
      <c r="L11">
        <v>1</v>
      </c>
      <c r="M11">
        <v>9</v>
      </c>
      <c r="P11" t="str">
        <f>" "&amp;G11&amp;" POSITION("&amp;L11&amp;":"&amp;M11&amp;")"&amp;IF(H11=9," ""TO_NUMBER(:"&amp;G11&amp;",'"&amp;REPT("9",I11+J11)&amp;"')/1"&amp;REPT("0",J11)&amp;""",",IF(LEFT(G11,3)="DT_","DATE ""DD.MM.YYYY"",",","))</f>
        <v xml:space="preserve"> NB POSITION(1:9),</v>
      </c>
    </row>
    <row r="12" spans="2:16" hidden="1">
      <c r="B12" t="s">
        <v>666</v>
      </c>
      <c r="D12" t="e">
        <f t="shared" ref="D12:D71" si="0">VLOOKUP(G12,$B$11:$B$446,1,0)</f>
        <v>#N/A</v>
      </c>
      <c r="G12" t="s">
        <v>665</v>
      </c>
      <c r="H12" t="s">
        <v>6</v>
      </c>
      <c r="I12">
        <v>1</v>
      </c>
      <c r="L12">
        <f>(M11+1)</f>
        <v>10</v>
      </c>
      <c r="M12">
        <f>(L12-1)+I12+J12</f>
        <v>10</v>
      </c>
      <c r="P12" t="str">
        <f t="shared" ref="P12:P18" si="1">" "&amp;G12&amp;" POSITION("&amp;L12&amp;":"&amp;M12&amp;")"&amp;IF(H12=9," ""TO_NUMBER(:"&amp;G12&amp;",'"&amp;REPT("9",I12+J12)&amp;"')/1"&amp;REPT("0",J12)&amp;""",",IF(LEFT(G12,3)="DT_","DATE ""DD.MM.YYYY"",",","))</f>
        <v xml:space="preserve"> NB_NL POSITION(10:10),</v>
      </c>
    </row>
    <row r="13" spans="2:16">
      <c r="B13" t="s">
        <v>668</v>
      </c>
      <c r="D13" t="str">
        <f t="shared" si="0"/>
        <v>PARCELA</v>
      </c>
      <c r="G13" t="s">
        <v>666</v>
      </c>
      <c r="H13" t="s">
        <v>6</v>
      </c>
      <c r="I13">
        <v>2</v>
      </c>
      <c r="L13">
        <f>(M12+1)</f>
        <v>11</v>
      </c>
      <c r="M13">
        <f>(L13-1)+I13+J13</f>
        <v>12</v>
      </c>
      <c r="P13" t="str">
        <f t="shared" si="1"/>
        <v xml:space="preserve"> PARCELA POSITION(11:12),</v>
      </c>
    </row>
    <row r="14" spans="2:16" hidden="1">
      <c r="B14" t="s">
        <v>21</v>
      </c>
      <c r="D14" t="e">
        <f t="shared" si="0"/>
        <v>#N/A</v>
      </c>
      <c r="G14" t="s">
        <v>667</v>
      </c>
      <c r="H14" t="s">
        <v>6</v>
      </c>
      <c r="I14">
        <v>1</v>
      </c>
      <c r="L14">
        <f>(M13+1)</f>
        <v>13</v>
      </c>
      <c r="M14">
        <f>(L14-1)+I14+J14</f>
        <v>13</v>
      </c>
      <c r="P14" t="str">
        <f t="shared" si="1"/>
        <v xml:space="preserve"> PARCELA_NL POSITION(13:13),</v>
      </c>
    </row>
    <row r="15" spans="2:16">
      <c r="B15" t="s">
        <v>79</v>
      </c>
      <c r="D15" t="str">
        <f t="shared" si="0"/>
        <v>VALOR</v>
      </c>
      <c r="G15" t="s">
        <v>668</v>
      </c>
      <c r="H15" t="s">
        <v>6</v>
      </c>
      <c r="I15">
        <v>10</v>
      </c>
      <c r="L15">
        <f>(M14+1)</f>
        <v>14</v>
      </c>
      <c r="M15">
        <f>(L15-1)+I15+J15</f>
        <v>23</v>
      </c>
      <c r="P15" t="str">
        <f t="shared" si="1"/>
        <v xml:space="preserve"> VALOR POSITION(14:23),</v>
      </c>
    </row>
    <row r="16" spans="2:16" hidden="1">
      <c r="B16" t="s">
        <v>26</v>
      </c>
      <c r="D16" t="e">
        <f t="shared" si="0"/>
        <v>#N/A</v>
      </c>
      <c r="G16" t="s">
        <v>669</v>
      </c>
      <c r="H16" t="s">
        <v>6</v>
      </c>
      <c r="I16">
        <v>1</v>
      </c>
      <c r="L16">
        <f>(M15+1)</f>
        <v>24</v>
      </c>
      <c r="M16">
        <f>(L16-1)+I16+J16</f>
        <v>24</v>
      </c>
      <c r="P16" t="str">
        <f t="shared" si="1"/>
        <v xml:space="preserve"> VALOR_NL POSITION(24:24),</v>
      </c>
    </row>
    <row r="17" spans="2:16">
      <c r="B17" t="s">
        <v>673</v>
      </c>
      <c r="D17" t="str">
        <f t="shared" si="0"/>
        <v>CONTRATO</v>
      </c>
      <c r="G17" t="s">
        <v>21</v>
      </c>
      <c r="H17" t="s">
        <v>6</v>
      </c>
      <c r="I17">
        <v>9</v>
      </c>
      <c r="L17">
        <f>(M16+1)</f>
        <v>25</v>
      </c>
      <c r="M17">
        <f>(L17-1)+I17+J17</f>
        <v>33</v>
      </c>
      <c r="P17" t="str">
        <f t="shared" si="1"/>
        <v xml:space="preserve"> CONTRATO POSITION(25:33),</v>
      </c>
    </row>
    <row r="18" spans="2:16" hidden="1">
      <c r="B18" t="s">
        <v>40</v>
      </c>
      <c r="D18" t="e">
        <f t="shared" si="0"/>
        <v>#N/A</v>
      </c>
      <c r="G18" t="s">
        <v>670</v>
      </c>
      <c r="H18" t="s">
        <v>6</v>
      </c>
      <c r="I18">
        <v>1</v>
      </c>
      <c r="L18">
        <f>(M17+1)</f>
        <v>34</v>
      </c>
      <c r="M18">
        <f>(L18-1)+I18+J18</f>
        <v>34</v>
      </c>
      <c r="P18" t="str">
        <f>" "&amp;G18&amp;" POSITION("&amp;L18&amp;":"&amp;M18&amp;")"&amp;IF(H18=9," ""TO_NUMBER(:"&amp;G18&amp;",'"&amp;REPT("9",I18+J18)&amp;"')/1"&amp;REPT("0",J18)&amp;""",",IF(LEFT(G18,3)="DT_","DATE ""DD.MM.YYYY"",",","))</f>
        <v xml:space="preserve"> CONTRATO_NL POSITION(34:34),</v>
      </c>
    </row>
    <row r="19" spans="2:16">
      <c r="B19" t="s">
        <v>44</v>
      </c>
      <c r="D19" t="str">
        <f t="shared" si="0"/>
        <v>STATUS</v>
      </c>
      <c r="G19" t="s">
        <v>79</v>
      </c>
      <c r="H19" t="s">
        <v>6</v>
      </c>
      <c r="I19">
        <v>2</v>
      </c>
      <c r="L19">
        <f>(M18+1)</f>
        <v>35</v>
      </c>
      <c r="M19">
        <f>(L19-1)+I19+J19</f>
        <v>36</v>
      </c>
      <c r="P19" t="str">
        <f t="shared" ref="P19:P49" si="2">" "&amp;G19&amp;" POSITION("&amp;L19&amp;":"&amp;M19&amp;")"&amp;IF(H19=9," ""TO_NUMBER(:"&amp;G19&amp;",'"&amp;REPT("9",I19+J19)&amp;"')/1"&amp;REPT("0",J19)&amp;""",",IF(LEFT(G19,3)="DT_","DATE ""DD.MM.YYYY"",",","))</f>
        <v xml:space="preserve"> STATUS POSITION(35:36),</v>
      </c>
    </row>
    <row r="20" spans="2:16" hidden="1">
      <c r="B20" t="s">
        <v>69</v>
      </c>
      <c r="D20" t="e">
        <f t="shared" si="0"/>
        <v>#N/A</v>
      </c>
      <c r="G20" t="s">
        <v>671</v>
      </c>
      <c r="H20" t="s">
        <v>6</v>
      </c>
      <c r="I20">
        <v>1</v>
      </c>
      <c r="L20">
        <f>(M19+1)</f>
        <v>37</v>
      </c>
      <c r="M20">
        <f>(L20-1)+I20+J20</f>
        <v>37</v>
      </c>
      <c r="P20" t="str">
        <f t="shared" si="2"/>
        <v xml:space="preserve"> STATUS_NL POSITION(37:37),</v>
      </c>
    </row>
    <row r="21" spans="2:16">
      <c r="B21" t="s">
        <v>31</v>
      </c>
      <c r="D21" t="str">
        <f t="shared" si="0"/>
        <v>CPF_CGC</v>
      </c>
      <c r="G21" t="s">
        <v>26</v>
      </c>
      <c r="H21" t="s">
        <v>6</v>
      </c>
      <c r="I21">
        <v>14</v>
      </c>
      <c r="L21">
        <f t="shared" ref="L21:L71" si="3">(M20+1)</f>
        <v>38</v>
      </c>
      <c r="M21">
        <f t="shared" ref="M21:M71" si="4">(L21-1)+I21+J21</f>
        <v>51</v>
      </c>
      <c r="P21" t="str">
        <f t="shared" ref="P21:P71" si="5">" "&amp;G21&amp;" POSITION("&amp;L21&amp;":"&amp;M21&amp;")"&amp;IF(H21=9," ""TO_NUMBER(:"&amp;G21&amp;",'"&amp;REPT("9",I21+J21)&amp;"')/1"&amp;REPT("0",J21)&amp;""",",IF(LEFT(G21,3)="DT_","DATE ""DD.MM.YYYY"",",","))</f>
        <v xml:space="preserve"> CPF_CGC POSITION(38:51),</v>
      </c>
    </row>
    <row r="22" spans="2:16" hidden="1">
      <c r="B22" t="s">
        <v>50</v>
      </c>
      <c r="D22" t="e">
        <f t="shared" si="0"/>
        <v>#N/A</v>
      </c>
      <c r="G22" t="s">
        <v>672</v>
      </c>
      <c r="H22" t="s">
        <v>6</v>
      </c>
      <c r="I22">
        <v>1</v>
      </c>
      <c r="L22">
        <f t="shared" si="3"/>
        <v>52</v>
      </c>
      <c r="M22">
        <f t="shared" si="4"/>
        <v>52</v>
      </c>
      <c r="P22" t="str">
        <f t="shared" si="5"/>
        <v xml:space="preserve"> CPF_CGC_NL POSITION(52:52),</v>
      </c>
    </row>
    <row r="23" spans="2:16">
      <c r="B23" t="s">
        <v>52</v>
      </c>
      <c r="D23" t="str">
        <f t="shared" si="0"/>
        <v>NOME</v>
      </c>
      <c r="G23" t="s">
        <v>673</v>
      </c>
      <c r="H23" t="s">
        <v>6</v>
      </c>
      <c r="I23">
        <v>40</v>
      </c>
      <c r="L23">
        <f t="shared" si="3"/>
        <v>53</v>
      </c>
      <c r="M23">
        <f t="shared" si="4"/>
        <v>92</v>
      </c>
      <c r="P23" t="str">
        <f t="shared" si="5"/>
        <v xml:space="preserve"> NOME POSITION(53:92),</v>
      </c>
    </row>
    <row r="24" spans="2:16" hidden="1">
      <c r="B24" t="s">
        <v>681</v>
      </c>
      <c r="D24" t="e">
        <f t="shared" si="0"/>
        <v>#N/A</v>
      </c>
      <c r="G24" t="s">
        <v>674</v>
      </c>
      <c r="H24" t="s">
        <v>6</v>
      </c>
      <c r="I24">
        <v>1</v>
      </c>
      <c r="L24">
        <f t="shared" si="3"/>
        <v>93</v>
      </c>
      <c r="M24">
        <f t="shared" si="4"/>
        <v>93</v>
      </c>
      <c r="P24" t="str">
        <f t="shared" si="5"/>
        <v xml:space="preserve"> NOME_NL POSITION(93:93),</v>
      </c>
    </row>
    <row r="25" spans="2:16">
      <c r="B25" t="s">
        <v>716</v>
      </c>
      <c r="D25" t="str">
        <f t="shared" si="0"/>
        <v>VAL_PRT</v>
      </c>
      <c r="G25" t="s">
        <v>40</v>
      </c>
      <c r="H25">
        <v>9</v>
      </c>
      <c r="I25">
        <v>12</v>
      </c>
      <c r="L25">
        <f t="shared" si="3"/>
        <v>94</v>
      </c>
      <c r="M25">
        <f t="shared" si="4"/>
        <v>105</v>
      </c>
      <c r="P25" t="str">
        <f t="shared" si="5"/>
        <v xml:space="preserve"> VAL_PRT POSITION(94:105) "TO_NUMBER(:VAL_PRT,'999999999999')/1",</v>
      </c>
    </row>
    <row r="26" spans="2:16" hidden="1">
      <c r="B26" t="s">
        <v>685</v>
      </c>
      <c r="D26" t="e">
        <f t="shared" si="0"/>
        <v>#N/A</v>
      </c>
      <c r="G26" t="s">
        <v>675</v>
      </c>
      <c r="H26" t="s">
        <v>6</v>
      </c>
      <c r="I26">
        <v>1</v>
      </c>
      <c r="L26">
        <f t="shared" si="3"/>
        <v>106</v>
      </c>
      <c r="M26">
        <f t="shared" si="4"/>
        <v>106</v>
      </c>
      <c r="P26" t="str">
        <f t="shared" si="5"/>
        <v xml:space="preserve"> VAL_PRT_NL POSITION(106:106),</v>
      </c>
    </row>
    <row r="27" spans="2:16">
      <c r="B27" t="s">
        <v>687</v>
      </c>
      <c r="D27" t="str">
        <f t="shared" si="0"/>
        <v>VAL_BEM</v>
      </c>
      <c r="G27" t="s">
        <v>44</v>
      </c>
      <c r="H27">
        <v>9</v>
      </c>
      <c r="I27">
        <v>12</v>
      </c>
      <c r="L27">
        <f t="shared" si="3"/>
        <v>107</v>
      </c>
      <c r="M27">
        <f t="shared" si="4"/>
        <v>118</v>
      </c>
      <c r="P27" t="str">
        <f t="shared" si="5"/>
        <v xml:space="preserve"> VAL_BEM POSITION(107:118) "TO_NUMBER(:VAL_BEM,'999999999999')/1",</v>
      </c>
    </row>
    <row r="28" spans="2:16" hidden="1">
      <c r="B28" t="s">
        <v>689</v>
      </c>
      <c r="D28" t="e">
        <f t="shared" si="0"/>
        <v>#N/A</v>
      </c>
      <c r="G28" t="s">
        <v>676</v>
      </c>
      <c r="H28" t="s">
        <v>6</v>
      </c>
      <c r="I28">
        <v>1</v>
      </c>
      <c r="L28">
        <f t="shared" si="3"/>
        <v>119</v>
      </c>
      <c r="M28">
        <f t="shared" si="4"/>
        <v>119</v>
      </c>
      <c r="P28" t="str">
        <f t="shared" si="5"/>
        <v xml:space="preserve"> VAL_BEM_NL POSITION(119:119),</v>
      </c>
    </row>
    <row r="29" spans="2:16">
      <c r="B29" t="s">
        <v>691</v>
      </c>
      <c r="D29" t="str">
        <f t="shared" si="0"/>
        <v>DT_PROX_VCT</v>
      </c>
      <c r="G29" t="s">
        <v>69</v>
      </c>
      <c r="H29" t="s">
        <v>6</v>
      </c>
      <c r="I29">
        <v>10</v>
      </c>
      <c r="L29">
        <f t="shared" si="3"/>
        <v>120</v>
      </c>
      <c r="M29">
        <f t="shared" si="4"/>
        <v>129</v>
      </c>
      <c r="P29" t="str">
        <f t="shared" si="5"/>
        <v xml:space="preserve"> DT_PROX_VCT POSITION(120:129)DATE "DD.MM.YYYY",</v>
      </c>
    </row>
    <row r="30" spans="2:16" hidden="1">
      <c r="B30" t="s">
        <v>693</v>
      </c>
      <c r="D30" t="e">
        <f t="shared" si="0"/>
        <v>#N/A</v>
      </c>
      <c r="G30" t="s">
        <v>677</v>
      </c>
      <c r="H30" t="s">
        <v>6</v>
      </c>
      <c r="I30">
        <v>1</v>
      </c>
      <c r="L30">
        <f t="shared" si="3"/>
        <v>130</v>
      </c>
      <c r="M30">
        <f t="shared" si="4"/>
        <v>130</v>
      </c>
      <c r="P30" t="str">
        <f t="shared" si="5"/>
        <v xml:space="preserve"> DT_PROX_VCT_NL POSITION(130:130)DATE "DD.MM.YYYY",</v>
      </c>
    </row>
    <row r="31" spans="2:16">
      <c r="B31" t="s">
        <v>695</v>
      </c>
      <c r="D31" t="str">
        <f t="shared" si="0"/>
        <v>PRODUTO</v>
      </c>
      <c r="G31" t="s">
        <v>31</v>
      </c>
      <c r="H31" t="s">
        <v>6</v>
      </c>
      <c r="I31">
        <v>2</v>
      </c>
      <c r="L31">
        <f t="shared" si="3"/>
        <v>131</v>
      </c>
      <c r="M31">
        <f t="shared" si="4"/>
        <v>132</v>
      </c>
      <c r="P31" t="str">
        <f t="shared" si="5"/>
        <v xml:space="preserve"> PRODUTO POSITION(131:132),</v>
      </c>
    </row>
    <row r="32" spans="2:16" hidden="1">
      <c r="B32" t="s">
        <v>697</v>
      </c>
      <c r="D32" t="e">
        <f t="shared" si="0"/>
        <v>#N/A</v>
      </c>
      <c r="G32" t="s">
        <v>678</v>
      </c>
      <c r="H32" t="s">
        <v>6</v>
      </c>
      <c r="I32">
        <v>1</v>
      </c>
      <c r="L32">
        <f t="shared" si="3"/>
        <v>133</v>
      </c>
      <c r="M32">
        <f t="shared" si="4"/>
        <v>133</v>
      </c>
      <c r="P32" t="str">
        <f t="shared" si="5"/>
        <v xml:space="preserve"> PRODUTO_NL POSITION(133:133),</v>
      </c>
    </row>
    <row r="33" spans="2:16">
      <c r="B33" t="s">
        <v>699</v>
      </c>
      <c r="D33" t="str">
        <f t="shared" si="0"/>
        <v>NUM_PRC</v>
      </c>
      <c r="G33" t="s">
        <v>50</v>
      </c>
      <c r="H33">
        <v>9</v>
      </c>
      <c r="I33">
        <v>5</v>
      </c>
      <c r="L33">
        <f t="shared" si="3"/>
        <v>134</v>
      </c>
      <c r="M33">
        <f t="shared" si="4"/>
        <v>138</v>
      </c>
      <c r="P33" t="str">
        <f t="shared" si="5"/>
        <v xml:space="preserve"> NUM_PRC POSITION(134:138) "TO_NUMBER(:NUM_PRC,'99999')/1",</v>
      </c>
    </row>
    <row r="34" spans="2:16" hidden="1">
      <c r="B34" t="s">
        <v>701</v>
      </c>
      <c r="D34" t="e">
        <f t="shared" si="0"/>
        <v>#N/A</v>
      </c>
      <c r="G34" t="s">
        <v>679</v>
      </c>
      <c r="H34" t="s">
        <v>6</v>
      </c>
      <c r="I34">
        <v>1</v>
      </c>
      <c r="L34">
        <f t="shared" si="3"/>
        <v>139</v>
      </c>
      <c r="M34">
        <f t="shared" si="4"/>
        <v>139</v>
      </c>
      <c r="P34" t="str">
        <f t="shared" si="5"/>
        <v xml:space="preserve"> NUM_PRC_NL POSITION(139:139),</v>
      </c>
    </row>
    <row r="35" spans="2:16">
      <c r="B35" t="s">
        <v>703</v>
      </c>
      <c r="D35" t="str">
        <f t="shared" si="0"/>
        <v>NUM_PRC_PG</v>
      </c>
      <c r="G35" t="s">
        <v>52</v>
      </c>
      <c r="H35">
        <v>9</v>
      </c>
      <c r="I35">
        <v>3</v>
      </c>
      <c r="L35">
        <f t="shared" si="3"/>
        <v>140</v>
      </c>
      <c r="M35">
        <f t="shared" si="4"/>
        <v>142</v>
      </c>
      <c r="P35" t="str">
        <f t="shared" si="5"/>
        <v xml:space="preserve"> NUM_PRC_PG POSITION(140:142) "TO_NUMBER(:NUM_PRC_PG,'999')/1",</v>
      </c>
    </row>
    <row r="36" spans="2:16" hidden="1">
      <c r="B36" t="s">
        <v>705</v>
      </c>
      <c r="D36" t="e">
        <f t="shared" si="0"/>
        <v>#N/A</v>
      </c>
      <c r="G36" t="s">
        <v>680</v>
      </c>
      <c r="H36" t="s">
        <v>6</v>
      </c>
      <c r="I36">
        <v>1</v>
      </c>
      <c r="L36">
        <f t="shared" si="3"/>
        <v>143</v>
      </c>
      <c r="M36">
        <f t="shared" si="4"/>
        <v>143</v>
      </c>
      <c r="P36" t="str">
        <f t="shared" si="5"/>
        <v xml:space="preserve"> NUM_PRC_PG_NL POSITION(143:143),</v>
      </c>
    </row>
    <row r="37" spans="2:16">
      <c r="B37" t="s">
        <v>707</v>
      </c>
      <c r="D37" t="str">
        <f t="shared" si="0"/>
        <v>CONTRATO_NOVO</v>
      </c>
      <c r="G37" t="s">
        <v>681</v>
      </c>
      <c r="H37" t="s">
        <v>6</v>
      </c>
      <c r="I37">
        <v>9</v>
      </c>
      <c r="L37">
        <f t="shared" si="3"/>
        <v>144</v>
      </c>
      <c r="M37">
        <f t="shared" si="4"/>
        <v>152</v>
      </c>
      <c r="P37" t="str">
        <f t="shared" si="5"/>
        <v xml:space="preserve"> CONTRATO_NOVO POSITION(144:152),</v>
      </c>
    </row>
    <row r="38" spans="2:16" hidden="1">
      <c r="B38" t="s">
        <v>709</v>
      </c>
      <c r="D38" t="e">
        <f t="shared" si="0"/>
        <v>#N/A</v>
      </c>
      <c r="G38" t="s">
        <v>682</v>
      </c>
      <c r="H38" t="s">
        <v>6</v>
      </c>
      <c r="I38">
        <v>1</v>
      </c>
      <c r="L38">
        <f t="shared" si="3"/>
        <v>153</v>
      </c>
      <c r="M38">
        <f t="shared" si="4"/>
        <v>153</v>
      </c>
      <c r="P38" t="str">
        <f t="shared" si="5"/>
        <v xml:space="preserve"> CONTRATO_NOVO_NL POSITION(153:153),</v>
      </c>
    </row>
    <row r="39" spans="2:16" hidden="1">
      <c r="B39" t="s">
        <v>711</v>
      </c>
      <c r="D39" t="e">
        <f t="shared" si="0"/>
        <v>#N/A</v>
      </c>
      <c r="G39" t="s">
        <v>683</v>
      </c>
      <c r="H39" t="s">
        <v>6</v>
      </c>
      <c r="I39">
        <v>1</v>
      </c>
      <c r="L39">
        <f t="shared" si="3"/>
        <v>154</v>
      </c>
      <c r="M39">
        <f t="shared" si="4"/>
        <v>154</v>
      </c>
      <c r="P39" t="str">
        <f t="shared" si="5"/>
        <v xml:space="preserve"> ST_CONTRATO_NOVO POSITION(154:154),</v>
      </c>
    </row>
    <row r="40" spans="2:16" hidden="1">
      <c r="B40" t="s">
        <v>713</v>
      </c>
      <c r="D40" t="e">
        <f t="shared" si="0"/>
        <v>#N/A</v>
      </c>
      <c r="G40" t="s">
        <v>684</v>
      </c>
      <c r="H40" t="s">
        <v>6</v>
      </c>
      <c r="I40">
        <v>1</v>
      </c>
      <c r="L40">
        <f t="shared" si="3"/>
        <v>155</v>
      </c>
      <c r="M40">
        <f t="shared" si="4"/>
        <v>155</v>
      </c>
      <c r="P40" t="str">
        <f t="shared" si="5"/>
        <v xml:space="preserve"> ST_CONTRATO_NOVO_NL POSITION(155:155),</v>
      </c>
    </row>
    <row r="41" spans="2:16">
      <c r="B41" t="s">
        <v>225</v>
      </c>
      <c r="D41" t="str">
        <f t="shared" si="0"/>
        <v>CONTRATO_REFIN_1</v>
      </c>
      <c r="G41" t="s">
        <v>685</v>
      </c>
      <c r="H41" t="s">
        <v>6</v>
      </c>
      <c r="I41">
        <v>9</v>
      </c>
      <c r="L41">
        <f t="shared" si="3"/>
        <v>156</v>
      </c>
      <c r="M41">
        <f t="shared" si="4"/>
        <v>164</v>
      </c>
      <c r="P41" t="str">
        <f t="shared" si="5"/>
        <v xml:space="preserve"> CONTRATO_REFIN_1 POSITION(156:164),</v>
      </c>
    </row>
    <row r="42" spans="2:16" hidden="1">
      <c r="D42" t="e">
        <f t="shared" si="0"/>
        <v>#N/A</v>
      </c>
      <c r="G42" t="s">
        <v>686</v>
      </c>
      <c r="H42" t="s">
        <v>6</v>
      </c>
      <c r="I42">
        <v>1</v>
      </c>
      <c r="L42">
        <f t="shared" si="3"/>
        <v>165</v>
      </c>
      <c r="M42">
        <f t="shared" si="4"/>
        <v>165</v>
      </c>
      <c r="P42" t="str">
        <f t="shared" si="5"/>
        <v xml:space="preserve"> CONTRATO_REFIN_1_NL POSITION(165:165),</v>
      </c>
    </row>
    <row r="43" spans="2:16">
      <c r="D43" t="str">
        <f t="shared" si="0"/>
        <v>CONTRATO_REFIN_2</v>
      </c>
      <c r="G43" t="s">
        <v>687</v>
      </c>
      <c r="H43" t="s">
        <v>6</v>
      </c>
      <c r="I43">
        <v>9</v>
      </c>
      <c r="L43">
        <f t="shared" si="3"/>
        <v>166</v>
      </c>
      <c r="M43">
        <f t="shared" si="4"/>
        <v>174</v>
      </c>
      <c r="P43" t="str">
        <f t="shared" si="5"/>
        <v xml:space="preserve"> CONTRATO_REFIN_2 POSITION(166:174),</v>
      </c>
    </row>
    <row r="44" spans="2:16" hidden="1">
      <c r="D44" t="e">
        <f t="shared" si="0"/>
        <v>#N/A</v>
      </c>
      <c r="G44" t="s">
        <v>688</v>
      </c>
      <c r="H44" t="s">
        <v>6</v>
      </c>
      <c r="I44">
        <v>1</v>
      </c>
      <c r="L44">
        <f t="shared" si="3"/>
        <v>175</v>
      </c>
      <c r="M44">
        <f t="shared" si="4"/>
        <v>175</v>
      </c>
      <c r="P44" t="str">
        <f t="shared" si="5"/>
        <v xml:space="preserve"> CONTRATO_REFIN_2_NL POSITION(175:175),</v>
      </c>
    </row>
    <row r="45" spans="2:16">
      <c r="D45" t="str">
        <f t="shared" si="0"/>
        <v>CONTRATO_REFIN_3</v>
      </c>
      <c r="G45" t="s">
        <v>689</v>
      </c>
      <c r="H45" t="s">
        <v>6</v>
      </c>
      <c r="I45">
        <v>9</v>
      </c>
      <c r="L45">
        <f t="shared" si="3"/>
        <v>176</v>
      </c>
      <c r="M45">
        <f t="shared" si="4"/>
        <v>184</v>
      </c>
      <c r="P45" t="str">
        <f t="shared" si="5"/>
        <v xml:space="preserve"> CONTRATO_REFIN_3 POSITION(176:184),</v>
      </c>
    </row>
    <row r="46" spans="2:16" hidden="1">
      <c r="D46" t="e">
        <f t="shared" si="0"/>
        <v>#N/A</v>
      </c>
      <c r="G46" t="s">
        <v>690</v>
      </c>
      <c r="H46" t="s">
        <v>6</v>
      </c>
      <c r="I46">
        <v>1</v>
      </c>
      <c r="L46">
        <f t="shared" si="3"/>
        <v>185</v>
      </c>
      <c r="M46">
        <f t="shared" si="4"/>
        <v>185</v>
      </c>
      <c r="P46" t="str">
        <f t="shared" si="5"/>
        <v xml:space="preserve"> CONTRATO_REFIN_3_NL POSITION(185:185),</v>
      </c>
    </row>
    <row r="47" spans="2:16">
      <c r="D47" t="str">
        <f t="shared" si="0"/>
        <v>CONTRATO_REFIN_4</v>
      </c>
      <c r="G47" t="s">
        <v>691</v>
      </c>
      <c r="H47" t="s">
        <v>6</v>
      </c>
      <c r="I47">
        <v>9</v>
      </c>
      <c r="L47">
        <f t="shared" si="3"/>
        <v>186</v>
      </c>
      <c r="M47">
        <f t="shared" si="4"/>
        <v>194</v>
      </c>
      <c r="P47" t="str">
        <f t="shared" si="5"/>
        <v xml:space="preserve"> CONTRATO_REFIN_4 POSITION(186:194),</v>
      </c>
    </row>
    <row r="48" spans="2:16" hidden="1">
      <c r="D48" t="e">
        <f t="shared" si="0"/>
        <v>#N/A</v>
      </c>
      <c r="G48" t="s">
        <v>692</v>
      </c>
      <c r="H48" t="s">
        <v>6</v>
      </c>
      <c r="I48">
        <v>1</v>
      </c>
      <c r="L48">
        <f t="shared" si="3"/>
        <v>195</v>
      </c>
      <c r="M48">
        <f t="shared" si="4"/>
        <v>195</v>
      </c>
      <c r="P48" t="str">
        <f t="shared" si="5"/>
        <v xml:space="preserve"> CONTRATO_REFIN_4_NL POSITION(195:195),</v>
      </c>
    </row>
    <row r="49" spans="4:16">
      <c r="D49" t="str">
        <f t="shared" si="0"/>
        <v>CONTRATO_REFIN_5</v>
      </c>
      <c r="G49" t="s">
        <v>693</v>
      </c>
      <c r="H49" t="s">
        <v>6</v>
      </c>
      <c r="I49">
        <v>9</v>
      </c>
      <c r="L49">
        <f t="shared" si="3"/>
        <v>196</v>
      </c>
      <c r="M49">
        <f t="shared" si="4"/>
        <v>204</v>
      </c>
      <c r="P49" t="str">
        <f t="shared" si="5"/>
        <v xml:space="preserve"> CONTRATO_REFIN_5 POSITION(196:204),</v>
      </c>
    </row>
    <row r="50" spans="4:16" hidden="1">
      <c r="D50" t="e">
        <f t="shared" si="0"/>
        <v>#N/A</v>
      </c>
      <c r="G50" t="s">
        <v>694</v>
      </c>
      <c r="H50" t="s">
        <v>6</v>
      </c>
      <c r="I50">
        <v>1</v>
      </c>
      <c r="L50">
        <f t="shared" si="3"/>
        <v>205</v>
      </c>
      <c r="M50">
        <f t="shared" si="4"/>
        <v>205</v>
      </c>
      <c r="P50" t="str">
        <f t="shared" si="5"/>
        <v xml:space="preserve"> CONTRATO_REFIN_5_NL POSITION(205:205),</v>
      </c>
    </row>
    <row r="51" spans="4:16">
      <c r="D51" t="str">
        <f t="shared" si="0"/>
        <v>CONTRATO_REFIN_6</v>
      </c>
      <c r="G51" t="s">
        <v>695</v>
      </c>
      <c r="H51" t="s">
        <v>6</v>
      </c>
      <c r="I51">
        <v>9</v>
      </c>
      <c r="L51">
        <f t="shared" si="3"/>
        <v>206</v>
      </c>
      <c r="M51">
        <f t="shared" si="4"/>
        <v>214</v>
      </c>
      <c r="P51" t="str">
        <f t="shared" si="5"/>
        <v xml:space="preserve"> CONTRATO_REFIN_6 POSITION(206:214),</v>
      </c>
    </row>
    <row r="52" spans="4:16" hidden="1">
      <c r="D52" t="e">
        <f t="shared" si="0"/>
        <v>#N/A</v>
      </c>
      <c r="G52" t="s">
        <v>696</v>
      </c>
      <c r="H52" t="s">
        <v>6</v>
      </c>
      <c r="I52">
        <v>1</v>
      </c>
      <c r="L52">
        <f t="shared" si="3"/>
        <v>215</v>
      </c>
      <c r="M52">
        <f t="shared" si="4"/>
        <v>215</v>
      </c>
      <c r="P52" t="str">
        <f t="shared" si="5"/>
        <v xml:space="preserve"> CONTRATO_REFIN_6_NL POSITION(215:215),</v>
      </c>
    </row>
    <row r="53" spans="4:16">
      <c r="D53" t="str">
        <f t="shared" si="0"/>
        <v>CONTRATO_REFIN_7</v>
      </c>
      <c r="G53" t="s">
        <v>697</v>
      </c>
      <c r="H53" t="s">
        <v>6</v>
      </c>
      <c r="I53">
        <v>9</v>
      </c>
      <c r="L53">
        <f t="shared" si="3"/>
        <v>216</v>
      </c>
      <c r="M53">
        <f t="shared" si="4"/>
        <v>224</v>
      </c>
      <c r="P53" t="str">
        <f t="shared" si="5"/>
        <v xml:space="preserve"> CONTRATO_REFIN_7 POSITION(216:224),</v>
      </c>
    </row>
    <row r="54" spans="4:16" hidden="1">
      <c r="D54" t="e">
        <f t="shared" si="0"/>
        <v>#N/A</v>
      </c>
      <c r="G54" t="s">
        <v>698</v>
      </c>
      <c r="H54" t="s">
        <v>6</v>
      </c>
      <c r="I54">
        <v>1</v>
      </c>
      <c r="L54">
        <f t="shared" si="3"/>
        <v>225</v>
      </c>
      <c r="M54">
        <f t="shared" si="4"/>
        <v>225</v>
      </c>
      <c r="P54" t="str">
        <f t="shared" si="5"/>
        <v xml:space="preserve"> CONTRATO_REFIN_7_NL POSITION(225:225),</v>
      </c>
    </row>
    <row r="55" spans="4:16">
      <c r="D55" t="str">
        <f t="shared" si="0"/>
        <v>CONTRATO_REFIN_8</v>
      </c>
      <c r="G55" t="s">
        <v>699</v>
      </c>
      <c r="H55" t="s">
        <v>6</v>
      </c>
      <c r="I55">
        <v>9</v>
      </c>
      <c r="L55">
        <f t="shared" si="3"/>
        <v>226</v>
      </c>
      <c r="M55">
        <f t="shared" si="4"/>
        <v>234</v>
      </c>
      <c r="P55" t="str">
        <f t="shared" si="5"/>
        <v xml:space="preserve"> CONTRATO_REFIN_8 POSITION(226:234),</v>
      </c>
    </row>
    <row r="56" spans="4:16" hidden="1">
      <c r="D56" t="e">
        <f t="shared" si="0"/>
        <v>#N/A</v>
      </c>
      <c r="G56" t="s">
        <v>700</v>
      </c>
      <c r="H56" t="s">
        <v>6</v>
      </c>
      <c r="I56">
        <v>1</v>
      </c>
      <c r="L56">
        <f t="shared" si="3"/>
        <v>235</v>
      </c>
      <c r="M56">
        <f t="shared" si="4"/>
        <v>235</v>
      </c>
      <c r="P56" t="str">
        <f t="shared" si="5"/>
        <v xml:space="preserve"> CONTRATO_REFIN_8_NL POSITION(235:235),</v>
      </c>
    </row>
    <row r="57" spans="4:16">
      <c r="D57" t="str">
        <f t="shared" si="0"/>
        <v>CONTRATO_REFIN_9</v>
      </c>
      <c r="G57" t="s">
        <v>701</v>
      </c>
      <c r="H57" t="s">
        <v>6</v>
      </c>
      <c r="I57">
        <v>9</v>
      </c>
      <c r="L57">
        <f t="shared" si="3"/>
        <v>236</v>
      </c>
      <c r="M57">
        <f t="shared" si="4"/>
        <v>244</v>
      </c>
      <c r="P57" t="str">
        <f t="shared" si="5"/>
        <v xml:space="preserve"> CONTRATO_REFIN_9 POSITION(236:244),</v>
      </c>
    </row>
    <row r="58" spans="4:16" hidden="1">
      <c r="D58" t="e">
        <f t="shared" si="0"/>
        <v>#N/A</v>
      </c>
      <c r="G58" t="s">
        <v>702</v>
      </c>
      <c r="H58" t="s">
        <v>6</v>
      </c>
      <c r="I58">
        <v>1</v>
      </c>
      <c r="L58">
        <f t="shared" si="3"/>
        <v>245</v>
      </c>
      <c r="M58">
        <f t="shared" si="4"/>
        <v>245</v>
      </c>
      <c r="P58" t="str">
        <f t="shared" si="5"/>
        <v xml:space="preserve"> CONTRATO_REFIN_9_NL POSITION(245:245),</v>
      </c>
    </row>
    <row r="59" spans="4:16">
      <c r="D59" t="str">
        <f t="shared" si="0"/>
        <v>CONTRATO_REFIN_10</v>
      </c>
      <c r="G59" t="s">
        <v>703</v>
      </c>
      <c r="H59" t="s">
        <v>6</v>
      </c>
      <c r="I59">
        <v>9</v>
      </c>
      <c r="L59">
        <f t="shared" si="3"/>
        <v>246</v>
      </c>
      <c r="M59">
        <f t="shared" si="4"/>
        <v>254</v>
      </c>
      <c r="P59" t="str">
        <f t="shared" si="5"/>
        <v xml:space="preserve"> CONTRATO_REFIN_10 POSITION(246:254),</v>
      </c>
    </row>
    <row r="60" spans="4:16" hidden="1">
      <c r="D60" t="e">
        <f t="shared" si="0"/>
        <v>#N/A</v>
      </c>
      <c r="G60" t="s">
        <v>704</v>
      </c>
      <c r="H60" t="s">
        <v>6</v>
      </c>
      <c r="I60">
        <v>1</v>
      </c>
      <c r="L60">
        <f t="shared" si="3"/>
        <v>255</v>
      </c>
      <c r="M60">
        <f t="shared" si="4"/>
        <v>255</v>
      </c>
      <c r="P60" t="str">
        <f t="shared" si="5"/>
        <v xml:space="preserve"> CONTRATO_REFIN_10_NL POSITION(255:255),</v>
      </c>
    </row>
    <row r="61" spans="4:16">
      <c r="D61" t="str">
        <f t="shared" si="0"/>
        <v>CONTRATO_REFIN_11</v>
      </c>
      <c r="G61" t="s">
        <v>705</v>
      </c>
      <c r="H61" t="s">
        <v>6</v>
      </c>
      <c r="I61">
        <v>9</v>
      </c>
      <c r="L61">
        <f t="shared" si="3"/>
        <v>256</v>
      </c>
      <c r="M61">
        <f t="shared" si="4"/>
        <v>264</v>
      </c>
      <c r="P61" t="str">
        <f t="shared" si="5"/>
        <v xml:space="preserve"> CONTRATO_REFIN_11 POSITION(256:264),</v>
      </c>
    </row>
    <row r="62" spans="4:16" hidden="1">
      <c r="D62" t="e">
        <f t="shared" si="0"/>
        <v>#N/A</v>
      </c>
      <c r="G62" t="s">
        <v>706</v>
      </c>
      <c r="H62" t="s">
        <v>6</v>
      </c>
      <c r="I62">
        <v>1</v>
      </c>
      <c r="L62">
        <f t="shared" si="3"/>
        <v>265</v>
      </c>
      <c r="M62">
        <f t="shared" si="4"/>
        <v>265</v>
      </c>
      <c r="P62" t="str">
        <f t="shared" si="5"/>
        <v xml:space="preserve"> CONTRATO_REFIN_11_NL POSITION(265:265),</v>
      </c>
    </row>
    <row r="63" spans="4:16">
      <c r="D63" t="str">
        <f t="shared" si="0"/>
        <v>CONTRATO_REFIN_12</v>
      </c>
      <c r="G63" t="s">
        <v>707</v>
      </c>
      <c r="H63" t="s">
        <v>6</v>
      </c>
      <c r="I63">
        <v>9</v>
      </c>
      <c r="L63">
        <f t="shared" si="3"/>
        <v>266</v>
      </c>
      <c r="M63">
        <f t="shared" si="4"/>
        <v>274</v>
      </c>
      <c r="P63" t="str">
        <f t="shared" si="5"/>
        <v xml:space="preserve"> CONTRATO_REFIN_12 POSITION(266:274),</v>
      </c>
    </row>
    <row r="64" spans="4:16" hidden="1">
      <c r="D64" t="e">
        <f t="shared" si="0"/>
        <v>#N/A</v>
      </c>
      <c r="G64" t="s">
        <v>708</v>
      </c>
      <c r="H64" t="s">
        <v>6</v>
      </c>
      <c r="I64">
        <v>1</v>
      </c>
      <c r="L64">
        <f t="shared" si="3"/>
        <v>275</v>
      </c>
      <c r="M64">
        <f t="shared" si="4"/>
        <v>275</v>
      </c>
      <c r="P64" t="str">
        <f t="shared" si="5"/>
        <v xml:space="preserve"> CONTRATO_REFIN_12_NL POSITION(275:275),</v>
      </c>
    </row>
    <row r="65" spans="4:16">
      <c r="D65" t="str">
        <f t="shared" si="0"/>
        <v>CONTRATO_REFIN_13</v>
      </c>
      <c r="G65" t="s">
        <v>709</v>
      </c>
      <c r="H65" t="s">
        <v>6</v>
      </c>
      <c r="I65">
        <v>9</v>
      </c>
      <c r="L65">
        <f t="shared" si="3"/>
        <v>276</v>
      </c>
      <c r="M65">
        <f t="shared" si="4"/>
        <v>284</v>
      </c>
      <c r="P65" t="str">
        <f t="shared" si="5"/>
        <v xml:space="preserve"> CONTRATO_REFIN_13 POSITION(276:284),</v>
      </c>
    </row>
    <row r="66" spans="4:16" hidden="1">
      <c r="D66" t="e">
        <f t="shared" si="0"/>
        <v>#N/A</v>
      </c>
      <c r="G66" t="s">
        <v>710</v>
      </c>
      <c r="H66" t="s">
        <v>6</v>
      </c>
      <c r="I66">
        <v>1</v>
      </c>
      <c r="L66">
        <f t="shared" si="3"/>
        <v>285</v>
      </c>
      <c r="M66">
        <f t="shared" si="4"/>
        <v>285</v>
      </c>
      <c r="P66" t="str">
        <f t="shared" si="5"/>
        <v xml:space="preserve"> CONTRATO_REFIN_13_NL POSITION(285:285),</v>
      </c>
    </row>
    <row r="67" spans="4:16">
      <c r="D67" t="str">
        <f t="shared" si="0"/>
        <v>CONTRATO_REFIN_14</v>
      </c>
      <c r="G67" t="s">
        <v>711</v>
      </c>
      <c r="H67" t="s">
        <v>6</v>
      </c>
      <c r="I67">
        <v>9</v>
      </c>
      <c r="L67">
        <f t="shared" si="3"/>
        <v>286</v>
      </c>
      <c r="M67">
        <f t="shared" si="4"/>
        <v>294</v>
      </c>
      <c r="P67" t="str">
        <f t="shared" si="5"/>
        <v xml:space="preserve"> CONTRATO_REFIN_14 POSITION(286:294),</v>
      </c>
    </row>
    <row r="68" spans="4:16" hidden="1">
      <c r="D68" t="e">
        <f t="shared" si="0"/>
        <v>#N/A</v>
      </c>
      <c r="G68" t="s">
        <v>712</v>
      </c>
      <c r="H68" t="s">
        <v>6</v>
      </c>
      <c r="I68">
        <v>1</v>
      </c>
      <c r="L68">
        <f t="shared" si="3"/>
        <v>295</v>
      </c>
      <c r="M68">
        <f t="shared" si="4"/>
        <v>295</v>
      </c>
      <c r="P68" t="str">
        <f t="shared" si="5"/>
        <v xml:space="preserve"> CONTRATO_REFIN_14_NL POSITION(295:295),</v>
      </c>
    </row>
    <row r="69" spans="4:16">
      <c r="D69" t="str">
        <f t="shared" si="0"/>
        <v>CONTRATO_REFIN_15</v>
      </c>
      <c r="G69" t="s">
        <v>713</v>
      </c>
      <c r="H69" t="s">
        <v>6</v>
      </c>
      <c r="I69">
        <v>9</v>
      </c>
      <c r="L69">
        <f t="shared" si="3"/>
        <v>296</v>
      </c>
      <c r="M69">
        <f t="shared" si="4"/>
        <v>304</v>
      </c>
      <c r="P69" t="str">
        <f t="shared" si="5"/>
        <v xml:space="preserve"> CONTRATO_REFIN_15 POSITION(296:304),</v>
      </c>
    </row>
    <row r="70" spans="4:16" hidden="1">
      <c r="D70" t="e">
        <f t="shared" si="0"/>
        <v>#N/A</v>
      </c>
      <c r="G70" t="s">
        <v>714</v>
      </c>
      <c r="H70" t="s">
        <v>6</v>
      </c>
      <c r="I70">
        <v>1</v>
      </c>
      <c r="L70">
        <f t="shared" si="3"/>
        <v>305</v>
      </c>
      <c r="M70">
        <f t="shared" si="4"/>
        <v>305</v>
      </c>
      <c r="P70" t="str">
        <f t="shared" si="5"/>
        <v xml:space="preserve"> CONTRATO_REFIN_15_NL POSITION(305:305),</v>
      </c>
    </row>
    <row r="71" spans="4:16" hidden="1">
      <c r="D71" t="e">
        <f t="shared" si="0"/>
        <v>#N/A</v>
      </c>
      <c r="G71" t="s">
        <v>715</v>
      </c>
      <c r="H71" t="s">
        <v>6</v>
      </c>
      <c r="I71">
        <v>1</v>
      </c>
      <c r="L71">
        <f t="shared" si="3"/>
        <v>306</v>
      </c>
      <c r="M71">
        <f t="shared" si="4"/>
        <v>306</v>
      </c>
      <c r="P71" t="str">
        <f t="shared" si="5"/>
        <v xml:space="preserve"> CSIST_ORIG_INF POSITION(306:306),</v>
      </c>
    </row>
    <row r="73" spans="4:16">
      <c r="P73" t="s">
        <v>1054</v>
      </c>
    </row>
    <row r="74" spans="4:16">
      <c r="P74" t="str">
        <f>"--SQLLOADER"</f>
        <v>--SQLLOADER</v>
      </c>
    </row>
    <row r="75" spans="4:16">
      <c r="P75" t="str">
        <f>"sqlldr userid=lmc/**** control="&amp;$B$10&amp;".ctl log="&amp;$B$10&amp;".log"</f>
        <v>sqlldr userid=lmc/**** control=TABELA.ctl log=TABELA.log</v>
      </c>
    </row>
  </sheetData>
  <autoFilter ref="D10:D71">
    <filterColumn colId="0">
      <filters>
        <filter val="CONTRATO"/>
        <filter val="CONTRATO_NOVO"/>
        <filter val="CONTRATO_REFIN_1"/>
        <filter val="CONTRATO_REFIN_10"/>
        <filter val="CONTRATO_REFIN_11"/>
        <filter val="CONTRATO_REFIN_12"/>
        <filter val="CONTRATO_REFIN_13"/>
        <filter val="CONTRATO_REFIN_14"/>
        <filter val="CONTRATO_REFIN_15"/>
        <filter val="CONTRATO_REFIN_2"/>
        <filter val="CONTRATO_REFIN_3"/>
        <filter val="CONTRATO_REFIN_4"/>
        <filter val="CONTRATO_REFIN_5"/>
        <filter val="CONTRATO_REFIN_6"/>
        <filter val="CONTRATO_REFIN_7"/>
        <filter val="CONTRATO_REFIN_8"/>
        <filter val="CONTRATO_REFIN_9"/>
        <filter val="CPF_CGC"/>
        <filter val="DT_PROX_VCT"/>
        <filter val="NB"/>
        <filter val="NOME"/>
        <filter val="NUM_PRC"/>
        <filter val="NUM_PRC_PG"/>
        <filter val="PARCELA"/>
        <filter val="PRODUTO"/>
        <filter val="STATUS"/>
        <filter val="VAL_BEM"/>
        <filter val="VAL_PRT"/>
        <filter val="VALOR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9" filterMode="1"/>
  <dimension ref="B2:P163"/>
  <sheetViews>
    <sheetView workbookViewId="0"/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1062</v>
      </c>
      <c r="P2" s="2" t="str">
        <f>"-- "&amp;$B$2&amp;".ctl"</f>
        <v>-- PARCELA_REAB_TT.ctl</v>
      </c>
    </row>
    <row r="3" spans="2:16">
      <c r="P3" t="s">
        <v>1053</v>
      </c>
    </row>
    <row r="4" spans="2:16">
      <c r="P4" t="str">
        <f>"INFILE '"&amp;$B$2&amp;".txt'"</f>
        <v>INFILE 'PARCELA_REAB_TT.txt'</v>
      </c>
    </row>
    <row r="5" spans="2:16">
      <c r="P5" t="str">
        <f>"BADFILE '"&amp;$B$2&amp;".bad'"</f>
        <v>BADFILE 'PARCELA_REAB_TT.bad'</v>
      </c>
    </row>
    <row r="6" spans="2:16">
      <c r="P6" t="str">
        <f>"DISCARDFILE '"&amp;$B$2&amp;".dsc'"</f>
        <v>DISCARDFILE 'PARCELA_REAB_TT.dsc'</v>
      </c>
    </row>
    <row r="7" spans="2:16">
      <c r="P7" t="s">
        <v>1050</v>
      </c>
    </row>
    <row r="8" spans="2:16">
      <c r="P8" t="str">
        <f>"INTO TABLE "&amp;$B$2</f>
        <v>INTO TABLE PARCELA_REAB_TT</v>
      </c>
    </row>
    <row r="9" spans="2:16">
      <c r="P9" t="s">
        <v>1052</v>
      </c>
    </row>
    <row r="10" spans="2:16">
      <c r="B10" s="1" t="s">
        <v>19</v>
      </c>
      <c r="C10" s="1"/>
      <c r="D10" s="1" t="s">
        <v>20</v>
      </c>
      <c r="E10" s="1"/>
      <c r="F10" s="1"/>
      <c r="G10" s="1" t="s">
        <v>377</v>
      </c>
      <c r="H10" s="1" t="s">
        <v>5</v>
      </c>
      <c r="I10" s="1" t="s">
        <v>4</v>
      </c>
      <c r="J10" s="1" t="s">
        <v>3</v>
      </c>
      <c r="K10" s="1"/>
      <c r="L10" s="1" t="s">
        <v>2</v>
      </c>
      <c r="M10" s="1" t="s">
        <v>1</v>
      </c>
      <c r="N10" s="1"/>
      <c r="O10" s="1"/>
      <c r="P10" s="1" t="s">
        <v>0</v>
      </c>
    </row>
    <row r="11" spans="2:16">
      <c r="B11" t="s">
        <v>21</v>
      </c>
      <c r="D11" t="str">
        <f>VLOOKUP(G11,$B$11:$B$446,1,0)</f>
        <v>CONTRATO</v>
      </c>
      <c r="G11" t="s">
        <v>21</v>
      </c>
      <c r="H11" t="s">
        <v>6</v>
      </c>
      <c r="I11">
        <v>9</v>
      </c>
      <c r="L11">
        <v>1</v>
      </c>
      <c r="M11">
        <v>9</v>
      </c>
      <c r="P11" t="str">
        <f>" "&amp;G11&amp;" POSITION("&amp;L11&amp;":"&amp;M11&amp;")"&amp;IF(H11=9," ""TO_NUMBER(:"&amp;G11&amp;",'"&amp;REPT("9",I11+J11)&amp;"')/1"&amp;REPT("0",J11)&amp;""",",IF(LEFT(G11,3)="DT_","DATE ""DD.MM.YYYY"",",","))</f>
        <v xml:space="preserve"> CONTRATO POSITION(1:9),</v>
      </c>
    </row>
    <row r="12" spans="2:16">
      <c r="B12" t="s">
        <v>666</v>
      </c>
      <c r="D12" t="str">
        <f t="shared" ref="D12:D75" si="0">VLOOKUP(G12,$B$11:$B$446,1,0)</f>
        <v>PARCELA</v>
      </c>
      <c r="G12" t="s">
        <v>666</v>
      </c>
      <c r="H12">
        <v>9</v>
      </c>
      <c r="I12">
        <v>3</v>
      </c>
      <c r="L12">
        <f>(M11+1)</f>
        <v>10</v>
      </c>
      <c r="M12">
        <f>(L12-1)+I12+J12</f>
        <v>12</v>
      </c>
      <c r="P12" t="str">
        <f t="shared" ref="P12:P18" si="1">" "&amp;G12&amp;" POSITION("&amp;L12&amp;":"&amp;M12&amp;")"&amp;IF(H12=9," ""TO_NUMBER(:"&amp;G12&amp;",'"&amp;REPT("9",I12+J12)&amp;"')/1"&amp;REPT("0",J12)&amp;""",",IF(LEFT(G12,3)="DT_","DATE ""DD.MM.YYYY"",",","))</f>
        <v xml:space="preserve"> PARCELA POSITION(10:12) "TO_NUMBER(:PARCELA,'999')/1",</v>
      </c>
    </row>
    <row r="13" spans="2:16">
      <c r="B13" t="s">
        <v>718</v>
      </c>
      <c r="D13" t="str">
        <f t="shared" si="0"/>
        <v>DT_REABP</v>
      </c>
      <c r="G13" t="s">
        <v>717</v>
      </c>
      <c r="H13" t="s">
        <v>6</v>
      </c>
      <c r="I13">
        <v>10</v>
      </c>
      <c r="L13">
        <f t="shared" ref="L13:L76" si="2">(M12+1)</f>
        <v>13</v>
      </c>
      <c r="M13">
        <f t="shared" ref="M13:M76" si="3">(L13-1)+I13+J13</f>
        <v>22</v>
      </c>
      <c r="P13" t="str">
        <f t="shared" ref="P13:P76" si="4">" "&amp;G13&amp;" POSITION("&amp;L13&amp;":"&amp;M13&amp;")"&amp;IF(H13=9," ""TO_NUMBER(:"&amp;G13&amp;",'"&amp;REPT("9",I13+J13)&amp;"')/1"&amp;REPT("0",J13)&amp;""",",IF(LEFT(G13,3)="DT_","DATE ""DD.MM.YYYY"",",","))</f>
        <v xml:space="preserve"> DT_REABP POSITION(13:22)DATE "DD.MM.YYYY",</v>
      </c>
    </row>
    <row r="14" spans="2:16">
      <c r="B14" t="s">
        <v>79</v>
      </c>
      <c r="D14" t="str">
        <f t="shared" si="0"/>
        <v>BCO_RCB</v>
      </c>
      <c r="G14" t="s">
        <v>718</v>
      </c>
      <c r="H14" t="s">
        <v>6</v>
      </c>
      <c r="I14">
        <v>3</v>
      </c>
      <c r="L14">
        <f t="shared" si="2"/>
        <v>23</v>
      </c>
      <c r="M14">
        <f t="shared" si="3"/>
        <v>25</v>
      </c>
      <c r="P14" t="str">
        <f t="shared" si="4"/>
        <v xml:space="preserve"> BCO_RCB POSITION(23:25),</v>
      </c>
    </row>
    <row r="15" spans="2:16" hidden="1">
      <c r="B15" t="s">
        <v>720</v>
      </c>
      <c r="D15" t="e">
        <f t="shared" si="0"/>
        <v>#N/A</v>
      </c>
      <c r="G15" t="s">
        <v>719</v>
      </c>
      <c r="H15" t="s">
        <v>6</v>
      </c>
      <c r="I15">
        <v>1</v>
      </c>
      <c r="L15">
        <f t="shared" si="2"/>
        <v>26</v>
      </c>
      <c r="M15">
        <f t="shared" si="3"/>
        <v>26</v>
      </c>
      <c r="P15" t="str">
        <f t="shared" si="4"/>
        <v xml:space="preserve"> BCO_RCB_NL POSITION(26:26),</v>
      </c>
    </row>
    <row r="16" spans="2:16">
      <c r="B16" t="s">
        <v>636</v>
      </c>
      <c r="D16" t="str">
        <f t="shared" si="0"/>
        <v>STATUS</v>
      </c>
      <c r="G16" t="s">
        <v>79</v>
      </c>
      <c r="H16" t="s">
        <v>6</v>
      </c>
      <c r="I16">
        <v>1</v>
      </c>
      <c r="L16">
        <f t="shared" si="2"/>
        <v>27</v>
      </c>
      <c r="M16">
        <f t="shared" si="3"/>
        <v>27</v>
      </c>
      <c r="P16" t="str">
        <f t="shared" si="4"/>
        <v xml:space="preserve"> STATUS POSITION(27:27),</v>
      </c>
    </row>
    <row r="17" spans="2:16">
      <c r="B17" t="s">
        <v>722</v>
      </c>
      <c r="D17" t="str">
        <f t="shared" si="0"/>
        <v>DT_VCT</v>
      </c>
      <c r="G17" t="s">
        <v>720</v>
      </c>
      <c r="H17" t="s">
        <v>6</v>
      </c>
      <c r="I17">
        <v>10</v>
      </c>
      <c r="L17">
        <f t="shared" si="2"/>
        <v>28</v>
      </c>
      <c r="M17">
        <f t="shared" si="3"/>
        <v>37</v>
      </c>
      <c r="P17" t="str">
        <f t="shared" si="4"/>
        <v xml:space="preserve"> DT_VCT POSITION(28:37)DATE "DD.MM.YYYY",</v>
      </c>
    </row>
    <row r="18" spans="2:16">
      <c r="B18" t="s">
        <v>724</v>
      </c>
      <c r="D18" t="str">
        <f t="shared" si="0"/>
        <v>DT_MOV</v>
      </c>
      <c r="G18" t="s">
        <v>636</v>
      </c>
      <c r="H18" t="s">
        <v>6</v>
      </c>
      <c r="I18">
        <v>10</v>
      </c>
      <c r="L18">
        <f t="shared" si="2"/>
        <v>38</v>
      </c>
      <c r="M18">
        <f t="shared" si="3"/>
        <v>47</v>
      </c>
      <c r="P18" t="str">
        <f t="shared" si="4"/>
        <v xml:space="preserve"> DT_MOV POSITION(38:47)DATE "DD.MM.YYYY",</v>
      </c>
    </row>
    <row r="19" spans="2:16" hidden="1">
      <c r="B19" t="s">
        <v>717</v>
      </c>
      <c r="D19" t="e">
        <f t="shared" si="0"/>
        <v>#N/A</v>
      </c>
      <c r="G19" t="s">
        <v>721</v>
      </c>
      <c r="H19" t="s">
        <v>6</v>
      </c>
      <c r="I19">
        <v>1</v>
      </c>
      <c r="L19">
        <f t="shared" si="2"/>
        <v>48</v>
      </c>
      <c r="M19">
        <f t="shared" si="3"/>
        <v>48</v>
      </c>
      <c r="P19" t="str">
        <f t="shared" si="4"/>
        <v xml:space="preserve"> DT_MOV_NL POSITION(48:48)DATE "DD.MM.YYYY",</v>
      </c>
    </row>
    <row r="20" spans="2:16">
      <c r="B20" t="s">
        <v>56</v>
      </c>
      <c r="D20" t="str">
        <f t="shared" si="0"/>
        <v>DT_RCB</v>
      </c>
      <c r="G20" t="s">
        <v>722</v>
      </c>
      <c r="H20" t="s">
        <v>6</v>
      </c>
      <c r="I20">
        <v>10</v>
      </c>
      <c r="L20">
        <f t="shared" si="2"/>
        <v>49</v>
      </c>
      <c r="M20">
        <f t="shared" si="3"/>
        <v>58</v>
      </c>
      <c r="P20" t="str">
        <f t="shared" si="4"/>
        <v xml:space="preserve"> DT_RCB POSITION(49:58)DATE "DD.MM.YYYY",</v>
      </c>
    </row>
    <row r="21" spans="2:16" hidden="1">
      <c r="B21" t="s">
        <v>726</v>
      </c>
      <c r="D21" t="e">
        <f t="shared" si="0"/>
        <v>#N/A</v>
      </c>
      <c r="G21" t="s">
        <v>723</v>
      </c>
      <c r="H21" t="s">
        <v>6</v>
      </c>
      <c r="I21">
        <v>1</v>
      </c>
      <c r="L21">
        <f t="shared" si="2"/>
        <v>59</v>
      </c>
      <c r="M21">
        <f t="shared" si="3"/>
        <v>59</v>
      </c>
      <c r="P21" t="str">
        <f t="shared" si="4"/>
        <v xml:space="preserve"> DT_RCB_NL POSITION(59:59)DATE "DD.MM.YYYY",</v>
      </c>
    </row>
    <row r="22" spans="2:16">
      <c r="B22" t="s">
        <v>40</v>
      </c>
      <c r="D22" t="str">
        <f t="shared" si="0"/>
        <v>DT_CTB</v>
      </c>
      <c r="G22" t="s">
        <v>724</v>
      </c>
      <c r="H22" t="s">
        <v>6</v>
      </c>
      <c r="I22">
        <v>10</v>
      </c>
      <c r="L22">
        <f t="shared" si="2"/>
        <v>60</v>
      </c>
      <c r="M22">
        <f t="shared" si="3"/>
        <v>69</v>
      </c>
      <c r="P22" t="str">
        <f t="shared" si="4"/>
        <v xml:space="preserve"> DT_CTB POSITION(60:69)DATE "DD.MM.YYYY",</v>
      </c>
    </row>
    <row r="23" spans="2:16" hidden="1">
      <c r="B23" t="s">
        <v>728</v>
      </c>
      <c r="D23" t="e">
        <f t="shared" si="0"/>
        <v>#N/A</v>
      </c>
      <c r="G23" t="s">
        <v>725</v>
      </c>
      <c r="H23" t="s">
        <v>6</v>
      </c>
      <c r="I23">
        <v>1</v>
      </c>
      <c r="L23">
        <f t="shared" si="2"/>
        <v>70</v>
      </c>
      <c r="M23">
        <f t="shared" si="3"/>
        <v>70</v>
      </c>
      <c r="P23" t="str">
        <f t="shared" si="4"/>
        <v xml:space="preserve"> DT_CTB_NL POSITION(70:70)DATE "DD.MM.YYYY",</v>
      </c>
    </row>
    <row r="24" spans="2:16">
      <c r="B24" t="s">
        <v>730</v>
      </c>
      <c r="D24" t="str">
        <f t="shared" si="0"/>
        <v>MOEDA</v>
      </c>
      <c r="G24" t="s">
        <v>56</v>
      </c>
      <c r="H24" t="s">
        <v>6</v>
      </c>
      <c r="I24">
        <v>5</v>
      </c>
      <c r="L24">
        <f t="shared" si="2"/>
        <v>71</v>
      </c>
      <c r="M24">
        <f t="shared" si="3"/>
        <v>75</v>
      </c>
      <c r="P24" t="str">
        <f t="shared" si="4"/>
        <v xml:space="preserve"> MOEDA POSITION(71:75),</v>
      </c>
    </row>
    <row r="25" spans="2:16">
      <c r="B25" t="s">
        <v>732</v>
      </c>
      <c r="D25" t="str">
        <f t="shared" si="0"/>
        <v>NOME_USU_RCB</v>
      </c>
      <c r="G25" t="s">
        <v>726</v>
      </c>
      <c r="H25" t="s">
        <v>6</v>
      </c>
      <c r="I25">
        <v>15</v>
      </c>
      <c r="L25">
        <f t="shared" si="2"/>
        <v>76</v>
      </c>
      <c r="M25">
        <f t="shared" si="3"/>
        <v>90</v>
      </c>
      <c r="P25" t="str">
        <f t="shared" si="4"/>
        <v xml:space="preserve"> NOME_USU_RCB POSITION(76:90),</v>
      </c>
    </row>
    <row r="26" spans="2:16" hidden="1">
      <c r="B26" t="s">
        <v>734</v>
      </c>
      <c r="D26" t="e">
        <f t="shared" si="0"/>
        <v>#N/A</v>
      </c>
      <c r="G26" t="s">
        <v>727</v>
      </c>
      <c r="H26" t="s">
        <v>6</v>
      </c>
      <c r="I26">
        <v>1</v>
      </c>
      <c r="L26">
        <f t="shared" si="2"/>
        <v>91</v>
      </c>
      <c r="M26">
        <f t="shared" si="3"/>
        <v>91</v>
      </c>
      <c r="P26" t="str">
        <f t="shared" si="4"/>
        <v xml:space="preserve"> NOME_USU_RCB_NL POSITION(91:91),</v>
      </c>
    </row>
    <row r="27" spans="2:16">
      <c r="B27" t="s">
        <v>736</v>
      </c>
      <c r="D27" t="str">
        <f t="shared" si="0"/>
        <v>VAL_PRT</v>
      </c>
      <c r="G27" t="s">
        <v>40</v>
      </c>
      <c r="H27">
        <v>9</v>
      </c>
      <c r="I27">
        <v>9</v>
      </c>
      <c r="J27">
        <v>5</v>
      </c>
      <c r="L27">
        <f t="shared" si="2"/>
        <v>92</v>
      </c>
      <c r="M27">
        <f t="shared" si="3"/>
        <v>105</v>
      </c>
      <c r="P27" t="str">
        <f t="shared" si="4"/>
        <v xml:space="preserve"> VAL_PRT POSITION(92:105) "TO_NUMBER(:VAL_PRT,'99999999999999')/100000",</v>
      </c>
    </row>
    <row r="28" spans="2:16">
      <c r="B28" t="s">
        <v>738</v>
      </c>
      <c r="D28" t="str">
        <f t="shared" si="0"/>
        <v>VAL_PRINC</v>
      </c>
      <c r="G28" t="s">
        <v>728</v>
      </c>
      <c r="H28">
        <v>9</v>
      </c>
      <c r="I28">
        <v>9</v>
      </c>
      <c r="J28">
        <v>5</v>
      </c>
      <c r="L28">
        <f t="shared" si="2"/>
        <v>106</v>
      </c>
      <c r="M28">
        <f t="shared" si="3"/>
        <v>119</v>
      </c>
      <c r="P28" t="str">
        <f t="shared" si="4"/>
        <v xml:space="preserve"> VAL_PRINC POSITION(106:119) "TO_NUMBER(:VAL_PRINC,'99999999999999')/100000",</v>
      </c>
    </row>
    <row r="29" spans="2:16" hidden="1">
      <c r="B29" t="s">
        <v>740</v>
      </c>
      <c r="D29" t="e">
        <f t="shared" si="0"/>
        <v>#N/A</v>
      </c>
      <c r="G29" t="s">
        <v>729</v>
      </c>
      <c r="H29" t="s">
        <v>6</v>
      </c>
      <c r="I29">
        <v>1</v>
      </c>
      <c r="L29">
        <f t="shared" si="2"/>
        <v>120</v>
      </c>
      <c r="M29">
        <f t="shared" si="3"/>
        <v>120</v>
      </c>
      <c r="P29" t="str">
        <f t="shared" si="4"/>
        <v xml:space="preserve"> VAL_PRINC_NL POSITION(120:120),</v>
      </c>
    </row>
    <row r="30" spans="2:16">
      <c r="B30" t="s">
        <v>742</v>
      </c>
      <c r="D30" t="str">
        <f t="shared" si="0"/>
        <v>VAL_MULTA</v>
      </c>
      <c r="G30" t="s">
        <v>730</v>
      </c>
      <c r="H30">
        <v>9</v>
      </c>
      <c r="I30">
        <v>9</v>
      </c>
      <c r="J30">
        <v>5</v>
      </c>
      <c r="L30">
        <f t="shared" si="2"/>
        <v>121</v>
      </c>
      <c r="M30">
        <f t="shared" si="3"/>
        <v>134</v>
      </c>
      <c r="P30" t="str">
        <f t="shared" si="4"/>
        <v xml:space="preserve"> VAL_MULTA POSITION(121:134) "TO_NUMBER(:VAL_MULTA,'99999999999999')/100000",</v>
      </c>
    </row>
    <row r="31" spans="2:16" hidden="1">
      <c r="B31" t="s">
        <v>744</v>
      </c>
      <c r="D31" t="e">
        <f t="shared" si="0"/>
        <v>#N/A</v>
      </c>
      <c r="G31" t="s">
        <v>731</v>
      </c>
      <c r="H31" t="s">
        <v>6</v>
      </c>
      <c r="I31">
        <v>1</v>
      </c>
      <c r="L31">
        <f t="shared" si="2"/>
        <v>135</v>
      </c>
      <c r="M31">
        <f t="shared" si="3"/>
        <v>135</v>
      </c>
      <c r="P31" t="str">
        <f t="shared" si="4"/>
        <v xml:space="preserve"> VAL_MULTA_NL POSITION(135:135),</v>
      </c>
    </row>
    <row r="32" spans="2:16">
      <c r="B32" t="s">
        <v>843</v>
      </c>
      <c r="D32" t="str">
        <f t="shared" si="0"/>
        <v>VAL_DESCONTO</v>
      </c>
      <c r="F32" s="3"/>
      <c r="G32" t="s">
        <v>732</v>
      </c>
      <c r="H32">
        <v>9</v>
      </c>
      <c r="I32">
        <v>9</v>
      </c>
      <c r="J32">
        <v>5</v>
      </c>
      <c r="L32">
        <f t="shared" si="2"/>
        <v>136</v>
      </c>
      <c r="M32">
        <f t="shared" si="3"/>
        <v>149</v>
      </c>
      <c r="P32" t="str">
        <f t="shared" si="4"/>
        <v xml:space="preserve"> VAL_DESCONTO POSITION(136:149) "TO_NUMBER(:VAL_DESCONTO,'99999999999999')/100000",</v>
      </c>
    </row>
    <row r="33" spans="2:16" hidden="1">
      <c r="B33" t="s">
        <v>748</v>
      </c>
      <c r="D33" t="e">
        <f t="shared" si="0"/>
        <v>#N/A</v>
      </c>
      <c r="G33" t="s">
        <v>733</v>
      </c>
      <c r="H33" t="s">
        <v>6</v>
      </c>
      <c r="I33">
        <v>1</v>
      </c>
      <c r="L33">
        <f t="shared" si="2"/>
        <v>150</v>
      </c>
      <c r="M33">
        <f t="shared" si="3"/>
        <v>150</v>
      </c>
      <c r="P33" t="str">
        <f t="shared" si="4"/>
        <v xml:space="preserve"> VAL_DESCONTO_NL POSITION(150:150),</v>
      </c>
    </row>
    <row r="34" spans="2:16">
      <c r="B34" t="s">
        <v>750</v>
      </c>
      <c r="D34" t="str">
        <f t="shared" si="0"/>
        <v>VAL_DIF_RCB</v>
      </c>
      <c r="G34" t="s">
        <v>734</v>
      </c>
      <c r="H34">
        <v>9</v>
      </c>
      <c r="I34">
        <v>9</v>
      </c>
      <c r="J34">
        <v>5</v>
      </c>
      <c r="L34">
        <f t="shared" si="2"/>
        <v>151</v>
      </c>
      <c r="M34">
        <f t="shared" si="3"/>
        <v>164</v>
      </c>
      <c r="P34" t="str">
        <f t="shared" si="4"/>
        <v xml:space="preserve"> VAL_DIF_RCB POSITION(151:164) "TO_NUMBER(:VAL_DIF_RCB,'99999999999999')/100000",</v>
      </c>
    </row>
    <row r="35" spans="2:16" hidden="1">
      <c r="B35" t="s">
        <v>475</v>
      </c>
      <c r="D35" t="e">
        <f t="shared" si="0"/>
        <v>#N/A</v>
      </c>
      <c r="G35" t="s">
        <v>735</v>
      </c>
      <c r="H35" t="s">
        <v>6</v>
      </c>
      <c r="I35">
        <v>1</v>
      </c>
      <c r="L35">
        <f t="shared" si="2"/>
        <v>165</v>
      </c>
      <c r="M35">
        <f t="shared" si="3"/>
        <v>165</v>
      </c>
      <c r="P35" t="str">
        <f t="shared" si="4"/>
        <v xml:space="preserve"> VAL_DIF_RCB_NL POSITION(165:165),</v>
      </c>
    </row>
    <row r="36" spans="2:16">
      <c r="B36" t="s">
        <v>125</v>
      </c>
      <c r="D36" t="str">
        <f t="shared" si="0"/>
        <v>VAL_PRT_G</v>
      </c>
      <c r="G36" t="s">
        <v>736</v>
      </c>
      <c r="H36">
        <v>9</v>
      </c>
      <c r="I36">
        <v>9</v>
      </c>
      <c r="J36">
        <v>5</v>
      </c>
      <c r="L36">
        <f t="shared" si="2"/>
        <v>166</v>
      </c>
      <c r="M36">
        <f t="shared" si="3"/>
        <v>179</v>
      </c>
      <c r="P36" t="str">
        <f t="shared" si="4"/>
        <v xml:space="preserve"> VAL_PRT_G POSITION(166:179) "TO_NUMBER(:VAL_PRT_G,'99999999999999')/100000",</v>
      </c>
    </row>
    <row r="37" spans="2:16" hidden="1">
      <c r="B37" t="s">
        <v>752</v>
      </c>
      <c r="D37" t="e">
        <f t="shared" si="0"/>
        <v>#N/A</v>
      </c>
      <c r="G37" t="s">
        <v>737</v>
      </c>
      <c r="H37" t="s">
        <v>6</v>
      </c>
      <c r="I37">
        <v>1</v>
      </c>
      <c r="L37">
        <f t="shared" si="2"/>
        <v>180</v>
      </c>
      <c r="M37">
        <f t="shared" si="3"/>
        <v>180</v>
      </c>
      <c r="P37" t="str">
        <f t="shared" si="4"/>
        <v xml:space="preserve"> VAL_PRT_G_NL POSITION(180:180),</v>
      </c>
    </row>
    <row r="38" spans="2:16">
      <c r="B38" t="s">
        <v>754</v>
      </c>
      <c r="D38" t="str">
        <f t="shared" si="0"/>
        <v>VAL_PRINC_G</v>
      </c>
      <c r="G38" t="s">
        <v>738</v>
      </c>
      <c r="H38">
        <v>9</v>
      </c>
      <c r="I38">
        <v>9</v>
      </c>
      <c r="J38">
        <v>5</v>
      </c>
      <c r="L38">
        <f t="shared" si="2"/>
        <v>181</v>
      </c>
      <c r="M38">
        <f t="shared" si="3"/>
        <v>194</v>
      </c>
      <c r="P38" t="str">
        <f t="shared" si="4"/>
        <v xml:space="preserve"> VAL_PRINC_G POSITION(181:194) "TO_NUMBER(:VAL_PRINC_G,'99999999999999')/100000",</v>
      </c>
    </row>
    <row r="39" spans="2:16" hidden="1">
      <c r="B39" t="s">
        <v>844</v>
      </c>
      <c r="D39" t="e">
        <f t="shared" si="0"/>
        <v>#N/A</v>
      </c>
      <c r="G39" t="s">
        <v>739</v>
      </c>
      <c r="H39" t="s">
        <v>6</v>
      </c>
      <c r="I39">
        <v>1</v>
      </c>
      <c r="L39">
        <f t="shared" si="2"/>
        <v>195</v>
      </c>
      <c r="M39">
        <f t="shared" si="3"/>
        <v>195</v>
      </c>
      <c r="P39" t="str">
        <f t="shared" si="4"/>
        <v xml:space="preserve"> VAL_PRINC_G_NL POSITION(195:195),</v>
      </c>
    </row>
    <row r="40" spans="2:16">
      <c r="B40" t="s">
        <v>758</v>
      </c>
      <c r="D40" t="str">
        <f t="shared" si="0"/>
        <v>VAL_MULTA_G</v>
      </c>
      <c r="G40" t="s">
        <v>740</v>
      </c>
      <c r="H40">
        <v>9</v>
      </c>
      <c r="I40">
        <v>9</v>
      </c>
      <c r="J40">
        <v>5</v>
      </c>
      <c r="L40">
        <f t="shared" si="2"/>
        <v>196</v>
      </c>
      <c r="M40">
        <f t="shared" si="3"/>
        <v>209</v>
      </c>
      <c r="P40" t="str">
        <f t="shared" si="4"/>
        <v xml:space="preserve"> VAL_MULTA_G POSITION(196:209) "TO_NUMBER(:VAL_MULTA_G,'99999999999999')/100000",</v>
      </c>
    </row>
    <row r="41" spans="2:16" hidden="1">
      <c r="B41" t="s">
        <v>760</v>
      </c>
      <c r="D41" t="e">
        <f t="shared" si="0"/>
        <v>#N/A</v>
      </c>
      <c r="G41" t="s">
        <v>741</v>
      </c>
      <c r="H41" t="s">
        <v>6</v>
      </c>
      <c r="I41">
        <v>1</v>
      </c>
      <c r="L41">
        <f t="shared" si="2"/>
        <v>210</v>
      </c>
      <c r="M41">
        <f t="shared" si="3"/>
        <v>210</v>
      </c>
      <c r="P41" t="str">
        <f t="shared" si="4"/>
        <v xml:space="preserve"> VAL_MULTA_G_NL POSITION(210:210),</v>
      </c>
    </row>
    <row r="42" spans="2:16">
      <c r="B42" t="s">
        <v>762</v>
      </c>
      <c r="D42" t="str">
        <f t="shared" si="0"/>
        <v>VAL_DESCONTO_G</v>
      </c>
      <c r="G42" t="s">
        <v>742</v>
      </c>
      <c r="H42">
        <v>9</v>
      </c>
      <c r="I42">
        <v>9</v>
      </c>
      <c r="J42">
        <v>5</v>
      </c>
      <c r="L42">
        <f t="shared" si="2"/>
        <v>211</v>
      </c>
      <c r="M42">
        <f t="shared" si="3"/>
        <v>224</v>
      </c>
      <c r="P42" t="str">
        <f t="shared" si="4"/>
        <v xml:space="preserve"> VAL_DESCONTO_G POSITION(211:224) "TO_NUMBER(:VAL_DESCONTO_G,'99999999999999')/100000",</v>
      </c>
    </row>
    <row r="43" spans="2:16" hidden="1">
      <c r="B43" t="s">
        <v>764</v>
      </c>
      <c r="D43" t="e">
        <f t="shared" si="0"/>
        <v>#N/A</v>
      </c>
      <c r="G43" t="s">
        <v>743</v>
      </c>
      <c r="H43" t="s">
        <v>6</v>
      </c>
      <c r="I43">
        <v>1</v>
      </c>
      <c r="L43">
        <f t="shared" si="2"/>
        <v>225</v>
      </c>
      <c r="M43">
        <f t="shared" si="3"/>
        <v>225</v>
      </c>
      <c r="P43" t="str">
        <f t="shared" si="4"/>
        <v xml:space="preserve"> VAL_DESCONTO_G_NL POSITION(225:225),</v>
      </c>
    </row>
    <row r="44" spans="2:16">
      <c r="B44" t="s">
        <v>766</v>
      </c>
      <c r="D44" t="str">
        <f t="shared" si="0"/>
        <v>VAL_DIF_RCB_G</v>
      </c>
      <c r="G44" t="s">
        <v>744</v>
      </c>
      <c r="H44">
        <v>9</v>
      </c>
      <c r="I44">
        <v>9</v>
      </c>
      <c r="J44">
        <v>5</v>
      </c>
      <c r="L44">
        <f t="shared" si="2"/>
        <v>226</v>
      </c>
      <c r="M44">
        <f t="shared" si="3"/>
        <v>239</v>
      </c>
      <c r="P44" t="str">
        <f t="shared" si="4"/>
        <v xml:space="preserve"> VAL_DIF_RCB_G POSITION(226:239) "TO_NUMBER(:VAL_DIF_RCB_G,'99999999999999')/100000",</v>
      </c>
    </row>
    <row r="45" spans="2:16" hidden="1">
      <c r="B45" t="s">
        <v>114</v>
      </c>
      <c r="D45" t="e">
        <f t="shared" si="0"/>
        <v>#N/A</v>
      </c>
      <c r="G45" t="s">
        <v>745</v>
      </c>
      <c r="H45" t="s">
        <v>6</v>
      </c>
      <c r="I45">
        <v>1</v>
      </c>
      <c r="L45">
        <f t="shared" si="2"/>
        <v>240</v>
      </c>
      <c r="M45">
        <f t="shared" si="3"/>
        <v>240</v>
      </c>
      <c r="P45" t="str">
        <f t="shared" si="4"/>
        <v xml:space="preserve"> VAL_DIF_RCB_G_NL POSITION(240:240),</v>
      </c>
    </row>
    <row r="46" spans="2:16" hidden="1">
      <c r="B46" t="s">
        <v>845</v>
      </c>
      <c r="D46" t="e">
        <f t="shared" si="0"/>
        <v>#N/A</v>
      </c>
      <c r="G46" t="s">
        <v>746</v>
      </c>
      <c r="H46">
        <v>9</v>
      </c>
      <c r="I46">
        <v>9</v>
      </c>
      <c r="J46">
        <v>5</v>
      </c>
      <c r="L46">
        <f t="shared" si="2"/>
        <v>241</v>
      </c>
      <c r="M46">
        <f t="shared" si="3"/>
        <v>254</v>
      </c>
      <c r="P46" t="str">
        <f t="shared" si="4"/>
        <v xml:space="preserve"> VAL_DISP_JUR POSITION(241:254) "TO_NUMBER(:VAL_DISP_JUR,'99999999999999')/100000",</v>
      </c>
    </row>
    <row r="47" spans="2:16" hidden="1">
      <c r="B47" t="s">
        <v>126</v>
      </c>
      <c r="D47" t="e">
        <f t="shared" si="0"/>
        <v>#N/A</v>
      </c>
      <c r="G47" t="s">
        <v>747</v>
      </c>
      <c r="H47" t="s">
        <v>6</v>
      </c>
      <c r="I47">
        <v>1</v>
      </c>
      <c r="L47">
        <f t="shared" si="2"/>
        <v>255</v>
      </c>
      <c r="M47">
        <f t="shared" si="3"/>
        <v>255</v>
      </c>
      <c r="P47" t="str">
        <f t="shared" si="4"/>
        <v xml:space="preserve"> VAL_DISP_JUR_NL POSITION(255:255),</v>
      </c>
    </row>
    <row r="48" spans="2:16">
      <c r="B48" t="s">
        <v>770</v>
      </c>
      <c r="D48" t="str">
        <f t="shared" si="0"/>
        <v>DT_CREDITO</v>
      </c>
      <c r="G48" t="s">
        <v>748</v>
      </c>
      <c r="H48" t="s">
        <v>6</v>
      </c>
      <c r="I48">
        <v>10</v>
      </c>
      <c r="L48">
        <f t="shared" si="2"/>
        <v>256</v>
      </c>
      <c r="M48">
        <f t="shared" si="3"/>
        <v>265</v>
      </c>
      <c r="P48" t="str">
        <f t="shared" si="4"/>
        <v xml:space="preserve"> DT_CREDITO POSITION(256:265)DATE "DD.MM.YYYY",</v>
      </c>
    </row>
    <row r="49" spans="2:16" hidden="1">
      <c r="B49" t="s">
        <v>846</v>
      </c>
      <c r="D49" t="e">
        <f t="shared" si="0"/>
        <v>#N/A</v>
      </c>
      <c r="G49" t="s">
        <v>749</v>
      </c>
      <c r="H49" t="s">
        <v>6</v>
      </c>
      <c r="I49">
        <v>1</v>
      </c>
      <c r="L49">
        <f t="shared" si="2"/>
        <v>266</v>
      </c>
      <c r="M49">
        <f t="shared" si="3"/>
        <v>266</v>
      </c>
      <c r="P49" t="str">
        <f t="shared" si="4"/>
        <v xml:space="preserve"> DT_CREDITO_NL POSITION(266:266)DATE "DD.MM.YYYY",</v>
      </c>
    </row>
    <row r="50" spans="2:16">
      <c r="B50" t="s">
        <v>847</v>
      </c>
      <c r="D50" t="str">
        <f t="shared" si="0"/>
        <v>TIPO_RCB</v>
      </c>
      <c r="G50" t="s">
        <v>750</v>
      </c>
      <c r="H50" t="s">
        <v>6</v>
      </c>
      <c r="I50">
        <v>1</v>
      </c>
      <c r="L50">
        <f t="shared" si="2"/>
        <v>267</v>
      </c>
      <c r="M50">
        <f t="shared" si="3"/>
        <v>267</v>
      </c>
      <c r="P50" t="str">
        <f t="shared" si="4"/>
        <v xml:space="preserve"> TIPO_RCB POSITION(267:267),</v>
      </c>
    </row>
    <row r="51" spans="2:16" hidden="1">
      <c r="B51" t="s">
        <v>848</v>
      </c>
      <c r="D51" t="e">
        <f t="shared" si="0"/>
        <v>#N/A</v>
      </c>
      <c r="G51" t="s">
        <v>751</v>
      </c>
      <c r="H51" t="s">
        <v>6</v>
      </c>
      <c r="I51">
        <v>1</v>
      </c>
      <c r="L51">
        <f t="shared" si="2"/>
        <v>268</v>
      </c>
      <c r="M51">
        <f t="shared" si="3"/>
        <v>268</v>
      </c>
      <c r="P51" t="str">
        <f t="shared" si="4"/>
        <v xml:space="preserve"> TIPO_RCB_NL POSITION(268:268),</v>
      </c>
    </row>
    <row r="52" spans="2:16">
      <c r="B52" t="s">
        <v>849</v>
      </c>
      <c r="D52" t="str">
        <f t="shared" si="0"/>
        <v>NATUREZA_RCB</v>
      </c>
      <c r="G52" t="s">
        <v>475</v>
      </c>
      <c r="H52">
        <v>9</v>
      </c>
      <c r="I52">
        <v>3</v>
      </c>
      <c r="L52">
        <f t="shared" si="2"/>
        <v>269</v>
      </c>
      <c r="M52">
        <f t="shared" si="3"/>
        <v>271</v>
      </c>
      <c r="P52" t="str">
        <f t="shared" si="4"/>
        <v xml:space="preserve"> NATUREZA_RCB POSITION(269:271) "TO_NUMBER(:NATUREZA_RCB,'999')/1",</v>
      </c>
    </row>
    <row r="53" spans="2:16" hidden="1">
      <c r="B53" t="s">
        <v>780</v>
      </c>
      <c r="D53" t="e">
        <f t="shared" si="0"/>
        <v>#N/A</v>
      </c>
      <c r="G53" t="s">
        <v>476</v>
      </c>
      <c r="H53" t="s">
        <v>6</v>
      </c>
      <c r="I53">
        <v>1</v>
      </c>
      <c r="L53">
        <f t="shared" si="2"/>
        <v>272</v>
      </c>
      <c r="M53">
        <f t="shared" si="3"/>
        <v>272</v>
      </c>
      <c r="P53" t="str">
        <f t="shared" si="4"/>
        <v xml:space="preserve"> NATUREZA_RCB_NL POSITION(272:272),</v>
      </c>
    </row>
    <row r="54" spans="2:16">
      <c r="B54" t="s">
        <v>148</v>
      </c>
      <c r="D54" t="str">
        <f t="shared" si="0"/>
        <v>DT_EFETIVA</v>
      </c>
      <c r="G54" t="s">
        <v>125</v>
      </c>
      <c r="H54" t="s">
        <v>6</v>
      </c>
      <c r="I54">
        <v>10</v>
      </c>
      <c r="L54">
        <f t="shared" si="2"/>
        <v>273</v>
      </c>
      <c r="M54">
        <f t="shared" si="3"/>
        <v>282</v>
      </c>
      <c r="P54" t="str">
        <f t="shared" si="4"/>
        <v xml:space="preserve"> DT_EFETIVA POSITION(273:282)DATE "DD.MM.YYYY",</v>
      </c>
    </row>
    <row r="55" spans="2:16" hidden="1">
      <c r="B55" t="s">
        <v>850</v>
      </c>
      <c r="D55" t="e">
        <f t="shared" si="0"/>
        <v>#N/A</v>
      </c>
      <c r="G55" t="s">
        <v>351</v>
      </c>
      <c r="H55" t="s">
        <v>6</v>
      </c>
      <c r="I55">
        <v>1</v>
      </c>
      <c r="L55">
        <f t="shared" si="2"/>
        <v>283</v>
      </c>
      <c r="M55">
        <f t="shared" si="3"/>
        <v>283</v>
      </c>
      <c r="P55" t="str">
        <f t="shared" si="4"/>
        <v xml:space="preserve"> DT_EFETIVA_NL POSITION(283:283)DATE "DD.MM.YYYY",</v>
      </c>
    </row>
    <row r="56" spans="2:16">
      <c r="B56" t="s">
        <v>786</v>
      </c>
      <c r="D56" t="str">
        <f t="shared" si="0"/>
        <v>VAL_PERM</v>
      </c>
      <c r="G56" t="s">
        <v>752</v>
      </c>
      <c r="H56">
        <v>9</v>
      </c>
      <c r="I56">
        <v>9</v>
      </c>
      <c r="J56">
        <v>5</v>
      </c>
      <c r="L56">
        <f t="shared" si="2"/>
        <v>284</v>
      </c>
      <c r="M56">
        <f t="shared" si="3"/>
        <v>297</v>
      </c>
      <c r="P56" t="str">
        <f t="shared" si="4"/>
        <v xml:space="preserve"> VAL_PERM POSITION(284:297) "TO_NUMBER(:VAL_PERM,'99999999999999')/100000",</v>
      </c>
    </row>
    <row r="57" spans="2:16" hidden="1">
      <c r="B57" t="s">
        <v>788</v>
      </c>
      <c r="D57" t="e">
        <f t="shared" si="0"/>
        <v>#N/A</v>
      </c>
      <c r="G57" t="s">
        <v>753</v>
      </c>
      <c r="H57" t="s">
        <v>6</v>
      </c>
      <c r="I57">
        <v>1</v>
      </c>
      <c r="L57">
        <f t="shared" si="2"/>
        <v>298</v>
      </c>
      <c r="M57">
        <f t="shared" si="3"/>
        <v>298</v>
      </c>
      <c r="P57" t="str">
        <f t="shared" si="4"/>
        <v xml:space="preserve"> VAL_PERM_NL POSITION(298:298),</v>
      </c>
    </row>
    <row r="58" spans="2:16">
      <c r="B58" t="s">
        <v>851</v>
      </c>
      <c r="D58" t="str">
        <f t="shared" si="0"/>
        <v>VAL_APRDO_PERM</v>
      </c>
      <c r="G58" t="s">
        <v>754</v>
      </c>
      <c r="H58">
        <v>9</v>
      </c>
      <c r="I58">
        <v>9</v>
      </c>
      <c r="J58">
        <v>5</v>
      </c>
      <c r="L58">
        <f t="shared" si="2"/>
        <v>299</v>
      </c>
      <c r="M58">
        <f t="shared" si="3"/>
        <v>312</v>
      </c>
      <c r="P58" t="str">
        <f t="shared" si="4"/>
        <v xml:space="preserve"> VAL_APRDO_PERM POSITION(299:312) "TO_NUMBER(:VAL_APRDO_PERM,'99999999999999')/100000",</v>
      </c>
    </row>
    <row r="59" spans="2:16" hidden="1">
      <c r="B59" t="s">
        <v>852</v>
      </c>
      <c r="D59" t="e">
        <f t="shared" si="0"/>
        <v>#N/A</v>
      </c>
      <c r="G59" t="s">
        <v>755</v>
      </c>
      <c r="H59" t="s">
        <v>6</v>
      </c>
      <c r="I59">
        <v>1</v>
      </c>
      <c r="L59">
        <f t="shared" si="2"/>
        <v>313</v>
      </c>
      <c r="M59">
        <f t="shared" si="3"/>
        <v>313</v>
      </c>
      <c r="P59" t="str">
        <f t="shared" si="4"/>
        <v xml:space="preserve"> VAL_APRDO_PERM_NL POSITION(313:313),</v>
      </c>
    </row>
    <row r="60" spans="2:16" hidden="1">
      <c r="B60" t="s">
        <v>794</v>
      </c>
      <c r="D60" t="e">
        <f t="shared" si="0"/>
        <v>#N/A</v>
      </c>
      <c r="G60" t="s">
        <v>756</v>
      </c>
      <c r="H60">
        <v>9</v>
      </c>
      <c r="I60">
        <v>9</v>
      </c>
      <c r="J60">
        <v>5</v>
      </c>
      <c r="L60">
        <f t="shared" si="2"/>
        <v>314</v>
      </c>
      <c r="M60">
        <f t="shared" si="3"/>
        <v>327</v>
      </c>
      <c r="P60" t="str">
        <f t="shared" si="4"/>
        <v xml:space="preserve"> VAL_APR_PRM_PROV POSITION(314:327) "TO_NUMBER(:VAL_APR_PRM_PROV,'99999999999999')/100000",</v>
      </c>
    </row>
    <row r="61" spans="2:16" hidden="1">
      <c r="B61" t="s">
        <v>853</v>
      </c>
      <c r="D61" t="e">
        <f t="shared" si="0"/>
        <v>#N/A</v>
      </c>
      <c r="G61" t="s">
        <v>757</v>
      </c>
      <c r="H61" t="s">
        <v>6</v>
      </c>
      <c r="I61">
        <v>1</v>
      </c>
      <c r="L61">
        <f t="shared" si="2"/>
        <v>328</v>
      </c>
      <c r="M61">
        <f t="shared" si="3"/>
        <v>328</v>
      </c>
      <c r="P61" t="str">
        <f t="shared" si="4"/>
        <v xml:space="preserve"> VAL_APR_PRM_PROV_NL POSITION(328:328),</v>
      </c>
    </row>
    <row r="62" spans="2:16">
      <c r="B62" t="s">
        <v>854</v>
      </c>
      <c r="D62" t="str">
        <f t="shared" si="0"/>
        <v>VAL_SERV_INTERV</v>
      </c>
      <c r="G62" t="s">
        <v>758</v>
      </c>
      <c r="H62">
        <v>9</v>
      </c>
      <c r="I62">
        <v>9</v>
      </c>
      <c r="J62">
        <v>5</v>
      </c>
      <c r="L62">
        <f t="shared" si="2"/>
        <v>329</v>
      </c>
      <c r="M62">
        <f t="shared" si="3"/>
        <v>342</v>
      </c>
      <c r="P62" t="str">
        <f t="shared" si="4"/>
        <v xml:space="preserve"> VAL_SERV_INTERV POSITION(329:342) "TO_NUMBER(:VAL_SERV_INTERV,'99999999999999')/100000",</v>
      </c>
    </row>
    <row r="63" spans="2:16" hidden="1">
      <c r="B63" t="s">
        <v>855</v>
      </c>
      <c r="D63" t="e">
        <f t="shared" si="0"/>
        <v>#N/A</v>
      </c>
      <c r="G63" t="s">
        <v>759</v>
      </c>
      <c r="H63" t="s">
        <v>6</v>
      </c>
      <c r="I63">
        <v>1</v>
      </c>
      <c r="L63">
        <f t="shared" si="2"/>
        <v>343</v>
      </c>
      <c r="M63">
        <f t="shared" si="3"/>
        <v>343</v>
      </c>
      <c r="P63" t="str">
        <f t="shared" si="4"/>
        <v xml:space="preserve"> VAL_SERV_INTERV_NL POSITION(343:343),</v>
      </c>
    </row>
    <row r="64" spans="2:16">
      <c r="B64" t="s">
        <v>856</v>
      </c>
      <c r="D64" t="str">
        <f t="shared" si="0"/>
        <v>VAL_IOC</v>
      </c>
      <c r="G64" t="s">
        <v>760</v>
      </c>
      <c r="H64">
        <v>9</v>
      </c>
      <c r="I64">
        <v>9</v>
      </c>
      <c r="J64">
        <v>5</v>
      </c>
      <c r="L64">
        <f t="shared" si="2"/>
        <v>344</v>
      </c>
      <c r="M64">
        <f t="shared" si="3"/>
        <v>357</v>
      </c>
      <c r="P64" t="str">
        <f t="shared" si="4"/>
        <v xml:space="preserve"> VAL_IOC POSITION(344:357) "TO_NUMBER(:VAL_IOC,'99999999999999')/100000",</v>
      </c>
    </row>
    <row r="65" spans="2:16" hidden="1">
      <c r="B65" t="s">
        <v>804</v>
      </c>
      <c r="D65" t="e">
        <f t="shared" si="0"/>
        <v>#N/A</v>
      </c>
      <c r="G65" t="s">
        <v>761</v>
      </c>
      <c r="H65" t="s">
        <v>6</v>
      </c>
      <c r="I65">
        <v>1</v>
      </c>
      <c r="L65">
        <f t="shared" si="2"/>
        <v>358</v>
      </c>
      <c r="M65">
        <f t="shared" si="3"/>
        <v>358</v>
      </c>
      <c r="P65" t="str">
        <f t="shared" si="4"/>
        <v xml:space="preserve"> VAL_IOC_NL POSITION(358:358),</v>
      </c>
    </row>
    <row r="66" spans="2:16">
      <c r="B66" t="s">
        <v>806</v>
      </c>
      <c r="D66" t="str">
        <f t="shared" si="0"/>
        <v>CURSO_RCB</v>
      </c>
      <c r="G66" t="s">
        <v>762</v>
      </c>
      <c r="H66" t="s">
        <v>6</v>
      </c>
      <c r="I66">
        <v>1</v>
      </c>
      <c r="L66">
        <f t="shared" si="2"/>
        <v>359</v>
      </c>
      <c r="M66">
        <f t="shared" si="3"/>
        <v>359</v>
      </c>
      <c r="P66" t="str">
        <f t="shared" si="4"/>
        <v xml:space="preserve"> CURSO_RCB POSITION(359:359),</v>
      </c>
    </row>
    <row r="67" spans="2:16" hidden="1">
      <c r="B67" t="s">
        <v>808</v>
      </c>
      <c r="D67" t="e">
        <f t="shared" si="0"/>
        <v>#N/A</v>
      </c>
      <c r="G67" t="s">
        <v>763</v>
      </c>
      <c r="H67" t="s">
        <v>6</v>
      </c>
      <c r="I67">
        <v>1</v>
      </c>
      <c r="L67">
        <f t="shared" si="2"/>
        <v>360</v>
      </c>
      <c r="M67">
        <f t="shared" si="3"/>
        <v>360</v>
      </c>
      <c r="P67" t="str">
        <f t="shared" si="4"/>
        <v xml:space="preserve"> CURSO_RCB_NL POSITION(360:360),</v>
      </c>
    </row>
    <row r="68" spans="2:16">
      <c r="B68" t="s">
        <v>857</v>
      </c>
      <c r="D68" t="str">
        <f t="shared" si="0"/>
        <v>TX_COMISSAO</v>
      </c>
      <c r="G68" t="s">
        <v>764</v>
      </c>
      <c r="H68">
        <v>9</v>
      </c>
      <c r="I68">
        <v>3</v>
      </c>
      <c r="J68">
        <v>2</v>
      </c>
      <c r="L68">
        <f t="shared" si="2"/>
        <v>361</v>
      </c>
      <c r="M68">
        <f t="shared" si="3"/>
        <v>365</v>
      </c>
      <c r="P68" t="str">
        <f t="shared" si="4"/>
        <v xml:space="preserve"> TX_COMISSAO POSITION(361:365) "TO_NUMBER(:TX_COMISSAO,'99999')/100",</v>
      </c>
    </row>
    <row r="69" spans="2:16" hidden="1">
      <c r="B69" t="s">
        <v>858</v>
      </c>
      <c r="D69" t="e">
        <f t="shared" si="0"/>
        <v>#N/A</v>
      </c>
      <c r="G69" t="s">
        <v>765</v>
      </c>
      <c r="H69" t="s">
        <v>6</v>
      </c>
      <c r="I69">
        <v>1</v>
      </c>
      <c r="L69">
        <f t="shared" si="2"/>
        <v>366</v>
      </c>
      <c r="M69">
        <f t="shared" si="3"/>
        <v>366</v>
      </c>
      <c r="P69" t="str">
        <f t="shared" si="4"/>
        <v xml:space="preserve"> TX_COMISSAO_NL POSITION(366:366),</v>
      </c>
    </row>
    <row r="70" spans="2:16">
      <c r="B70" t="s">
        <v>859</v>
      </c>
      <c r="D70" t="str">
        <f t="shared" si="0"/>
        <v>MULTA_PERC</v>
      </c>
      <c r="G70" t="s">
        <v>766</v>
      </c>
      <c r="H70">
        <v>9</v>
      </c>
      <c r="I70">
        <v>3</v>
      </c>
      <c r="J70">
        <v>2</v>
      </c>
      <c r="L70">
        <f t="shared" si="2"/>
        <v>367</v>
      </c>
      <c r="M70">
        <f t="shared" si="3"/>
        <v>371</v>
      </c>
      <c r="P70" t="str">
        <f t="shared" si="4"/>
        <v xml:space="preserve"> MULTA_PERC POSITION(367:371) "TO_NUMBER(:MULTA_PERC,'99999')/100",</v>
      </c>
    </row>
    <row r="71" spans="2:16" hidden="1">
      <c r="B71" t="s">
        <v>814</v>
      </c>
      <c r="D71" t="e">
        <f t="shared" si="0"/>
        <v>#N/A</v>
      </c>
      <c r="G71" t="s">
        <v>767</v>
      </c>
      <c r="H71" t="s">
        <v>6</v>
      </c>
      <c r="I71">
        <v>1</v>
      </c>
      <c r="L71">
        <f t="shared" si="2"/>
        <v>372</v>
      </c>
      <c r="M71">
        <f t="shared" si="3"/>
        <v>372</v>
      </c>
      <c r="P71" t="str">
        <f t="shared" si="4"/>
        <v xml:space="preserve"> MULTA_PERC_NL POSITION(372:372),</v>
      </c>
    </row>
    <row r="72" spans="2:16">
      <c r="B72" t="s">
        <v>860</v>
      </c>
      <c r="D72" t="str">
        <f t="shared" si="0"/>
        <v>DT_PGTO_IOC</v>
      </c>
      <c r="G72" t="s">
        <v>114</v>
      </c>
      <c r="H72" t="s">
        <v>6</v>
      </c>
      <c r="I72">
        <v>10</v>
      </c>
      <c r="L72">
        <f t="shared" si="2"/>
        <v>373</v>
      </c>
      <c r="M72">
        <f t="shared" si="3"/>
        <v>382</v>
      </c>
      <c r="P72" t="str">
        <f t="shared" si="4"/>
        <v xml:space="preserve"> DT_PGTO_IOC POSITION(373:382)DATE "DD.MM.YYYY",</v>
      </c>
    </row>
    <row r="73" spans="2:16" hidden="1">
      <c r="B73" t="s">
        <v>436</v>
      </c>
      <c r="D73" t="e">
        <f t="shared" si="0"/>
        <v>#N/A</v>
      </c>
      <c r="G73" t="s">
        <v>340</v>
      </c>
      <c r="H73" t="s">
        <v>6</v>
      </c>
      <c r="I73">
        <v>1</v>
      </c>
      <c r="L73">
        <f t="shared" si="2"/>
        <v>383</v>
      </c>
      <c r="M73">
        <f t="shared" si="3"/>
        <v>383</v>
      </c>
      <c r="P73" t="str">
        <f t="shared" si="4"/>
        <v xml:space="preserve"> DT_PGTO_IOC_NL POSITION(383:383)DATE "DD.MM.YYYY",</v>
      </c>
    </row>
    <row r="74" spans="2:16" hidden="1">
      <c r="B74" t="s">
        <v>861</v>
      </c>
      <c r="D74" t="e">
        <f t="shared" si="0"/>
        <v>#N/A</v>
      </c>
      <c r="G74" t="s">
        <v>768</v>
      </c>
      <c r="H74" t="s">
        <v>6</v>
      </c>
      <c r="I74">
        <v>10</v>
      </c>
      <c r="L74">
        <f t="shared" si="2"/>
        <v>384</v>
      </c>
      <c r="M74">
        <f t="shared" si="3"/>
        <v>393</v>
      </c>
      <c r="P74" t="str">
        <f t="shared" si="4"/>
        <v xml:space="preserve"> DT_ULT_APR_PRM POSITION(384:393)DATE "DD.MM.YYYY",</v>
      </c>
    </row>
    <row r="75" spans="2:16" hidden="1">
      <c r="B75" t="s">
        <v>862</v>
      </c>
      <c r="D75" t="e">
        <f t="shared" si="0"/>
        <v>#N/A</v>
      </c>
      <c r="G75" t="s">
        <v>769</v>
      </c>
      <c r="H75" t="s">
        <v>6</v>
      </c>
      <c r="I75">
        <v>1</v>
      </c>
      <c r="L75">
        <f t="shared" si="2"/>
        <v>394</v>
      </c>
      <c r="M75">
        <f t="shared" si="3"/>
        <v>394</v>
      </c>
      <c r="P75" t="str">
        <f t="shared" si="4"/>
        <v xml:space="preserve"> DT_ULT_APR_PRM_NL POSITION(394:394)DATE "DD.MM.YYYY",</v>
      </c>
    </row>
    <row r="76" spans="2:16">
      <c r="B76" t="s">
        <v>863</v>
      </c>
      <c r="D76" t="str">
        <f t="shared" ref="D76:D90" si="5">VLOOKUP(G76,$B$11:$B$446,1,0)</f>
        <v>DT_APRDO_PROV</v>
      </c>
      <c r="G76" t="s">
        <v>126</v>
      </c>
      <c r="H76" t="s">
        <v>6</v>
      </c>
      <c r="I76">
        <v>10</v>
      </c>
      <c r="L76">
        <f t="shared" si="2"/>
        <v>395</v>
      </c>
      <c r="M76">
        <f t="shared" si="3"/>
        <v>404</v>
      </c>
      <c r="P76" t="str">
        <f t="shared" si="4"/>
        <v xml:space="preserve"> DT_APRDO_PROV POSITION(395:404)DATE "DD.MM.YYYY",</v>
      </c>
    </row>
    <row r="77" spans="2:16" hidden="1">
      <c r="B77" t="s">
        <v>823</v>
      </c>
      <c r="D77" t="e">
        <f t="shared" si="5"/>
        <v>#N/A</v>
      </c>
      <c r="G77" t="s">
        <v>352</v>
      </c>
      <c r="H77" t="s">
        <v>6</v>
      </c>
      <c r="I77">
        <v>1</v>
      </c>
      <c r="L77">
        <f t="shared" ref="L77:L140" si="6">(M76+1)</f>
        <v>405</v>
      </c>
      <c r="M77">
        <f t="shared" ref="M77:M140" si="7">(L77-1)+I77+J77</f>
        <v>405</v>
      </c>
      <c r="P77" t="str">
        <f t="shared" ref="P77:P140" si="8">" "&amp;G77&amp;" POSITION("&amp;L77&amp;":"&amp;M77&amp;")"&amp;IF(H77=9," ""TO_NUMBER(:"&amp;G77&amp;",'"&amp;REPT("9",I77+J77)&amp;"')/1"&amp;REPT("0",J77)&amp;""",",IF(LEFT(G77,3)="DT_","DATE ""DD.MM.YYYY"",",","))</f>
        <v xml:space="preserve"> DT_APRDO_PROV_NL POSITION(405:405)DATE "DD.MM.YYYY",</v>
      </c>
    </row>
    <row r="78" spans="2:16">
      <c r="B78" t="s">
        <v>825</v>
      </c>
      <c r="D78" t="str">
        <f t="shared" si="5"/>
        <v>VAL_DIF_CAMBIAL</v>
      </c>
      <c r="G78" t="s">
        <v>770</v>
      </c>
      <c r="H78">
        <v>9</v>
      </c>
      <c r="I78">
        <v>9</v>
      </c>
      <c r="J78">
        <v>5</v>
      </c>
      <c r="L78">
        <f t="shared" si="6"/>
        <v>406</v>
      </c>
      <c r="M78">
        <f t="shared" si="7"/>
        <v>419</v>
      </c>
      <c r="P78" t="str">
        <f t="shared" si="8"/>
        <v xml:space="preserve"> VAL_DIF_CAMBIAL POSITION(406:419) "TO_NUMBER(:VAL_DIF_CAMBIAL,'99999999999999')/100000",</v>
      </c>
    </row>
    <row r="79" spans="2:16" hidden="1">
      <c r="B79" t="s">
        <v>602</v>
      </c>
      <c r="D79" t="e">
        <f t="shared" si="5"/>
        <v>#N/A</v>
      </c>
      <c r="G79" t="s">
        <v>771</v>
      </c>
      <c r="H79" t="s">
        <v>6</v>
      </c>
      <c r="I79">
        <v>1</v>
      </c>
      <c r="L79">
        <f t="shared" si="6"/>
        <v>420</v>
      </c>
      <c r="M79">
        <f t="shared" si="7"/>
        <v>420</v>
      </c>
      <c r="P79" t="str">
        <f t="shared" si="8"/>
        <v xml:space="preserve"> VAL_DIF_CAMBIAL_NL POSITION(420:420),</v>
      </c>
    </row>
    <row r="80" spans="2:16" hidden="1">
      <c r="B80" t="s">
        <v>864</v>
      </c>
      <c r="D80" t="e">
        <f t="shared" si="5"/>
        <v>#N/A</v>
      </c>
      <c r="G80" t="s">
        <v>772</v>
      </c>
      <c r="H80" t="s">
        <v>6</v>
      </c>
      <c r="I80">
        <v>10</v>
      </c>
      <c r="L80">
        <f t="shared" si="6"/>
        <v>421</v>
      </c>
      <c r="M80">
        <f t="shared" si="7"/>
        <v>430</v>
      </c>
      <c r="P80" t="str">
        <f t="shared" si="8"/>
        <v xml:space="preserve"> DT_EFT_AJU_CAMB POSITION(421:430)DATE "DD.MM.YYYY",</v>
      </c>
    </row>
    <row r="81" spans="2:16" hidden="1">
      <c r="B81" t="s">
        <v>829</v>
      </c>
      <c r="D81" t="e">
        <f t="shared" si="5"/>
        <v>#N/A</v>
      </c>
      <c r="G81" t="s">
        <v>773</v>
      </c>
      <c r="H81" t="s">
        <v>6</v>
      </c>
      <c r="I81">
        <v>1</v>
      </c>
      <c r="L81">
        <f t="shared" si="6"/>
        <v>431</v>
      </c>
      <c r="M81">
        <f t="shared" si="7"/>
        <v>431</v>
      </c>
      <c r="P81" t="str">
        <f t="shared" si="8"/>
        <v xml:space="preserve"> DT_EFT_AJU_CAMB_NL POSITION(431:431)DATE "DD.MM.YYYY",</v>
      </c>
    </row>
    <row r="82" spans="2:16" hidden="1">
      <c r="B82" t="s">
        <v>865</v>
      </c>
      <c r="D82" t="e">
        <f t="shared" si="5"/>
        <v>#N/A</v>
      </c>
      <c r="G82" t="s">
        <v>774</v>
      </c>
      <c r="H82">
        <v>9</v>
      </c>
      <c r="I82">
        <v>9</v>
      </c>
      <c r="J82">
        <v>5</v>
      </c>
      <c r="L82">
        <f t="shared" si="6"/>
        <v>432</v>
      </c>
      <c r="M82">
        <f t="shared" si="7"/>
        <v>445</v>
      </c>
      <c r="P82" t="str">
        <f t="shared" si="8"/>
        <v xml:space="preserve"> VAL_PR_PRD_REAB POSITION(432:445) "TO_NUMBER(:VAL_PR_PRD_REAB,'99999999999999')/100000",</v>
      </c>
    </row>
    <row r="83" spans="2:16" hidden="1">
      <c r="B83" t="s">
        <v>458</v>
      </c>
      <c r="D83" t="e">
        <f t="shared" si="5"/>
        <v>#N/A</v>
      </c>
      <c r="G83" t="s">
        <v>775</v>
      </c>
      <c r="H83" t="s">
        <v>6</v>
      </c>
      <c r="I83">
        <v>1</v>
      </c>
      <c r="L83">
        <f t="shared" si="6"/>
        <v>446</v>
      </c>
      <c r="M83">
        <f t="shared" si="7"/>
        <v>446</v>
      </c>
      <c r="P83" t="str">
        <f t="shared" si="8"/>
        <v xml:space="preserve"> VAL_PR_PRD_REAB_NL POSITION(446:446),</v>
      </c>
    </row>
    <row r="84" spans="2:16" hidden="1">
      <c r="B84" t="s">
        <v>209</v>
      </c>
      <c r="D84" t="e">
        <f t="shared" si="5"/>
        <v>#N/A</v>
      </c>
      <c r="G84" t="s">
        <v>776</v>
      </c>
      <c r="H84">
        <v>9</v>
      </c>
      <c r="I84">
        <v>9</v>
      </c>
      <c r="J84">
        <v>5</v>
      </c>
      <c r="L84">
        <f t="shared" si="6"/>
        <v>447</v>
      </c>
      <c r="M84">
        <f t="shared" si="7"/>
        <v>460</v>
      </c>
      <c r="P84" t="str">
        <f t="shared" si="8"/>
        <v xml:space="preserve"> VAL_PR_PRD POSITION(447:460) "TO_NUMBER(:VAL_PR_PRD,'99999999999999')/100000",</v>
      </c>
    </row>
    <row r="85" spans="2:16" hidden="1">
      <c r="B85" t="s">
        <v>866</v>
      </c>
      <c r="D85" t="e">
        <f t="shared" si="5"/>
        <v>#N/A</v>
      </c>
      <c r="G85" t="s">
        <v>777</v>
      </c>
      <c r="H85" t="s">
        <v>6</v>
      </c>
      <c r="I85">
        <v>1</v>
      </c>
      <c r="L85">
        <f t="shared" si="6"/>
        <v>461</v>
      </c>
      <c r="M85">
        <f t="shared" si="7"/>
        <v>461</v>
      </c>
      <c r="P85" t="str">
        <f t="shared" si="8"/>
        <v xml:space="preserve"> VAL_PR_PRD_NL POSITION(461:461),</v>
      </c>
    </row>
    <row r="86" spans="2:16" hidden="1">
      <c r="B86" t="s">
        <v>835</v>
      </c>
      <c r="D86" t="e">
        <f t="shared" si="5"/>
        <v>#N/A</v>
      </c>
      <c r="G86" t="s">
        <v>778</v>
      </c>
      <c r="H86" t="s">
        <v>6</v>
      </c>
      <c r="I86">
        <v>9</v>
      </c>
      <c r="L86">
        <f t="shared" si="6"/>
        <v>462</v>
      </c>
      <c r="M86">
        <f t="shared" si="7"/>
        <v>470</v>
      </c>
      <c r="P86" t="str">
        <f t="shared" si="8"/>
        <v xml:space="preserve"> COD_AGEN_RCB POSITION(462:470),</v>
      </c>
    </row>
    <row r="87" spans="2:16" hidden="1">
      <c r="B87" t="s">
        <v>867</v>
      </c>
      <c r="D87" t="e">
        <f t="shared" si="5"/>
        <v>#N/A</v>
      </c>
      <c r="G87" t="s">
        <v>779</v>
      </c>
      <c r="H87" t="s">
        <v>6</v>
      </c>
      <c r="I87">
        <v>1</v>
      </c>
      <c r="L87">
        <f t="shared" si="6"/>
        <v>471</v>
      </c>
      <c r="M87">
        <f t="shared" si="7"/>
        <v>471</v>
      </c>
      <c r="P87" t="str">
        <f t="shared" si="8"/>
        <v xml:space="preserve"> COD_AGEN_RCB_NL POSITION(471:471),</v>
      </c>
    </row>
    <row r="88" spans="2:16">
      <c r="B88" t="s">
        <v>839</v>
      </c>
      <c r="D88" t="str">
        <f t="shared" si="5"/>
        <v>PGTO_DIF</v>
      </c>
      <c r="G88" t="s">
        <v>780</v>
      </c>
      <c r="H88" t="s">
        <v>6</v>
      </c>
      <c r="I88">
        <v>1</v>
      </c>
      <c r="L88">
        <f t="shared" si="6"/>
        <v>472</v>
      </c>
      <c r="M88">
        <f t="shared" si="7"/>
        <v>472</v>
      </c>
      <c r="P88" t="str">
        <f t="shared" si="8"/>
        <v xml:space="preserve"> PGTO_DIF POSITION(472:472),</v>
      </c>
    </row>
    <row r="89" spans="2:16" hidden="1">
      <c r="B89" t="s">
        <v>868</v>
      </c>
      <c r="D89" t="e">
        <f t="shared" si="5"/>
        <v>#N/A</v>
      </c>
      <c r="G89" t="s">
        <v>781</v>
      </c>
      <c r="H89" t="s">
        <v>6</v>
      </c>
      <c r="I89">
        <v>1</v>
      </c>
      <c r="L89">
        <f t="shared" si="6"/>
        <v>473</v>
      </c>
      <c r="M89">
        <f t="shared" si="7"/>
        <v>473</v>
      </c>
      <c r="P89" t="str">
        <f t="shared" si="8"/>
        <v xml:space="preserve"> PGTO_DIF_NL POSITION(473:473),</v>
      </c>
    </row>
    <row r="90" spans="2:16" hidden="1">
      <c r="B90" t="s">
        <v>225</v>
      </c>
      <c r="D90" t="e">
        <f t="shared" si="5"/>
        <v>#N/A</v>
      </c>
      <c r="G90" t="s">
        <v>782</v>
      </c>
      <c r="H90">
        <v>9</v>
      </c>
      <c r="I90">
        <v>9</v>
      </c>
      <c r="J90">
        <v>5</v>
      </c>
      <c r="L90">
        <f t="shared" si="6"/>
        <v>474</v>
      </c>
      <c r="M90">
        <f t="shared" si="7"/>
        <v>487</v>
      </c>
      <c r="P90" t="str">
        <f t="shared" si="8"/>
        <v xml:space="preserve"> VAL_TX_BANC POSITION(474:487) "TO_NUMBER(:VAL_TX_BANC,'99999999999999')/100000",</v>
      </c>
    </row>
    <row r="91" spans="2:16">
      <c r="G91" t="s">
        <v>783</v>
      </c>
      <c r="H91" t="s">
        <v>6</v>
      </c>
      <c r="I91">
        <v>1</v>
      </c>
      <c r="L91">
        <f t="shared" si="6"/>
        <v>488</v>
      </c>
      <c r="M91">
        <f t="shared" si="7"/>
        <v>488</v>
      </c>
      <c r="P91" t="str">
        <f t="shared" si="8"/>
        <v xml:space="preserve"> VAL_TX_BANC_NL POSITION(488:488),</v>
      </c>
    </row>
    <row r="92" spans="2:16">
      <c r="G92" t="s">
        <v>784</v>
      </c>
      <c r="H92" t="s">
        <v>6</v>
      </c>
      <c r="I92">
        <v>1</v>
      </c>
      <c r="L92">
        <f t="shared" si="6"/>
        <v>489</v>
      </c>
      <c r="M92">
        <f t="shared" si="7"/>
        <v>489</v>
      </c>
      <c r="P92" t="str">
        <f t="shared" si="8"/>
        <v xml:space="preserve"> STATUS_PROR POSITION(489:489),</v>
      </c>
    </row>
    <row r="93" spans="2:16">
      <c r="G93" t="s">
        <v>785</v>
      </c>
      <c r="H93" t="s">
        <v>6</v>
      </c>
      <c r="I93">
        <v>1</v>
      </c>
      <c r="L93">
        <f t="shared" si="6"/>
        <v>490</v>
      </c>
      <c r="M93">
        <f t="shared" si="7"/>
        <v>490</v>
      </c>
      <c r="P93" t="str">
        <f t="shared" si="8"/>
        <v xml:space="preserve"> STATUS_PROR_NL POSITION(490:490),</v>
      </c>
    </row>
    <row r="94" spans="2:16">
      <c r="G94" t="s">
        <v>786</v>
      </c>
      <c r="H94">
        <v>9</v>
      </c>
      <c r="I94">
        <v>9</v>
      </c>
      <c r="J94">
        <v>5</v>
      </c>
      <c r="L94">
        <f t="shared" si="6"/>
        <v>491</v>
      </c>
      <c r="M94">
        <f t="shared" si="7"/>
        <v>504</v>
      </c>
      <c r="P94" t="str">
        <f t="shared" si="8"/>
        <v xml:space="preserve"> IR_SERV POSITION(491:504) "TO_NUMBER(:IR_SERV,'99999999999999')/100000",</v>
      </c>
    </row>
    <row r="95" spans="2:16">
      <c r="G95" t="s">
        <v>787</v>
      </c>
      <c r="H95" t="s">
        <v>6</v>
      </c>
      <c r="I95">
        <v>1</v>
      </c>
      <c r="L95">
        <f t="shared" si="6"/>
        <v>505</v>
      </c>
      <c r="M95">
        <f t="shared" si="7"/>
        <v>505</v>
      </c>
      <c r="P95" t="str">
        <f t="shared" si="8"/>
        <v xml:space="preserve"> IR_SERV_NL POSITION(505:505),</v>
      </c>
    </row>
    <row r="96" spans="2:16">
      <c r="G96" t="s">
        <v>788</v>
      </c>
      <c r="H96">
        <v>9</v>
      </c>
      <c r="I96">
        <v>9</v>
      </c>
      <c r="J96">
        <v>5</v>
      </c>
      <c r="L96">
        <f t="shared" si="6"/>
        <v>506</v>
      </c>
      <c r="M96">
        <f t="shared" si="7"/>
        <v>519</v>
      </c>
      <c r="P96" t="str">
        <f t="shared" si="8"/>
        <v xml:space="preserve"> VAL_PIS POSITION(506:519) "TO_NUMBER(:VAL_PIS,'99999999999999')/100000",</v>
      </c>
    </row>
    <row r="97" spans="7:16">
      <c r="G97" t="s">
        <v>789</v>
      </c>
      <c r="H97" t="s">
        <v>6</v>
      </c>
      <c r="I97">
        <v>1</v>
      </c>
      <c r="L97">
        <f t="shared" si="6"/>
        <v>520</v>
      </c>
      <c r="M97">
        <f t="shared" si="7"/>
        <v>520</v>
      </c>
      <c r="P97" t="str">
        <f t="shared" si="8"/>
        <v xml:space="preserve"> VAL_PIS_NL POSITION(520:520),</v>
      </c>
    </row>
    <row r="98" spans="7:16">
      <c r="G98" t="s">
        <v>790</v>
      </c>
      <c r="H98">
        <v>9</v>
      </c>
      <c r="I98">
        <v>12</v>
      </c>
      <c r="J98">
        <v>2</v>
      </c>
      <c r="L98">
        <f t="shared" si="6"/>
        <v>521</v>
      </c>
      <c r="M98">
        <f t="shared" si="7"/>
        <v>534</v>
      </c>
      <c r="P98" t="str">
        <f t="shared" si="8"/>
        <v xml:space="preserve"> VAL_COM_CORR_SEG POSITION(521:534) "TO_NUMBER(:VAL_COM_CORR_SEG,'99999999999999')/100",</v>
      </c>
    </row>
    <row r="99" spans="7:16">
      <c r="G99" t="s">
        <v>791</v>
      </c>
      <c r="H99" t="s">
        <v>6</v>
      </c>
      <c r="I99">
        <v>1</v>
      </c>
      <c r="L99">
        <f t="shared" si="6"/>
        <v>535</v>
      </c>
      <c r="M99">
        <f t="shared" si="7"/>
        <v>535</v>
      </c>
      <c r="P99" t="str">
        <f t="shared" si="8"/>
        <v xml:space="preserve"> VAL_COM_CORR_SEG_NL POSITION(535:535),</v>
      </c>
    </row>
    <row r="100" spans="7:16">
      <c r="G100" t="s">
        <v>792</v>
      </c>
      <c r="H100">
        <v>9</v>
      </c>
      <c r="I100">
        <v>12</v>
      </c>
      <c r="J100">
        <v>2</v>
      </c>
      <c r="L100">
        <f t="shared" si="6"/>
        <v>536</v>
      </c>
      <c r="M100">
        <f t="shared" si="7"/>
        <v>549</v>
      </c>
      <c r="P100" t="str">
        <f t="shared" si="8"/>
        <v xml:space="preserve"> VAL_COM_I_CORR_SEG POSITION(536:549) "TO_NUMBER(:VAL_COM_I_CORR_SEG,'99999999999999')/100",</v>
      </c>
    </row>
    <row r="101" spans="7:16">
      <c r="G101" t="s">
        <v>793</v>
      </c>
      <c r="H101" t="s">
        <v>6</v>
      </c>
      <c r="I101">
        <v>1</v>
      </c>
      <c r="L101">
        <f t="shared" si="6"/>
        <v>550</v>
      </c>
      <c r="M101">
        <f t="shared" si="7"/>
        <v>550</v>
      </c>
      <c r="P101" t="str">
        <f t="shared" si="8"/>
        <v xml:space="preserve"> VAL_COM_I_CORR_SEG_NL POSITION(550:550),</v>
      </c>
    </row>
    <row r="102" spans="7:16">
      <c r="G102" t="s">
        <v>794</v>
      </c>
      <c r="H102">
        <v>9</v>
      </c>
      <c r="I102">
        <v>12</v>
      </c>
      <c r="J102">
        <v>2</v>
      </c>
      <c r="L102">
        <f t="shared" si="6"/>
        <v>551</v>
      </c>
      <c r="M102">
        <f t="shared" si="7"/>
        <v>564</v>
      </c>
      <c r="P102" t="str">
        <f t="shared" si="8"/>
        <v xml:space="preserve"> VAL_PRT_SEGURO POSITION(551:564) "TO_NUMBER(:VAL_PRT_SEGURO,'99999999999999')/100",</v>
      </c>
    </row>
    <row r="103" spans="7:16">
      <c r="G103" t="s">
        <v>795</v>
      </c>
      <c r="H103" t="s">
        <v>6</v>
      </c>
      <c r="I103">
        <v>1</v>
      </c>
      <c r="L103">
        <f t="shared" si="6"/>
        <v>565</v>
      </c>
      <c r="M103">
        <f t="shared" si="7"/>
        <v>565</v>
      </c>
      <c r="P103" t="str">
        <f t="shared" si="8"/>
        <v xml:space="preserve"> VAL_PRT_SEGURO_NL POSITION(565:565),</v>
      </c>
    </row>
    <row r="104" spans="7:16">
      <c r="G104" t="s">
        <v>796</v>
      </c>
      <c r="H104">
        <v>9</v>
      </c>
      <c r="I104">
        <v>9</v>
      </c>
      <c r="J104">
        <v>5</v>
      </c>
      <c r="L104">
        <f t="shared" si="6"/>
        <v>566</v>
      </c>
      <c r="M104">
        <f t="shared" si="7"/>
        <v>579</v>
      </c>
      <c r="P104" t="str">
        <f t="shared" si="8"/>
        <v xml:space="preserve"> VAL_APR_C_CORR_SEG POSITION(566:579) "TO_NUMBER(:VAL_APR_C_CORR_SEG,'99999999999999')/100000",</v>
      </c>
    </row>
    <row r="105" spans="7:16">
      <c r="G105" t="s">
        <v>797</v>
      </c>
      <c r="H105" t="s">
        <v>6</v>
      </c>
      <c r="I105">
        <v>1</v>
      </c>
      <c r="L105">
        <f t="shared" si="6"/>
        <v>580</v>
      </c>
      <c r="M105">
        <f t="shared" si="7"/>
        <v>580</v>
      </c>
      <c r="P105" t="str">
        <f t="shared" si="8"/>
        <v xml:space="preserve"> VAL_APR_C_CORR_SEG_NL POSITION(580:580),</v>
      </c>
    </row>
    <row r="106" spans="7:16">
      <c r="G106" t="s">
        <v>798</v>
      </c>
      <c r="H106">
        <v>9</v>
      </c>
      <c r="I106">
        <v>9</v>
      </c>
      <c r="J106">
        <v>5</v>
      </c>
      <c r="L106">
        <f t="shared" si="6"/>
        <v>581</v>
      </c>
      <c r="M106">
        <f t="shared" si="7"/>
        <v>594</v>
      </c>
      <c r="P106" t="str">
        <f t="shared" si="8"/>
        <v xml:space="preserve"> VAL_AP_C_I_COR_SEG POSITION(581:594) "TO_NUMBER(:VAL_AP_C_I_COR_SEG,'99999999999999')/100000",</v>
      </c>
    </row>
    <row r="107" spans="7:16">
      <c r="G107" t="s">
        <v>799</v>
      </c>
      <c r="H107" t="s">
        <v>6</v>
      </c>
      <c r="I107">
        <v>1</v>
      </c>
      <c r="L107">
        <f t="shared" si="6"/>
        <v>595</v>
      </c>
      <c r="M107">
        <f t="shared" si="7"/>
        <v>595</v>
      </c>
      <c r="P107" t="str">
        <f t="shared" si="8"/>
        <v xml:space="preserve"> VAL_AP_C_I_COR_SEG_NL POSITION(595:595),</v>
      </c>
    </row>
    <row r="108" spans="7:16">
      <c r="G108" t="s">
        <v>800</v>
      </c>
      <c r="H108">
        <v>9</v>
      </c>
      <c r="I108">
        <v>9</v>
      </c>
      <c r="J108">
        <v>5</v>
      </c>
      <c r="L108">
        <f t="shared" si="6"/>
        <v>596</v>
      </c>
      <c r="M108">
        <f t="shared" si="7"/>
        <v>609</v>
      </c>
      <c r="P108" t="str">
        <f t="shared" si="8"/>
        <v xml:space="preserve"> VAL_AP_C_COR_SE_LQ POSITION(596:609) "TO_NUMBER(:VAL_AP_C_COR_SE_LQ,'99999999999999')/100000",</v>
      </c>
    </row>
    <row r="109" spans="7:16">
      <c r="G109" t="s">
        <v>801</v>
      </c>
      <c r="H109" t="s">
        <v>6</v>
      </c>
      <c r="I109">
        <v>1</v>
      </c>
      <c r="L109">
        <f t="shared" si="6"/>
        <v>610</v>
      </c>
      <c r="M109">
        <f t="shared" si="7"/>
        <v>610</v>
      </c>
      <c r="P109" t="str">
        <f t="shared" si="8"/>
        <v xml:space="preserve"> VAL_AP_C_COR_SE_LQ_NL POSITION(610:610),</v>
      </c>
    </row>
    <row r="110" spans="7:16">
      <c r="G110" t="s">
        <v>802</v>
      </c>
      <c r="H110">
        <v>9</v>
      </c>
      <c r="I110">
        <v>9</v>
      </c>
      <c r="J110">
        <v>5</v>
      </c>
      <c r="L110">
        <f t="shared" si="6"/>
        <v>611</v>
      </c>
      <c r="M110">
        <f t="shared" si="7"/>
        <v>624</v>
      </c>
      <c r="P110" t="str">
        <f t="shared" si="8"/>
        <v xml:space="preserve"> VAL_AP_C_I_CSEG_LQ POSITION(611:624) "TO_NUMBER(:VAL_AP_C_I_CSEG_LQ,'99999999999999')/100000",</v>
      </c>
    </row>
    <row r="111" spans="7:16">
      <c r="G111" t="s">
        <v>803</v>
      </c>
      <c r="H111" t="s">
        <v>6</v>
      </c>
      <c r="I111">
        <v>1</v>
      </c>
      <c r="L111">
        <f t="shared" si="6"/>
        <v>625</v>
      </c>
      <c r="M111">
        <f t="shared" si="7"/>
        <v>625</v>
      </c>
      <c r="P111" t="str">
        <f t="shared" si="8"/>
        <v xml:space="preserve"> VAL_AP_C_I_CSEG_LQ_NL POSITION(625:625),</v>
      </c>
    </row>
    <row r="112" spans="7:16">
      <c r="G112" t="s">
        <v>804</v>
      </c>
      <c r="H112" t="s">
        <v>6</v>
      </c>
      <c r="I112">
        <v>10</v>
      </c>
      <c r="L112">
        <f t="shared" si="6"/>
        <v>626</v>
      </c>
      <c r="M112">
        <f t="shared" si="7"/>
        <v>635</v>
      </c>
      <c r="P112" t="str">
        <f t="shared" si="8"/>
        <v xml:space="preserve"> DT_REPASSE POSITION(626:635)DATE "DD.MM.YYYY",</v>
      </c>
    </row>
    <row r="113" spans="7:16">
      <c r="G113" t="s">
        <v>805</v>
      </c>
      <c r="H113" t="s">
        <v>6</v>
      </c>
      <c r="I113">
        <v>1</v>
      </c>
      <c r="L113">
        <f t="shared" si="6"/>
        <v>636</v>
      </c>
      <c r="M113">
        <f t="shared" si="7"/>
        <v>636</v>
      </c>
      <c r="P113" t="str">
        <f t="shared" si="8"/>
        <v xml:space="preserve"> DT_REPASSE_NL POSITION(636:636)DATE "DD.MM.YYYY",</v>
      </c>
    </row>
    <row r="114" spans="7:16">
      <c r="G114" t="s">
        <v>806</v>
      </c>
      <c r="H114" t="s">
        <v>6</v>
      </c>
      <c r="I114">
        <v>10</v>
      </c>
      <c r="L114">
        <f t="shared" si="6"/>
        <v>637</v>
      </c>
      <c r="M114">
        <f t="shared" si="7"/>
        <v>646</v>
      </c>
      <c r="P114" t="str">
        <f t="shared" si="8"/>
        <v xml:space="preserve"> DT_RECOMPRA POSITION(637:646)DATE "DD.MM.YYYY",</v>
      </c>
    </row>
    <row r="115" spans="7:16">
      <c r="G115" t="s">
        <v>807</v>
      </c>
      <c r="H115" t="s">
        <v>6</v>
      </c>
      <c r="I115">
        <v>1</v>
      </c>
      <c r="L115">
        <f t="shared" si="6"/>
        <v>647</v>
      </c>
      <c r="M115">
        <f t="shared" si="7"/>
        <v>647</v>
      </c>
      <c r="P115" t="str">
        <f t="shared" si="8"/>
        <v xml:space="preserve"> DT_RECOMPRA_NL POSITION(647:647)DATE "DD.MM.YYYY",</v>
      </c>
    </row>
    <row r="116" spans="7:16">
      <c r="G116" t="s">
        <v>808</v>
      </c>
      <c r="H116">
        <v>9</v>
      </c>
      <c r="I116">
        <v>9</v>
      </c>
      <c r="J116">
        <v>5</v>
      </c>
      <c r="L116">
        <f t="shared" si="6"/>
        <v>648</v>
      </c>
      <c r="M116">
        <f t="shared" si="7"/>
        <v>661</v>
      </c>
      <c r="P116" t="str">
        <f t="shared" si="8"/>
        <v xml:space="preserve"> VAL_PRT_REFIN POSITION(648:661) "TO_NUMBER(:VAL_PRT_REFIN,'99999999999999')/100000",</v>
      </c>
    </row>
    <row r="117" spans="7:16">
      <c r="G117" t="s">
        <v>809</v>
      </c>
      <c r="H117">
        <v>9</v>
      </c>
      <c r="I117">
        <v>9</v>
      </c>
      <c r="J117">
        <v>5</v>
      </c>
      <c r="L117">
        <f t="shared" si="6"/>
        <v>662</v>
      </c>
      <c r="M117">
        <f t="shared" si="7"/>
        <v>675</v>
      </c>
      <c r="P117" t="str">
        <f t="shared" si="8"/>
        <v xml:space="preserve"> VAL_CORR_PRORR POSITION(662:675) "TO_NUMBER(:VAL_CORR_PRORR,'99999999999999')/100000",</v>
      </c>
    </row>
    <row r="118" spans="7:16">
      <c r="G118" t="s">
        <v>810</v>
      </c>
      <c r="H118">
        <v>9</v>
      </c>
      <c r="I118">
        <v>9</v>
      </c>
      <c r="J118">
        <v>5</v>
      </c>
      <c r="L118">
        <f t="shared" si="6"/>
        <v>676</v>
      </c>
      <c r="M118">
        <f t="shared" si="7"/>
        <v>689</v>
      </c>
      <c r="P118" t="str">
        <f t="shared" si="8"/>
        <v xml:space="preserve"> VAL_DESC_ANTEC POSITION(676:689) "TO_NUMBER(:VAL_DESC_ANTEC,'99999999999999')/100000",</v>
      </c>
    </row>
    <row r="119" spans="7:16">
      <c r="G119" t="s">
        <v>811</v>
      </c>
      <c r="H119" t="s">
        <v>6</v>
      </c>
      <c r="I119">
        <v>1</v>
      </c>
      <c r="L119">
        <f t="shared" si="6"/>
        <v>690</v>
      </c>
      <c r="M119">
        <f t="shared" si="7"/>
        <v>690</v>
      </c>
      <c r="P119" t="str">
        <f t="shared" si="8"/>
        <v xml:space="preserve"> VAL_DESC_ANTEC_NL POSITION(690:690),</v>
      </c>
    </row>
    <row r="120" spans="7:16">
      <c r="G120" t="s">
        <v>812</v>
      </c>
      <c r="H120">
        <v>9</v>
      </c>
      <c r="I120">
        <v>9</v>
      </c>
      <c r="J120">
        <v>5</v>
      </c>
      <c r="L120">
        <f t="shared" si="6"/>
        <v>691</v>
      </c>
      <c r="M120">
        <f t="shared" si="7"/>
        <v>704</v>
      </c>
      <c r="P120" t="str">
        <f t="shared" si="8"/>
        <v xml:space="preserve"> VAL_REN_ESTORNO POSITION(691:704) "TO_NUMBER(:VAL_REN_ESTORNO,'99999999999999')/100000",</v>
      </c>
    </row>
    <row r="121" spans="7:16">
      <c r="G121" t="s">
        <v>813</v>
      </c>
      <c r="H121" t="s">
        <v>6</v>
      </c>
      <c r="I121">
        <v>1</v>
      </c>
      <c r="L121">
        <f t="shared" si="6"/>
        <v>705</v>
      </c>
      <c r="M121">
        <f t="shared" si="7"/>
        <v>705</v>
      </c>
      <c r="P121" t="str">
        <f t="shared" si="8"/>
        <v xml:space="preserve"> VAL_REN_ESTORNO_NL POSITION(705:705),</v>
      </c>
    </row>
    <row r="122" spans="7:16">
      <c r="G122" t="s">
        <v>814</v>
      </c>
      <c r="H122">
        <v>9</v>
      </c>
      <c r="I122">
        <v>9</v>
      </c>
      <c r="J122">
        <v>5</v>
      </c>
      <c r="L122">
        <f t="shared" si="6"/>
        <v>706</v>
      </c>
      <c r="M122">
        <f t="shared" si="7"/>
        <v>719</v>
      </c>
      <c r="P122" t="str">
        <f t="shared" si="8"/>
        <v xml:space="preserve"> VAL_LUCRO_RENEG POSITION(706:719) "TO_NUMBER(:VAL_LUCRO_RENEG,'99999999999999')/100000",</v>
      </c>
    </row>
    <row r="123" spans="7:16">
      <c r="G123" t="s">
        <v>815</v>
      </c>
      <c r="H123" t="s">
        <v>6</v>
      </c>
      <c r="I123">
        <v>10</v>
      </c>
      <c r="L123">
        <f t="shared" si="6"/>
        <v>720</v>
      </c>
      <c r="M123">
        <f t="shared" si="7"/>
        <v>729</v>
      </c>
      <c r="P123" t="str">
        <f t="shared" si="8"/>
        <v xml:space="preserve"> DT_REV_CESSAO POSITION(720:729)DATE "DD.MM.YYYY",</v>
      </c>
    </row>
    <row r="124" spans="7:16">
      <c r="G124" t="s">
        <v>816</v>
      </c>
      <c r="H124" t="s">
        <v>6</v>
      </c>
      <c r="I124">
        <v>1</v>
      </c>
      <c r="L124">
        <f t="shared" si="6"/>
        <v>730</v>
      </c>
      <c r="M124">
        <f t="shared" si="7"/>
        <v>730</v>
      </c>
      <c r="P124" t="str">
        <f t="shared" si="8"/>
        <v xml:space="preserve"> DT_REV_CESSAO_NL POSITION(730:730)DATE "DD.MM.YYYY",</v>
      </c>
    </row>
    <row r="125" spans="7:16">
      <c r="G125" t="s">
        <v>436</v>
      </c>
      <c r="H125" t="s">
        <v>6</v>
      </c>
      <c r="I125">
        <v>1</v>
      </c>
      <c r="L125">
        <f t="shared" si="6"/>
        <v>731</v>
      </c>
      <c r="M125">
        <f t="shared" si="7"/>
        <v>731</v>
      </c>
      <c r="P125" t="str">
        <f t="shared" si="8"/>
        <v xml:space="preserve"> ST_CESSAO POSITION(731:731),</v>
      </c>
    </row>
    <row r="126" spans="7:16">
      <c r="G126" t="s">
        <v>437</v>
      </c>
      <c r="H126" t="s">
        <v>6</v>
      </c>
      <c r="I126">
        <v>1</v>
      </c>
      <c r="L126">
        <f t="shared" si="6"/>
        <v>732</v>
      </c>
      <c r="M126">
        <f t="shared" si="7"/>
        <v>732</v>
      </c>
      <c r="P126" t="str">
        <f t="shared" si="8"/>
        <v xml:space="preserve"> ST_CESSAO_NL POSITION(732:732),</v>
      </c>
    </row>
    <row r="127" spans="7:16">
      <c r="G127" t="s">
        <v>817</v>
      </c>
      <c r="H127">
        <v>9</v>
      </c>
      <c r="I127">
        <v>9</v>
      </c>
      <c r="J127">
        <v>5</v>
      </c>
      <c r="L127">
        <f t="shared" si="6"/>
        <v>733</v>
      </c>
      <c r="M127">
        <f t="shared" si="7"/>
        <v>746</v>
      </c>
      <c r="P127" t="str">
        <f t="shared" si="8"/>
        <v xml:space="preserve"> VAL_LUCR_CSSAO POSITION(733:746) "TO_NUMBER(:VAL_LUCR_CSSAO,'99999999999999')/100000",</v>
      </c>
    </row>
    <row r="128" spans="7:16">
      <c r="G128" t="s">
        <v>818</v>
      </c>
      <c r="H128" t="s">
        <v>6</v>
      </c>
      <c r="I128">
        <v>1</v>
      </c>
      <c r="L128">
        <f t="shared" si="6"/>
        <v>747</v>
      </c>
      <c r="M128">
        <f t="shared" si="7"/>
        <v>747</v>
      </c>
      <c r="P128" t="str">
        <f t="shared" si="8"/>
        <v xml:space="preserve"> VAL_LUCR_CSSAO_NL POSITION(747:747),</v>
      </c>
    </row>
    <row r="129" spans="7:16">
      <c r="G129" t="s">
        <v>819</v>
      </c>
      <c r="H129">
        <v>9</v>
      </c>
      <c r="I129">
        <v>9</v>
      </c>
      <c r="J129">
        <v>5</v>
      </c>
      <c r="L129">
        <f t="shared" si="6"/>
        <v>748</v>
      </c>
      <c r="M129">
        <f t="shared" si="7"/>
        <v>761</v>
      </c>
      <c r="P129" t="str">
        <f t="shared" si="8"/>
        <v xml:space="preserve"> VAL_PREJ_CSSAO POSITION(748:761) "TO_NUMBER(:VAL_PREJ_CSSAO,'99999999999999')/100000",</v>
      </c>
    </row>
    <row r="130" spans="7:16">
      <c r="G130" t="s">
        <v>820</v>
      </c>
      <c r="H130" t="s">
        <v>6</v>
      </c>
      <c r="I130">
        <v>1</v>
      </c>
      <c r="L130">
        <f t="shared" si="6"/>
        <v>762</v>
      </c>
      <c r="M130">
        <f t="shared" si="7"/>
        <v>762</v>
      </c>
      <c r="P130" t="str">
        <f t="shared" si="8"/>
        <v xml:space="preserve"> VAL_PREJ_CSSAO_NL POSITION(762:762),</v>
      </c>
    </row>
    <row r="131" spans="7:16">
      <c r="G131" t="s">
        <v>821</v>
      </c>
      <c r="H131">
        <v>9</v>
      </c>
      <c r="I131">
        <v>9</v>
      </c>
      <c r="J131">
        <v>5</v>
      </c>
      <c r="L131">
        <f t="shared" si="6"/>
        <v>763</v>
      </c>
      <c r="M131">
        <f t="shared" si="7"/>
        <v>776</v>
      </c>
      <c r="P131" t="str">
        <f t="shared" si="8"/>
        <v xml:space="preserve"> VAL_PRIN_SEG POSITION(763:776) "TO_NUMBER(:VAL_PRIN_SEG,'99999999999999')/100000",</v>
      </c>
    </row>
    <row r="132" spans="7:16">
      <c r="G132" t="s">
        <v>822</v>
      </c>
      <c r="H132" t="s">
        <v>6</v>
      </c>
      <c r="I132">
        <v>1</v>
      </c>
      <c r="L132">
        <f t="shared" si="6"/>
        <v>777</v>
      </c>
      <c r="M132">
        <f t="shared" si="7"/>
        <v>777</v>
      </c>
      <c r="P132" t="str">
        <f t="shared" si="8"/>
        <v xml:space="preserve"> VAL_PRIN_SEG_NL POSITION(777:777),</v>
      </c>
    </row>
    <row r="133" spans="7:16">
      <c r="G133" t="s">
        <v>823</v>
      </c>
      <c r="H133" t="s">
        <v>6</v>
      </c>
      <c r="I133">
        <v>4</v>
      </c>
      <c r="L133">
        <f t="shared" si="6"/>
        <v>778</v>
      </c>
      <c r="M133">
        <f t="shared" si="7"/>
        <v>781</v>
      </c>
      <c r="P133" t="str">
        <f t="shared" si="8"/>
        <v xml:space="preserve"> COD_LOJA_RECEB POSITION(778:781),</v>
      </c>
    </row>
    <row r="134" spans="7:16">
      <c r="G134" t="s">
        <v>824</v>
      </c>
      <c r="H134" t="s">
        <v>6</v>
      </c>
      <c r="I134">
        <v>1</v>
      </c>
      <c r="L134">
        <f t="shared" si="6"/>
        <v>782</v>
      </c>
      <c r="M134">
        <f t="shared" si="7"/>
        <v>782</v>
      </c>
      <c r="P134" t="str">
        <f t="shared" si="8"/>
        <v xml:space="preserve"> COD_LOJA_RECEB_NL POSITION(782:782),</v>
      </c>
    </row>
    <row r="135" spans="7:16">
      <c r="G135" t="s">
        <v>825</v>
      </c>
      <c r="H135">
        <v>9</v>
      </c>
      <c r="I135">
        <v>3</v>
      </c>
      <c r="L135">
        <f t="shared" si="6"/>
        <v>783</v>
      </c>
      <c r="M135">
        <f t="shared" si="7"/>
        <v>785</v>
      </c>
      <c r="P135" t="str">
        <f t="shared" si="8"/>
        <v xml:space="preserve"> PARCELA_CESSAO POSITION(783:785) "TO_NUMBER(:PARCELA_CESSAO,'999')/1",</v>
      </c>
    </row>
    <row r="136" spans="7:16">
      <c r="G136" t="s">
        <v>826</v>
      </c>
      <c r="H136" t="s">
        <v>6</v>
      </c>
      <c r="I136">
        <v>1</v>
      </c>
      <c r="L136">
        <f t="shared" si="6"/>
        <v>786</v>
      </c>
      <c r="M136">
        <f t="shared" si="7"/>
        <v>786</v>
      </c>
      <c r="P136" t="str">
        <f t="shared" si="8"/>
        <v xml:space="preserve"> PARCELA_CESSAO_NL POSITION(786:786),</v>
      </c>
    </row>
    <row r="137" spans="7:16">
      <c r="G137" t="s">
        <v>505</v>
      </c>
      <c r="H137">
        <v>9</v>
      </c>
      <c r="I137">
        <v>9</v>
      </c>
      <c r="J137">
        <v>5</v>
      </c>
      <c r="L137">
        <f t="shared" si="6"/>
        <v>787</v>
      </c>
      <c r="M137">
        <f t="shared" si="7"/>
        <v>800</v>
      </c>
      <c r="P137" t="str">
        <f t="shared" si="8"/>
        <v xml:space="preserve"> VAL_TAR_LIQ_ANTCP POSITION(787:800) "TO_NUMBER(:VAL_TAR_LIQ_ANTCP,'99999999999999')/100000",</v>
      </c>
    </row>
    <row r="138" spans="7:16">
      <c r="G138" t="s">
        <v>506</v>
      </c>
      <c r="H138" t="s">
        <v>6</v>
      </c>
      <c r="I138">
        <v>1</v>
      </c>
      <c r="L138">
        <f t="shared" si="6"/>
        <v>801</v>
      </c>
      <c r="M138">
        <f t="shared" si="7"/>
        <v>801</v>
      </c>
      <c r="P138" t="str">
        <f t="shared" si="8"/>
        <v xml:space="preserve"> VAL_TAR_LIQ_ANTCP_NL POSITION(801:801),</v>
      </c>
    </row>
    <row r="139" spans="7:16">
      <c r="G139" t="s">
        <v>827</v>
      </c>
      <c r="H139">
        <v>9</v>
      </c>
      <c r="I139">
        <v>3</v>
      </c>
      <c r="J139">
        <v>6</v>
      </c>
      <c r="L139">
        <f t="shared" si="6"/>
        <v>802</v>
      </c>
      <c r="M139">
        <f t="shared" si="7"/>
        <v>810</v>
      </c>
      <c r="P139" t="str">
        <f t="shared" si="8"/>
        <v xml:space="preserve"> TX_DESC_LIQ_ANTCP POSITION(802:810) "TO_NUMBER(:TX_DESC_LIQ_ANTCP,'999999999')/1000000",</v>
      </c>
    </row>
    <row r="140" spans="7:16">
      <c r="G140" t="s">
        <v>828</v>
      </c>
      <c r="H140" t="s">
        <v>6</v>
      </c>
      <c r="I140">
        <v>1</v>
      </c>
      <c r="L140">
        <f t="shared" si="6"/>
        <v>811</v>
      </c>
      <c r="M140">
        <f t="shared" si="7"/>
        <v>811</v>
      </c>
      <c r="P140" t="str">
        <f t="shared" si="8"/>
        <v xml:space="preserve"> TX_DESC_LIQ_ANTCP_NL POSITION(811:811),</v>
      </c>
    </row>
    <row r="141" spans="7:16">
      <c r="G141" t="s">
        <v>829</v>
      </c>
      <c r="H141" t="s">
        <v>6</v>
      </c>
      <c r="I141">
        <v>15</v>
      </c>
      <c r="L141">
        <f t="shared" ref="L141:L159" si="9">(M140+1)</f>
        <v>812</v>
      </c>
      <c r="M141">
        <f t="shared" ref="M141:M159" si="10">(L141-1)+I141+J141</f>
        <v>826</v>
      </c>
      <c r="P141" t="str">
        <f t="shared" ref="P141:P159" si="11">" "&amp;G141&amp;" POSITION("&amp;L141&amp;":"&amp;M141&amp;")"&amp;IF(H141=9," ""TO_NUMBER(:"&amp;G141&amp;",'"&amp;REPT("9",I141+J141)&amp;"')/1"&amp;REPT("0",J141)&amp;""",",IF(LEFT(G141,3)="DT_","DATE ""DD.MM.YYYY"",",","))</f>
        <v xml:space="preserve"> USU_DESCCARTA POSITION(812:826),</v>
      </c>
    </row>
    <row r="142" spans="7:16">
      <c r="G142" t="s">
        <v>830</v>
      </c>
      <c r="H142" t="s">
        <v>6</v>
      </c>
      <c r="I142">
        <v>1</v>
      </c>
      <c r="L142">
        <f t="shared" si="9"/>
        <v>827</v>
      </c>
      <c r="M142">
        <f t="shared" si="10"/>
        <v>827</v>
      </c>
      <c r="P142" t="str">
        <f t="shared" si="11"/>
        <v xml:space="preserve"> USU_DESCCARTA_NL POSITION(827:827),</v>
      </c>
    </row>
    <row r="143" spans="7:16">
      <c r="G143" t="s">
        <v>831</v>
      </c>
      <c r="H143">
        <v>9</v>
      </c>
      <c r="I143">
        <v>15</v>
      </c>
      <c r="J143">
        <v>5</v>
      </c>
      <c r="L143">
        <f t="shared" si="9"/>
        <v>828</v>
      </c>
      <c r="M143">
        <f t="shared" si="10"/>
        <v>847</v>
      </c>
      <c r="P143" t="str">
        <f t="shared" si="11"/>
        <v xml:space="preserve"> VAL_RDA_SDO_E_PER POSITION(828:847) "TO_NUMBER(:VAL_RDA_SDO_E_PER,'99999999999999999999')/100000",</v>
      </c>
    </row>
    <row r="144" spans="7:16">
      <c r="G144" t="s">
        <v>832</v>
      </c>
      <c r="H144" t="s">
        <v>6</v>
      </c>
      <c r="I144">
        <v>1</v>
      </c>
      <c r="L144">
        <f t="shared" si="9"/>
        <v>848</v>
      </c>
      <c r="M144">
        <f t="shared" si="10"/>
        <v>848</v>
      </c>
      <c r="P144" t="str">
        <f t="shared" si="11"/>
        <v xml:space="preserve"> VAL_RDA_SDO_E_PER_NL POSITION(848:848),</v>
      </c>
    </row>
    <row r="145" spans="7:16">
      <c r="G145" t="s">
        <v>458</v>
      </c>
      <c r="H145" t="s">
        <v>6</v>
      </c>
      <c r="I145">
        <v>1</v>
      </c>
      <c r="L145">
        <f t="shared" si="9"/>
        <v>849</v>
      </c>
      <c r="M145">
        <f t="shared" si="10"/>
        <v>849</v>
      </c>
      <c r="P145" t="str">
        <f t="shared" si="11"/>
        <v xml:space="preserve"> ST_TIPO_CESSAO POSITION(849:849),</v>
      </c>
    </row>
    <row r="146" spans="7:16">
      <c r="G146" t="s">
        <v>459</v>
      </c>
      <c r="H146" t="s">
        <v>6</v>
      </c>
      <c r="I146">
        <v>1</v>
      </c>
      <c r="L146">
        <f t="shared" si="9"/>
        <v>850</v>
      </c>
      <c r="M146">
        <f t="shared" si="10"/>
        <v>850</v>
      </c>
      <c r="P146" t="str">
        <f t="shared" si="11"/>
        <v xml:space="preserve"> ST_TIPO_CESSAO_NL POSITION(850:850),</v>
      </c>
    </row>
    <row r="147" spans="7:16">
      <c r="G147" t="s">
        <v>209</v>
      </c>
      <c r="H147" t="s">
        <v>6</v>
      </c>
      <c r="I147">
        <v>10</v>
      </c>
      <c r="L147">
        <f t="shared" si="9"/>
        <v>851</v>
      </c>
      <c r="M147">
        <f t="shared" si="10"/>
        <v>860</v>
      </c>
      <c r="P147" t="str">
        <f t="shared" si="11"/>
        <v xml:space="preserve"> DT_CESSAO POSITION(851:860)DATE "DD.MM.YYYY",</v>
      </c>
    </row>
    <row r="148" spans="7:16">
      <c r="G148" t="s">
        <v>286</v>
      </c>
      <c r="H148" t="s">
        <v>6</v>
      </c>
      <c r="I148">
        <v>1</v>
      </c>
      <c r="L148">
        <f t="shared" si="9"/>
        <v>861</v>
      </c>
      <c r="M148">
        <f t="shared" si="10"/>
        <v>861</v>
      </c>
      <c r="P148" t="str">
        <f t="shared" si="11"/>
        <v xml:space="preserve"> DT_CESSAO_NL POSITION(861:861)DATE "DD.MM.YYYY",</v>
      </c>
    </row>
    <row r="149" spans="7:16">
      <c r="G149" t="s">
        <v>833</v>
      </c>
      <c r="H149" t="s">
        <v>6</v>
      </c>
      <c r="I149">
        <v>9</v>
      </c>
      <c r="L149">
        <f t="shared" si="9"/>
        <v>862</v>
      </c>
      <c r="M149">
        <f t="shared" si="10"/>
        <v>870</v>
      </c>
      <c r="P149" t="str">
        <f t="shared" si="11"/>
        <v xml:space="preserve"> CONTR_CESSAO POSITION(862:870),</v>
      </c>
    </row>
    <row r="150" spans="7:16">
      <c r="G150" t="s">
        <v>834</v>
      </c>
      <c r="H150" t="s">
        <v>6</v>
      </c>
      <c r="I150">
        <v>1</v>
      </c>
      <c r="L150">
        <f t="shared" si="9"/>
        <v>871</v>
      </c>
      <c r="M150">
        <f t="shared" si="10"/>
        <v>871</v>
      </c>
      <c r="P150" t="str">
        <f t="shared" si="11"/>
        <v xml:space="preserve"> CONTR_CESSAO_NL POSITION(871:871),</v>
      </c>
    </row>
    <row r="151" spans="7:16">
      <c r="G151" t="s">
        <v>835</v>
      </c>
      <c r="H151">
        <v>9</v>
      </c>
      <c r="I151">
        <v>9</v>
      </c>
      <c r="L151">
        <f t="shared" si="9"/>
        <v>872</v>
      </c>
      <c r="M151">
        <f t="shared" si="10"/>
        <v>880</v>
      </c>
      <c r="P151" t="str">
        <f t="shared" si="11"/>
        <v xml:space="preserve"> NUM_SEQ_CESSAO POSITION(872:880) "TO_NUMBER(:NUM_SEQ_CESSAO,'999999999')/1",</v>
      </c>
    </row>
    <row r="152" spans="7:16">
      <c r="G152" t="s">
        <v>836</v>
      </c>
      <c r="H152" t="s">
        <v>6</v>
      </c>
      <c r="I152">
        <v>1</v>
      </c>
      <c r="L152">
        <f t="shared" si="9"/>
        <v>881</v>
      </c>
      <c r="M152">
        <f t="shared" si="10"/>
        <v>881</v>
      </c>
      <c r="P152" t="str">
        <f t="shared" si="11"/>
        <v xml:space="preserve"> NUM_SEQ_CESSAO_NL POSITION(881:881),</v>
      </c>
    </row>
    <row r="153" spans="7:16">
      <c r="G153" t="s">
        <v>837</v>
      </c>
      <c r="H153" t="s">
        <v>6</v>
      </c>
      <c r="I153">
        <v>15</v>
      </c>
      <c r="L153">
        <f t="shared" si="9"/>
        <v>882</v>
      </c>
      <c r="M153">
        <f t="shared" si="10"/>
        <v>896</v>
      </c>
      <c r="P153" t="str">
        <f t="shared" si="11"/>
        <v xml:space="preserve"> NOM_USU_REAB POSITION(882:896),</v>
      </c>
    </row>
    <row r="154" spans="7:16">
      <c r="G154" t="s">
        <v>838</v>
      </c>
      <c r="H154" t="s">
        <v>6</v>
      </c>
      <c r="I154">
        <v>1</v>
      </c>
      <c r="L154">
        <f t="shared" si="9"/>
        <v>897</v>
      </c>
      <c r="M154">
        <f t="shared" si="10"/>
        <v>897</v>
      </c>
      <c r="P154" t="str">
        <f t="shared" si="11"/>
        <v xml:space="preserve"> NOM_USU_REAB_NL POSITION(897:897),</v>
      </c>
    </row>
    <row r="155" spans="7:16">
      <c r="G155" t="s">
        <v>839</v>
      </c>
      <c r="H155">
        <v>9</v>
      </c>
      <c r="I155">
        <v>15</v>
      </c>
      <c r="J155">
        <v>5</v>
      </c>
      <c r="L155">
        <f t="shared" si="9"/>
        <v>898</v>
      </c>
      <c r="M155">
        <f t="shared" si="10"/>
        <v>917</v>
      </c>
      <c r="P155" t="str">
        <f t="shared" si="11"/>
        <v xml:space="preserve"> VAL_RECEB_AMAIOR POSITION(898:917) "TO_NUMBER(:VAL_RECEB_AMAIOR,'99999999999999999999')/100000",</v>
      </c>
    </row>
    <row r="156" spans="7:16">
      <c r="G156" t="s">
        <v>840</v>
      </c>
      <c r="H156" t="s">
        <v>6</v>
      </c>
      <c r="I156">
        <v>1</v>
      </c>
      <c r="L156">
        <f t="shared" si="9"/>
        <v>918</v>
      </c>
      <c r="M156">
        <f t="shared" si="10"/>
        <v>918</v>
      </c>
      <c r="P156" t="str">
        <f t="shared" si="11"/>
        <v xml:space="preserve"> VAL_RECEB_AMAIOR_NL POSITION(918:918),</v>
      </c>
    </row>
    <row r="157" spans="7:16">
      <c r="G157" t="s">
        <v>841</v>
      </c>
      <c r="H157">
        <v>9</v>
      </c>
      <c r="I157">
        <v>3</v>
      </c>
      <c r="L157">
        <f t="shared" si="9"/>
        <v>919</v>
      </c>
      <c r="M157">
        <f t="shared" si="10"/>
        <v>921</v>
      </c>
      <c r="P157" t="str">
        <f t="shared" si="11"/>
        <v xml:space="preserve"> NATUR_RCB_ACORDO POSITION(919:921) "TO_NUMBER(:NATUR_RCB_ACORDO,'999')/1",</v>
      </c>
    </row>
    <row r="158" spans="7:16">
      <c r="G158" t="s">
        <v>842</v>
      </c>
      <c r="H158" t="s">
        <v>6</v>
      </c>
      <c r="I158">
        <v>1</v>
      </c>
      <c r="L158">
        <f t="shared" si="9"/>
        <v>922</v>
      </c>
      <c r="M158">
        <f t="shared" si="10"/>
        <v>922</v>
      </c>
      <c r="P158" t="str">
        <f t="shared" si="11"/>
        <v xml:space="preserve"> NATUR_RCB_ACORDO_NL POSITION(922:922),</v>
      </c>
    </row>
    <row r="159" spans="7:16">
      <c r="G159" t="s">
        <v>715</v>
      </c>
      <c r="H159" t="s">
        <v>6</v>
      </c>
      <c r="I159">
        <v>1</v>
      </c>
      <c r="L159">
        <f t="shared" si="9"/>
        <v>923</v>
      </c>
      <c r="M159">
        <f t="shared" si="10"/>
        <v>923</v>
      </c>
      <c r="P159" t="str">
        <f t="shared" si="11"/>
        <v xml:space="preserve"> CSIST_ORIG_INF POSITION(923:923),</v>
      </c>
    </row>
    <row r="161" spans="16:16">
      <c r="P161" t="s">
        <v>1054</v>
      </c>
    </row>
    <row r="162" spans="16:16">
      <c r="P162" t="str">
        <f>"--SQLLOADER"</f>
        <v>--SQLLOADER</v>
      </c>
    </row>
    <row r="163" spans="16:16">
      <c r="P163" t="str">
        <f>"sqlldr userid=lmc/**** control="&amp;$B$2&amp;".ctl log="&amp;$B$2&amp;".log"</f>
        <v>sqlldr userid=lmc/**** control=PARCELA_REAB_TT.ctl log=PARCELA_REAB_TT.log</v>
      </c>
    </row>
  </sheetData>
  <autoFilter ref="D10:D90">
    <filterColumn colId="0">
      <filters>
        <filter val="BCO_RCB"/>
        <filter val="CONTRATO"/>
        <filter val="CURSO_RCB"/>
        <filter val="DT_APRDO_PROV"/>
        <filter val="DT_CREDITO"/>
        <filter val="DT_CTB"/>
        <filter val="DT_EFETIVA"/>
        <filter val="DT_MOV"/>
        <filter val="DT_PGTO_IOC"/>
        <filter val="DT_RCB"/>
        <filter val="DT_REABP"/>
        <filter val="DT_VCT"/>
        <filter val="MOEDA"/>
        <filter val="MULTA_PERC"/>
        <filter val="NATUREZA_RCB"/>
        <filter val="NOME_USU_RCB"/>
        <filter val="PARCELA"/>
        <filter val="PGTO_DIF"/>
        <filter val="STATUS"/>
        <filter val="TIPO_RCB"/>
        <filter val="TX_COMISSAO"/>
        <filter val="VAL_APRDO_PERM"/>
        <filter val="VAL_DESCONTO"/>
        <filter val="VAL_DESCONTO_G"/>
        <filter val="VAL_DIF_CAMBIAL"/>
        <filter val="VAL_DIF_RCB"/>
        <filter val="VAL_DIF_RCB_G"/>
        <filter val="VAL_IOC"/>
        <filter val="VAL_MULTA"/>
        <filter val="VAL_MULTA_G"/>
        <filter val="VAL_PERM"/>
        <filter val="VAL_PRINC"/>
        <filter val="VAL_PRINC_G"/>
        <filter val="VAL_PRT"/>
        <filter val="VAL_PRT_G"/>
        <filter val="VAL_SERV_INTERV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10" filterMode="1"/>
  <dimension ref="B2:P273"/>
  <sheetViews>
    <sheetView topLeftCell="A233" workbookViewId="0">
      <selection activeCell="P2" sqref="P2:P273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1051</v>
      </c>
      <c r="P2" s="2" t="str">
        <f>"-- "&amp;$B$2&amp;".ctl"</f>
        <v>-- PARCELA_TT.ctl</v>
      </c>
    </row>
    <row r="3" spans="2:16">
      <c r="P3" t="s">
        <v>1053</v>
      </c>
    </row>
    <row r="4" spans="2:16">
      <c r="P4" t="str">
        <f>"INFILE '"&amp;$B$2&amp;".txt'"</f>
        <v>INFILE 'PARCELA_TT.txt'</v>
      </c>
    </row>
    <row r="5" spans="2:16">
      <c r="P5" t="str">
        <f>"BADFILE '"&amp;$B$2&amp;".bad'"</f>
        <v>BADFILE 'PARCELA_TT.bad'</v>
      </c>
    </row>
    <row r="6" spans="2:16">
      <c r="P6" t="str">
        <f>"DISCARDFILE '"&amp;$B$2&amp;".dsc'"</f>
        <v>DISCARDFILE 'PARCELA_TT.dsc'</v>
      </c>
    </row>
    <row r="7" spans="2:16">
      <c r="P7" t="s">
        <v>1050</v>
      </c>
    </row>
    <row r="8" spans="2:16">
      <c r="P8" t="str">
        <f>"INTO TABLE "&amp;$B$2</f>
        <v>INTO TABLE PARCELA_TT</v>
      </c>
    </row>
    <row r="9" spans="2:16">
      <c r="P9" t="s">
        <v>1052</v>
      </c>
    </row>
    <row r="10" spans="2:16">
      <c r="B10" s="1" t="s">
        <v>19</v>
      </c>
      <c r="C10" s="1"/>
      <c r="D10" s="1" t="s">
        <v>20</v>
      </c>
      <c r="E10" s="1"/>
      <c r="F10" s="1"/>
      <c r="G10" s="1" t="s">
        <v>377</v>
      </c>
      <c r="H10" s="1" t="s">
        <v>5</v>
      </c>
      <c r="I10" s="1" t="s">
        <v>4</v>
      </c>
      <c r="J10" s="1" t="s">
        <v>3</v>
      </c>
      <c r="K10" s="1"/>
      <c r="L10" s="1" t="s">
        <v>2</v>
      </c>
      <c r="M10" s="1" t="s">
        <v>1</v>
      </c>
      <c r="N10" s="1"/>
      <c r="O10" s="1"/>
      <c r="P10" s="1"/>
    </row>
    <row r="11" spans="2:16">
      <c r="B11" t="s">
        <v>21</v>
      </c>
      <c r="D11" t="str">
        <f>VLOOKUP(G11,$B$11:$B$447,1,0)</f>
        <v>CONTRATO</v>
      </c>
      <c r="G11" t="s">
        <v>21</v>
      </c>
      <c r="H11" t="s">
        <v>6</v>
      </c>
      <c r="I11">
        <v>9</v>
      </c>
      <c r="L11">
        <v>1</v>
      </c>
      <c r="M11">
        <v>9</v>
      </c>
      <c r="P11" t="str">
        <f>" "&amp;G11&amp;" POSITION("&amp;L11&amp;":"&amp;M11&amp;")"&amp;IF(H11=9," ""TO_NUMBER(:"&amp;G11&amp;",'"&amp;REPT("9",I11+J11)&amp;"')/1"&amp;REPT("0",J11)&amp;""",",IF(LEFT(G11,3)="DT_","DATE ""DD.MM.YYYY"",",","))</f>
        <v xml:space="preserve"> CONTRATO POSITION(1:9),</v>
      </c>
    </row>
    <row r="12" spans="2:16">
      <c r="B12" t="s">
        <v>666</v>
      </c>
      <c r="D12" t="str">
        <f t="shared" ref="D12:D75" si="0">VLOOKUP(G12,$B$11:$B$447,1,0)</f>
        <v>PARCELA</v>
      </c>
      <c r="G12" t="s">
        <v>666</v>
      </c>
      <c r="H12">
        <v>9</v>
      </c>
      <c r="I12">
        <v>3</v>
      </c>
      <c r="L12">
        <f>(M11+1)</f>
        <v>10</v>
      </c>
      <c r="M12">
        <f>(L12-1)+I12+J12</f>
        <v>12</v>
      </c>
      <c r="P12" t="str">
        <f t="shared" ref="P12" si="1">" "&amp;G12&amp;" POSITION("&amp;L12&amp;":"&amp;M12&amp;")"&amp;IF(H12=9," ""TO_NUMBER(:"&amp;G12&amp;",'"&amp;REPT("9",I12+J12)&amp;"')/1"&amp;REPT("0",J12)&amp;""",",IF(LEFT(G12,3)="DT_","DATE ""DD.MM.YYYY"",",","))</f>
        <v xml:space="preserve"> PARCELA POSITION(10:12) "TO_NUMBER(:PARCELA,'999')/1",</v>
      </c>
    </row>
    <row r="13" spans="2:16">
      <c r="B13" t="s">
        <v>718</v>
      </c>
      <c r="D13" t="str">
        <f t="shared" si="0"/>
        <v>BCO_RCB</v>
      </c>
      <c r="G13" t="s">
        <v>718</v>
      </c>
      <c r="H13" t="s">
        <v>6</v>
      </c>
      <c r="I13">
        <v>3</v>
      </c>
      <c r="L13">
        <f t="shared" ref="L13:L76" si="2">(M12+1)</f>
        <v>13</v>
      </c>
      <c r="M13">
        <f t="shared" ref="M13:M76" si="3">(L13-1)+I13+J13</f>
        <v>15</v>
      </c>
      <c r="P13" t="str">
        <f t="shared" ref="P13:P76" si="4">" "&amp;G13&amp;" POSITION("&amp;L13&amp;":"&amp;M13&amp;")"&amp;IF(H13=9," ""TO_NUMBER(:"&amp;G13&amp;",'"&amp;REPT("9",I13+J13)&amp;"')/1"&amp;REPT("0",J13)&amp;""",",IF(LEFT(G13,3)="DT_","DATE ""DD.MM.YYYY"",",","))</f>
        <v xml:space="preserve"> BCO_RCB POSITION(13:15),</v>
      </c>
    </row>
    <row r="14" spans="2:16" hidden="1">
      <c r="B14" t="s">
        <v>79</v>
      </c>
      <c r="D14" t="e">
        <f t="shared" si="0"/>
        <v>#N/A</v>
      </c>
      <c r="G14" t="s">
        <v>719</v>
      </c>
      <c r="H14" t="s">
        <v>6</v>
      </c>
      <c r="I14">
        <v>1</v>
      </c>
      <c r="L14">
        <f t="shared" si="2"/>
        <v>16</v>
      </c>
      <c r="M14">
        <f t="shared" si="3"/>
        <v>16</v>
      </c>
      <c r="P14" t="str">
        <f t="shared" si="4"/>
        <v xml:space="preserve"> BCO_RCB_NL POSITION(16:16),</v>
      </c>
    </row>
    <row r="15" spans="2:16">
      <c r="B15" t="s">
        <v>720</v>
      </c>
      <c r="D15" t="str">
        <f t="shared" si="0"/>
        <v>STATUS</v>
      </c>
      <c r="G15" t="s">
        <v>79</v>
      </c>
      <c r="H15" t="s">
        <v>6</v>
      </c>
      <c r="I15">
        <v>1</v>
      </c>
      <c r="L15">
        <f t="shared" si="2"/>
        <v>17</v>
      </c>
      <c r="M15">
        <f t="shared" si="3"/>
        <v>17</v>
      </c>
      <c r="P15" t="str">
        <f t="shared" si="4"/>
        <v xml:space="preserve"> STATUS POSITION(17:17),</v>
      </c>
    </row>
    <row r="16" spans="2:16">
      <c r="B16" t="s">
        <v>869</v>
      </c>
      <c r="D16" t="str">
        <f t="shared" si="0"/>
        <v>DT_VCT</v>
      </c>
      <c r="G16" t="s">
        <v>720</v>
      </c>
      <c r="H16" t="s">
        <v>6</v>
      </c>
      <c r="I16">
        <v>10</v>
      </c>
      <c r="L16">
        <f t="shared" si="2"/>
        <v>18</v>
      </c>
      <c r="M16">
        <f t="shared" si="3"/>
        <v>27</v>
      </c>
      <c r="P16" t="str">
        <f t="shared" si="4"/>
        <v xml:space="preserve"> DT_VCT POSITION(18:27)DATE "DD.MM.YYYY",</v>
      </c>
    </row>
    <row r="17" spans="2:16">
      <c r="B17" t="s">
        <v>636</v>
      </c>
      <c r="D17" t="str">
        <f t="shared" si="0"/>
        <v>DT_VCT_ANT</v>
      </c>
      <c r="G17" t="s">
        <v>869</v>
      </c>
      <c r="H17" t="s">
        <v>6</v>
      </c>
      <c r="I17">
        <v>10</v>
      </c>
      <c r="L17">
        <f t="shared" si="2"/>
        <v>28</v>
      </c>
      <c r="M17">
        <f t="shared" si="3"/>
        <v>37</v>
      </c>
      <c r="P17" t="str">
        <f t="shared" si="4"/>
        <v xml:space="preserve"> DT_VCT_ANT POSITION(28:37)DATE "DD.MM.YYYY",</v>
      </c>
    </row>
    <row r="18" spans="2:16" hidden="1">
      <c r="B18" t="s">
        <v>722</v>
      </c>
      <c r="D18" t="e">
        <f t="shared" si="0"/>
        <v>#N/A</v>
      </c>
      <c r="G18" t="s">
        <v>870</v>
      </c>
      <c r="H18" t="s">
        <v>6</v>
      </c>
      <c r="I18">
        <v>1</v>
      </c>
      <c r="L18">
        <f t="shared" si="2"/>
        <v>38</v>
      </c>
      <c r="M18">
        <f t="shared" si="3"/>
        <v>38</v>
      </c>
      <c r="P18" t="str">
        <f t="shared" si="4"/>
        <v xml:space="preserve"> DT_VCT_ANT_NL POSITION(38:38)DATE "DD.MM.YYYY",</v>
      </c>
    </row>
    <row r="19" spans="2:16">
      <c r="B19" t="s">
        <v>724</v>
      </c>
      <c r="D19" t="str">
        <f t="shared" si="0"/>
        <v>DT_MOV</v>
      </c>
      <c r="G19" t="s">
        <v>636</v>
      </c>
      <c r="H19" t="s">
        <v>6</v>
      </c>
      <c r="I19">
        <v>10</v>
      </c>
      <c r="L19">
        <f t="shared" si="2"/>
        <v>39</v>
      </c>
      <c r="M19">
        <f t="shared" si="3"/>
        <v>48</v>
      </c>
      <c r="P19" t="str">
        <f t="shared" si="4"/>
        <v xml:space="preserve"> DT_MOV POSITION(39:48)DATE "DD.MM.YYYY",</v>
      </c>
    </row>
    <row r="20" spans="2:16" hidden="1">
      <c r="B20" t="s">
        <v>717</v>
      </c>
      <c r="D20" t="e">
        <f t="shared" si="0"/>
        <v>#N/A</v>
      </c>
      <c r="G20" t="s">
        <v>721</v>
      </c>
      <c r="H20" t="s">
        <v>6</v>
      </c>
      <c r="I20">
        <v>1</v>
      </c>
      <c r="L20">
        <f t="shared" si="2"/>
        <v>49</v>
      </c>
      <c r="M20">
        <f t="shared" si="3"/>
        <v>49</v>
      </c>
      <c r="P20" t="str">
        <f t="shared" si="4"/>
        <v xml:space="preserve"> DT_MOV_NL POSITION(49:49)DATE "DD.MM.YYYY",</v>
      </c>
    </row>
    <row r="21" spans="2:16">
      <c r="B21" t="s">
        <v>56</v>
      </c>
      <c r="D21" t="str">
        <f t="shared" si="0"/>
        <v>DT_RCB</v>
      </c>
      <c r="G21" t="s">
        <v>722</v>
      </c>
      <c r="H21" t="s">
        <v>6</v>
      </c>
      <c r="I21">
        <v>10</v>
      </c>
      <c r="L21">
        <f t="shared" si="2"/>
        <v>50</v>
      </c>
      <c r="M21">
        <f t="shared" si="3"/>
        <v>59</v>
      </c>
      <c r="P21" t="str">
        <f t="shared" si="4"/>
        <v xml:space="preserve"> DT_RCB POSITION(50:59)DATE "DD.MM.YYYY",</v>
      </c>
    </row>
    <row r="22" spans="2:16" hidden="1">
      <c r="B22" t="s">
        <v>726</v>
      </c>
      <c r="D22" t="e">
        <f t="shared" si="0"/>
        <v>#N/A</v>
      </c>
      <c r="G22" t="s">
        <v>723</v>
      </c>
      <c r="H22" t="s">
        <v>6</v>
      </c>
      <c r="I22">
        <v>1</v>
      </c>
      <c r="L22">
        <f t="shared" si="2"/>
        <v>60</v>
      </c>
      <c r="M22">
        <f t="shared" si="3"/>
        <v>60</v>
      </c>
      <c r="P22" t="str">
        <f t="shared" si="4"/>
        <v xml:space="preserve"> DT_RCB_NL POSITION(60:60)DATE "DD.MM.YYYY",</v>
      </c>
    </row>
    <row r="23" spans="2:16">
      <c r="B23" t="s">
        <v>40</v>
      </c>
      <c r="D23" t="str">
        <f t="shared" si="0"/>
        <v>DT_CTB</v>
      </c>
      <c r="G23" t="s">
        <v>724</v>
      </c>
      <c r="H23" t="s">
        <v>6</v>
      </c>
      <c r="I23">
        <v>10</v>
      </c>
      <c r="L23">
        <f t="shared" si="2"/>
        <v>61</v>
      </c>
      <c r="M23">
        <f t="shared" si="3"/>
        <v>70</v>
      </c>
      <c r="P23" t="str">
        <f t="shared" si="4"/>
        <v xml:space="preserve"> DT_CTB POSITION(61:70)DATE "DD.MM.YYYY",</v>
      </c>
    </row>
    <row r="24" spans="2:16" hidden="1">
      <c r="B24" t="s">
        <v>728</v>
      </c>
      <c r="D24" t="e">
        <f t="shared" si="0"/>
        <v>#N/A</v>
      </c>
      <c r="G24" t="s">
        <v>725</v>
      </c>
      <c r="H24" t="s">
        <v>6</v>
      </c>
      <c r="I24">
        <v>1</v>
      </c>
      <c r="L24">
        <f t="shared" si="2"/>
        <v>71</v>
      </c>
      <c r="M24">
        <f t="shared" si="3"/>
        <v>71</v>
      </c>
      <c r="P24" t="str">
        <f t="shared" si="4"/>
        <v xml:space="preserve"> DT_CTB_NL POSITION(71:71)DATE "DD.MM.YYYY",</v>
      </c>
    </row>
    <row r="25" spans="2:16">
      <c r="B25" t="s">
        <v>730</v>
      </c>
      <c r="D25" t="str">
        <f t="shared" si="0"/>
        <v>DT_REABP</v>
      </c>
      <c r="G25" t="s">
        <v>717</v>
      </c>
      <c r="H25" t="s">
        <v>6</v>
      </c>
      <c r="I25">
        <v>10</v>
      </c>
      <c r="L25">
        <f t="shared" si="2"/>
        <v>72</v>
      </c>
      <c r="M25">
        <f t="shared" si="3"/>
        <v>81</v>
      </c>
      <c r="P25" t="str">
        <f t="shared" si="4"/>
        <v xml:space="preserve"> DT_REABP POSITION(72:81)DATE "DD.MM.YYYY",</v>
      </c>
    </row>
    <row r="26" spans="2:16" hidden="1">
      <c r="B26" t="s">
        <v>732</v>
      </c>
      <c r="D26" t="e">
        <f t="shared" si="0"/>
        <v>#N/A</v>
      </c>
      <c r="G26" t="s">
        <v>871</v>
      </c>
      <c r="H26" t="s">
        <v>6</v>
      </c>
      <c r="I26">
        <v>1</v>
      </c>
      <c r="L26">
        <f t="shared" si="2"/>
        <v>82</v>
      </c>
      <c r="M26">
        <f t="shared" si="3"/>
        <v>82</v>
      </c>
      <c r="P26" t="str">
        <f t="shared" si="4"/>
        <v xml:space="preserve"> DT_REABP_NL POSITION(82:82)DATE "DD.MM.YYYY",</v>
      </c>
    </row>
    <row r="27" spans="2:16">
      <c r="B27" t="s">
        <v>734</v>
      </c>
      <c r="D27" t="str">
        <f t="shared" si="0"/>
        <v>MOEDA</v>
      </c>
      <c r="G27" t="s">
        <v>56</v>
      </c>
      <c r="H27" t="s">
        <v>6</v>
      </c>
      <c r="I27">
        <v>5</v>
      </c>
      <c r="L27">
        <f t="shared" si="2"/>
        <v>83</v>
      </c>
      <c r="M27">
        <f t="shared" si="3"/>
        <v>87</v>
      </c>
      <c r="P27" t="str">
        <f t="shared" si="4"/>
        <v xml:space="preserve"> MOEDA POSITION(83:87),</v>
      </c>
    </row>
    <row r="28" spans="2:16">
      <c r="B28" t="s">
        <v>736</v>
      </c>
      <c r="D28" t="str">
        <f t="shared" si="0"/>
        <v>NOME_USU_RCB</v>
      </c>
      <c r="G28" t="s">
        <v>726</v>
      </c>
      <c r="H28" t="s">
        <v>6</v>
      </c>
      <c r="I28">
        <v>15</v>
      </c>
      <c r="L28">
        <f t="shared" si="2"/>
        <v>88</v>
      </c>
      <c r="M28">
        <f t="shared" si="3"/>
        <v>102</v>
      </c>
      <c r="P28" t="str">
        <f t="shared" si="4"/>
        <v xml:space="preserve"> NOME_USU_RCB POSITION(88:102),</v>
      </c>
    </row>
    <row r="29" spans="2:16" hidden="1">
      <c r="B29" t="s">
        <v>738</v>
      </c>
      <c r="D29" t="e">
        <f t="shared" si="0"/>
        <v>#N/A</v>
      </c>
      <c r="G29" t="s">
        <v>727</v>
      </c>
      <c r="H29" t="s">
        <v>6</v>
      </c>
      <c r="I29">
        <v>1</v>
      </c>
      <c r="L29">
        <f t="shared" si="2"/>
        <v>103</v>
      </c>
      <c r="M29">
        <f t="shared" si="3"/>
        <v>103</v>
      </c>
      <c r="P29" t="str">
        <f t="shared" si="4"/>
        <v xml:space="preserve"> NOME_USU_RCB_NL POSITION(103:103),</v>
      </c>
    </row>
    <row r="30" spans="2:16">
      <c r="B30" t="s">
        <v>740</v>
      </c>
      <c r="D30" t="str">
        <f t="shared" si="0"/>
        <v>VAL_PRT</v>
      </c>
      <c r="G30" t="s">
        <v>40</v>
      </c>
      <c r="H30">
        <v>9</v>
      </c>
      <c r="I30">
        <v>9</v>
      </c>
      <c r="J30">
        <v>5</v>
      </c>
      <c r="L30">
        <f t="shared" si="2"/>
        <v>104</v>
      </c>
      <c r="M30">
        <f t="shared" si="3"/>
        <v>117</v>
      </c>
      <c r="P30" t="str">
        <f t="shared" si="4"/>
        <v xml:space="preserve"> VAL_PRT POSITION(104:117) "TO_NUMBER(:VAL_PRT,'99999999999999')/100000",</v>
      </c>
    </row>
    <row r="31" spans="2:16">
      <c r="B31" t="s">
        <v>742</v>
      </c>
      <c r="D31" t="str">
        <f t="shared" si="0"/>
        <v>VAL_PRINC</v>
      </c>
      <c r="G31" t="s">
        <v>728</v>
      </c>
      <c r="H31">
        <v>9</v>
      </c>
      <c r="I31">
        <v>9</v>
      </c>
      <c r="J31">
        <v>5</v>
      </c>
      <c r="L31">
        <f t="shared" si="2"/>
        <v>118</v>
      </c>
      <c r="M31">
        <f t="shared" si="3"/>
        <v>131</v>
      </c>
      <c r="P31" t="str">
        <f t="shared" si="4"/>
        <v xml:space="preserve"> VAL_PRINC POSITION(118:131) "TO_NUMBER(:VAL_PRINC,'99999999999999')/100000",</v>
      </c>
    </row>
    <row r="32" spans="2:16" hidden="1">
      <c r="B32" t="s">
        <v>744</v>
      </c>
      <c r="D32" t="e">
        <f t="shared" si="0"/>
        <v>#N/A</v>
      </c>
      <c r="G32" t="s">
        <v>729</v>
      </c>
      <c r="H32" t="s">
        <v>6</v>
      </c>
      <c r="I32">
        <v>1</v>
      </c>
      <c r="L32">
        <f t="shared" si="2"/>
        <v>132</v>
      </c>
      <c r="M32">
        <f t="shared" si="3"/>
        <v>132</v>
      </c>
      <c r="P32" t="str">
        <f t="shared" si="4"/>
        <v xml:space="preserve"> VAL_PRINC_NL POSITION(132:132),</v>
      </c>
    </row>
    <row r="33" spans="2:16">
      <c r="B33" t="s">
        <v>764</v>
      </c>
      <c r="D33" t="str">
        <f t="shared" si="0"/>
        <v>VAL_MULTA</v>
      </c>
      <c r="G33" t="s">
        <v>730</v>
      </c>
      <c r="H33">
        <v>9</v>
      </c>
      <c r="I33">
        <v>9</v>
      </c>
      <c r="J33">
        <v>5</v>
      </c>
      <c r="L33">
        <f t="shared" si="2"/>
        <v>133</v>
      </c>
      <c r="M33">
        <f t="shared" si="3"/>
        <v>146</v>
      </c>
      <c r="P33" t="str">
        <f t="shared" si="4"/>
        <v xml:space="preserve"> VAL_MULTA POSITION(133:146) "TO_NUMBER(:VAL_MULTA,'99999999999999')/100000",</v>
      </c>
    </row>
    <row r="34" spans="2:16" hidden="1">
      <c r="B34" t="s">
        <v>766</v>
      </c>
      <c r="D34" t="e">
        <f t="shared" si="0"/>
        <v>#N/A</v>
      </c>
      <c r="G34" t="s">
        <v>731</v>
      </c>
      <c r="H34" t="s">
        <v>6</v>
      </c>
      <c r="I34">
        <v>1</v>
      </c>
      <c r="L34">
        <f t="shared" si="2"/>
        <v>147</v>
      </c>
      <c r="M34">
        <f t="shared" si="3"/>
        <v>147</v>
      </c>
      <c r="P34" t="str">
        <f t="shared" si="4"/>
        <v xml:space="preserve"> VAL_MULTA_NL POSITION(147:147),</v>
      </c>
    </row>
    <row r="35" spans="2:16">
      <c r="B35" t="s">
        <v>872</v>
      </c>
      <c r="D35" t="str">
        <f t="shared" si="0"/>
        <v>VAL_DESCONTO</v>
      </c>
      <c r="G35" t="s">
        <v>732</v>
      </c>
      <c r="H35">
        <v>9</v>
      </c>
      <c r="I35">
        <v>9</v>
      </c>
      <c r="J35">
        <v>5</v>
      </c>
      <c r="L35">
        <f t="shared" si="2"/>
        <v>148</v>
      </c>
      <c r="M35">
        <f t="shared" si="3"/>
        <v>161</v>
      </c>
      <c r="P35" t="str">
        <f t="shared" si="4"/>
        <v xml:space="preserve"> VAL_DESCONTO POSITION(148:161) "TO_NUMBER(:VAL_DESCONTO,'99999999999999')/100000",</v>
      </c>
    </row>
    <row r="36" spans="2:16" hidden="1">
      <c r="B36" t="s">
        <v>873</v>
      </c>
      <c r="D36" t="e">
        <f t="shared" si="0"/>
        <v>#N/A</v>
      </c>
      <c r="G36" t="s">
        <v>733</v>
      </c>
      <c r="H36" t="s">
        <v>6</v>
      </c>
      <c r="I36">
        <v>1</v>
      </c>
      <c r="L36">
        <f t="shared" si="2"/>
        <v>162</v>
      </c>
      <c r="M36">
        <f t="shared" si="3"/>
        <v>162</v>
      </c>
      <c r="P36" t="str">
        <f t="shared" si="4"/>
        <v xml:space="preserve"> VAL_DESCONTO_NL POSITION(162:162),</v>
      </c>
    </row>
    <row r="37" spans="2:16">
      <c r="B37" t="s">
        <v>875</v>
      </c>
      <c r="D37" t="str">
        <f t="shared" si="0"/>
        <v>VAL_DIF_RCB</v>
      </c>
      <c r="G37" t="s">
        <v>734</v>
      </c>
      <c r="H37">
        <v>9</v>
      </c>
      <c r="I37">
        <v>9</v>
      </c>
      <c r="J37">
        <v>5</v>
      </c>
      <c r="L37">
        <f t="shared" si="2"/>
        <v>163</v>
      </c>
      <c r="M37">
        <f t="shared" si="3"/>
        <v>176</v>
      </c>
      <c r="P37" t="str">
        <f t="shared" si="4"/>
        <v xml:space="preserve"> VAL_DIF_RCB POSITION(163:176) "TO_NUMBER(:VAL_DIF_RCB,'99999999999999')/100000",</v>
      </c>
    </row>
    <row r="38" spans="2:16" hidden="1">
      <c r="B38" t="s">
        <v>199</v>
      </c>
      <c r="D38" t="e">
        <f t="shared" si="0"/>
        <v>#N/A</v>
      </c>
      <c r="G38" t="s">
        <v>735</v>
      </c>
      <c r="H38" t="s">
        <v>6</v>
      </c>
      <c r="I38">
        <v>1</v>
      </c>
      <c r="L38">
        <f t="shared" si="2"/>
        <v>177</v>
      </c>
      <c r="M38">
        <f t="shared" si="3"/>
        <v>177</v>
      </c>
      <c r="P38" t="str">
        <f t="shared" si="4"/>
        <v xml:space="preserve"> VAL_DIF_RCB_NL POSITION(177:177),</v>
      </c>
    </row>
    <row r="39" spans="2:16">
      <c r="B39" t="s">
        <v>877</v>
      </c>
      <c r="D39" t="str">
        <f t="shared" si="0"/>
        <v>VAL_PRT_G</v>
      </c>
      <c r="G39" t="s">
        <v>736</v>
      </c>
      <c r="H39">
        <v>9</v>
      </c>
      <c r="I39">
        <v>9</v>
      </c>
      <c r="J39">
        <v>5</v>
      </c>
      <c r="L39">
        <f t="shared" si="2"/>
        <v>178</v>
      </c>
      <c r="M39">
        <f t="shared" si="3"/>
        <v>191</v>
      </c>
      <c r="P39" t="str">
        <f t="shared" si="4"/>
        <v xml:space="preserve"> VAL_PRT_G POSITION(178:191) "TO_NUMBER(:VAL_PRT_G,'99999999999999')/100000",</v>
      </c>
    </row>
    <row r="40" spans="2:16" hidden="1">
      <c r="B40" t="s">
        <v>1017</v>
      </c>
      <c r="D40" t="e">
        <f t="shared" si="0"/>
        <v>#N/A</v>
      </c>
      <c r="G40" t="s">
        <v>737</v>
      </c>
      <c r="H40" t="s">
        <v>6</v>
      </c>
      <c r="I40">
        <v>1</v>
      </c>
      <c r="L40">
        <f t="shared" si="2"/>
        <v>192</v>
      </c>
      <c r="M40">
        <f t="shared" si="3"/>
        <v>192</v>
      </c>
      <c r="P40" t="str">
        <f t="shared" si="4"/>
        <v xml:space="preserve"> VAL_PRT_G_NL POSITION(192:192),</v>
      </c>
    </row>
    <row r="41" spans="2:16">
      <c r="B41" t="s">
        <v>758</v>
      </c>
      <c r="D41" t="str">
        <f t="shared" si="0"/>
        <v>VAL_PRINC_G</v>
      </c>
      <c r="G41" t="s">
        <v>738</v>
      </c>
      <c r="H41">
        <v>9</v>
      </c>
      <c r="I41">
        <v>9</v>
      </c>
      <c r="J41">
        <v>5</v>
      </c>
      <c r="L41">
        <f t="shared" si="2"/>
        <v>193</v>
      </c>
      <c r="M41">
        <f t="shared" si="3"/>
        <v>206</v>
      </c>
      <c r="P41" t="str">
        <f t="shared" si="4"/>
        <v xml:space="preserve"> VAL_PRINC_G POSITION(193:206) "TO_NUMBER(:VAL_PRINC_G,'99999999999999')/100000",</v>
      </c>
    </row>
    <row r="42" spans="2:16" hidden="1">
      <c r="B42" t="s">
        <v>882</v>
      </c>
      <c r="D42" t="e">
        <f t="shared" si="0"/>
        <v>#N/A</v>
      </c>
      <c r="G42" t="s">
        <v>739</v>
      </c>
      <c r="H42" t="s">
        <v>6</v>
      </c>
      <c r="I42">
        <v>1</v>
      </c>
      <c r="L42">
        <f t="shared" si="2"/>
        <v>207</v>
      </c>
      <c r="M42">
        <f t="shared" si="3"/>
        <v>207</v>
      </c>
      <c r="P42" t="str">
        <f t="shared" si="4"/>
        <v xml:space="preserve"> VAL_PRINC_G_NL POSITION(207:207),</v>
      </c>
    </row>
    <row r="43" spans="2:16">
      <c r="B43" t="s">
        <v>884</v>
      </c>
      <c r="D43" t="str">
        <f t="shared" si="0"/>
        <v>VAL_MULTA_G</v>
      </c>
      <c r="G43" t="s">
        <v>740</v>
      </c>
      <c r="H43">
        <v>9</v>
      </c>
      <c r="I43">
        <v>9</v>
      </c>
      <c r="J43">
        <v>5</v>
      </c>
      <c r="L43">
        <f t="shared" si="2"/>
        <v>208</v>
      </c>
      <c r="M43">
        <f t="shared" si="3"/>
        <v>221</v>
      </c>
      <c r="P43" t="str">
        <f t="shared" si="4"/>
        <v xml:space="preserve"> VAL_MULTA_G POSITION(208:221) "TO_NUMBER(:VAL_MULTA_G,'99999999999999')/100000",</v>
      </c>
    </row>
    <row r="44" spans="2:16" hidden="1">
      <c r="B44" t="s">
        <v>843</v>
      </c>
      <c r="D44" t="e">
        <f t="shared" si="0"/>
        <v>#N/A</v>
      </c>
      <c r="G44" t="s">
        <v>741</v>
      </c>
      <c r="H44" t="s">
        <v>6</v>
      </c>
      <c r="I44">
        <v>1</v>
      </c>
      <c r="L44">
        <f t="shared" si="2"/>
        <v>222</v>
      </c>
      <c r="M44">
        <f t="shared" si="3"/>
        <v>222</v>
      </c>
      <c r="P44" t="str">
        <f t="shared" si="4"/>
        <v xml:space="preserve"> VAL_MULTA_G_NL POSITION(222:222),</v>
      </c>
    </row>
    <row r="45" spans="2:16">
      <c r="B45" t="s">
        <v>748</v>
      </c>
      <c r="D45" t="str">
        <f t="shared" si="0"/>
        <v>VAL_DESCONTO_G</v>
      </c>
      <c r="G45" t="s">
        <v>742</v>
      </c>
      <c r="H45">
        <v>9</v>
      </c>
      <c r="I45">
        <v>9</v>
      </c>
      <c r="J45">
        <v>5</v>
      </c>
      <c r="L45">
        <f t="shared" si="2"/>
        <v>223</v>
      </c>
      <c r="M45">
        <f t="shared" si="3"/>
        <v>236</v>
      </c>
      <c r="P45" t="str">
        <f t="shared" si="4"/>
        <v xml:space="preserve"> VAL_DESCONTO_G POSITION(223:236) "TO_NUMBER(:VAL_DESCONTO_G,'99999999999999')/100000",</v>
      </c>
    </row>
    <row r="46" spans="2:16" hidden="1">
      <c r="B46" t="s">
        <v>752</v>
      </c>
      <c r="D46" t="e">
        <f t="shared" si="0"/>
        <v>#N/A</v>
      </c>
      <c r="G46" t="s">
        <v>743</v>
      </c>
      <c r="H46" t="s">
        <v>6</v>
      </c>
      <c r="I46">
        <v>1</v>
      </c>
      <c r="L46">
        <f t="shared" si="2"/>
        <v>237</v>
      </c>
      <c r="M46">
        <f t="shared" si="3"/>
        <v>237</v>
      </c>
      <c r="P46" t="str">
        <f t="shared" si="4"/>
        <v xml:space="preserve"> VAL_DESCONTO_G_NL POSITION(237:237),</v>
      </c>
    </row>
    <row r="47" spans="2:16">
      <c r="B47" t="s">
        <v>754</v>
      </c>
      <c r="D47" t="str">
        <f t="shared" si="0"/>
        <v>VAL_DIF_RCB_G</v>
      </c>
      <c r="G47" t="s">
        <v>744</v>
      </c>
      <c r="H47">
        <v>9</v>
      </c>
      <c r="I47">
        <v>9</v>
      </c>
      <c r="J47">
        <v>5</v>
      </c>
      <c r="L47">
        <f t="shared" si="2"/>
        <v>238</v>
      </c>
      <c r="M47">
        <f t="shared" si="3"/>
        <v>251</v>
      </c>
      <c r="P47" t="str">
        <f t="shared" si="4"/>
        <v xml:space="preserve"> VAL_DIF_RCB_G POSITION(238:251) "TO_NUMBER(:VAL_DIF_RCB_G,'99999999999999')/100000",</v>
      </c>
    </row>
    <row r="48" spans="2:16" hidden="1">
      <c r="B48" t="s">
        <v>475</v>
      </c>
      <c r="D48" t="e">
        <f t="shared" si="0"/>
        <v>#N/A</v>
      </c>
      <c r="G48" t="s">
        <v>745</v>
      </c>
      <c r="H48" t="s">
        <v>6</v>
      </c>
      <c r="I48">
        <v>1</v>
      </c>
      <c r="L48">
        <f t="shared" si="2"/>
        <v>252</v>
      </c>
      <c r="M48">
        <f t="shared" si="3"/>
        <v>252</v>
      </c>
      <c r="P48" t="str">
        <f t="shared" si="4"/>
        <v xml:space="preserve"> VAL_DIF_RCB_G_NL POSITION(252:252),</v>
      </c>
    </row>
    <row r="49" spans="2:16">
      <c r="B49" t="s">
        <v>750</v>
      </c>
      <c r="D49" t="str">
        <f t="shared" si="0"/>
        <v>TX_COMISSAO</v>
      </c>
      <c r="G49" t="s">
        <v>764</v>
      </c>
      <c r="H49">
        <v>9</v>
      </c>
      <c r="I49">
        <v>3</v>
      </c>
      <c r="J49">
        <v>2</v>
      </c>
      <c r="L49">
        <f t="shared" si="2"/>
        <v>253</v>
      </c>
      <c r="M49">
        <f t="shared" si="3"/>
        <v>257</v>
      </c>
      <c r="P49" t="str">
        <f t="shared" si="4"/>
        <v xml:space="preserve"> TX_COMISSAO POSITION(253:257) "TO_NUMBER(:TX_COMISSAO,'99999')/100",</v>
      </c>
    </row>
    <row r="50" spans="2:16">
      <c r="B50" t="s">
        <v>844</v>
      </c>
      <c r="D50" t="str">
        <f t="shared" si="0"/>
        <v>MULTA_PERC</v>
      </c>
      <c r="G50" t="s">
        <v>766</v>
      </c>
      <c r="H50">
        <v>9</v>
      </c>
      <c r="I50">
        <v>3</v>
      </c>
      <c r="J50">
        <v>2</v>
      </c>
      <c r="L50">
        <f t="shared" si="2"/>
        <v>258</v>
      </c>
      <c r="M50">
        <f t="shared" si="3"/>
        <v>262</v>
      </c>
      <c r="P50" t="str">
        <f t="shared" si="4"/>
        <v xml:space="preserve"> MULTA_PERC POSITION(258:262) "TO_NUMBER(:MULTA_PERC,'99999')/100",</v>
      </c>
    </row>
    <row r="51" spans="2:16">
      <c r="B51" t="s">
        <v>1018</v>
      </c>
      <c r="D51" t="str">
        <f t="shared" si="0"/>
        <v>NRO_DIA_COB_MULTA</v>
      </c>
      <c r="G51" t="s">
        <v>872</v>
      </c>
      <c r="H51">
        <v>9</v>
      </c>
      <c r="I51">
        <v>3</v>
      </c>
      <c r="L51">
        <f t="shared" si="2"/>
        <v>263</v>
      </c>
      <c r="M51">
        <f t="shared" si="3"/>
        <v>265</v>
      </c>
      <c r="P51" t="str">
        <f t="shared" si="4"/>
        <v xml:space="preserve"> NRO_DIA_COB_MULTA POSITION(263:265) "TO_NUMBER(:NRO_DIA_COB_MULTA,'999')/1",</v>
      </c>
    </row>
    <row r="52" spans="2:16">
      <c r="B52" t="s">
        <v>760</v>
      </c>
      <c r="D52" t="str">
        <f t="shared" si="0"/>
        <v>VAL_ACORDO</v>
      </c>
      <c r="G52" t="s">
        <v>873</v>
      </c>
      <c r="H52">
        <v>9</v>
      </c>
      <c r="I52">
        <v>9</v>
      </c>
      <c r="J52">
        <v>5</v>
      </c>
      <c r="L52">
        <f t="shared" si="2"/>
        <v>266</v>
      </c>
      <c r="M52">
        <f t="shared" si="3"/>
        <v>279</v>
      </c>
      <c r="P52" t="str">
        <f t="shared" si="4"/>
        <v xml:space="preserve"> VAL_ACORDO POSITION(266:279) "TO_NUMBER(:VAL_ACORDO,'99999999999999')/100000",</v>
      </c>
    </row>
    <row r="53" spans="2:16" hidden="1">
      <c r="B53" t="s">
        <v>125</v>
      </c>
      <c r="D53" t="e">
        <f t="shared" si="0"/>
        <v>#N/A</v>
      </c>
      <c r="G53" t="s">
        <v>874</v>
      </c>
      <c r="H53" t="s">
        <v>6</v>
      </c>
      <c r="I53">
        <v>1</v>
      </c>
      <c r="L53">
        <f t="shared" si="2"/>
        <v>280</v>
      </c>
      <c r="M53">
        <f t="shared" si="3"/>
        <v>280</v>
      </c>
      <c r="P53" t="str">
        <f t="shared" si="4"/>
        <v xml:space="preserve"> VAL_ACORDO_NL POSITION(280:280),</v>
      </c>
    </row>
    <row r="54" spans="2:16">
      <c r="B54" t="s">
        <v>762</v>
      </c>
      <c r="D54" t="str">
        <f t="shared" si="0"/>
        <v>SLD_ACORDO</v>
      </c>
      <c r="G54" t="s">
        <v>875</v>
      </c>
      <c r="H54">
        <v>9</v>
      </c>
      <c r="I54">
        <v>9</v>
      </c>
      <c r="J54">
        <v>5</v>
      </c>
      <c r="L54">
        <f t="shared" si="2"/>
        <v>281</v>
      </c>
      <c r="M54">
        <f t="shared" si="3"/>
        <v>294</v>
      </c>
      <c r="P54" t="str">
        <f t="shared" si="4"/>
        <v xml:space="preserve"> SLD_ACORDO POSITION(281:294) "TO_NUMBER(:SLD_ACORDO,'99999999999999')/100000",</v>
      </c>
    </row>
    <row r="55" spans="2:16" hidden="1">
      <c r="B55" t="s">
        <v>845</v>
      </c>
      <c r="D55" t="e">
        <f t="shared" si="0"/>
        <v>#N/A</v>
      </c>
      <c r="G55" t="s">
        <v>876</v>
      </c>
      <c r="H55" t="s">
        <v>6</v>
      </c>
      <c r="I55">
        <v>1</v>
      </c>
      <c r="L55">
        <f t="shared" si="2"/>
        <v>295</v>
      </c>
      <c r="M55">
        <f t="shared" si="3"/>
        <v>295</v>
      </c>
      <c r="P55" t="str">
        <f t="shared" si="4"/>
        <v xml:space="preserve"> SLD_ACORDO_NL POSITION(295:295),</v>
      </c>
    </row>
    <row r="56" spans="2:16">
      <c r="B56" t="s">
        <v>126</v>
      </c>
      <c r="D56" t="str">
        <f t="shared" si="0"/>
        <v>VAL_SEG</v>
      </c>
      <c r="G56" t="s">
        <v>199</v>
      </c>
      <c r="H56">
        <v>9</v>
      </c>
      <c r="I56">
        <v>9</v>
      </c>
      <c r="J56">
        <v>5</v>
      </c>
      <c r="L56">
        <f t="shared" si="2"/>
        <v>296</v>
      </c>
      <c r="M56">
        <f t="shared" si="3"/>
        <v>309</v>
      </c>
      <c r="P56" t="str">
        <f t="shared" si="4"/>
        <v xml:space="preserve"> VAL_SEG POSITION(296:309) "TO_NUMBER(:VAL_SEG,'99999999999999')/100000",</v>
      </c>
    </row>
    <row r="57" spans="2:16">
      <c r="B57" t="s">
        <v>1019</v>
      </c>
      <c r="D57" t="str">
        <f t="shared" si="0"/>
        <v>VAL_SEG_G</v>
      </c>
      <c r="G57" t="s">
        <v>877</v>
      </c>
      <c r="H57">
        <v>9</v>
      </c>
      <c r="I57">
        <v>9</v>
      </c>
      <c r="J57">
        <v>5</v>
      </c>
      <c r="L57">
        <f t="shared" si="2"/>
        <v>310</v>
      </c>
      <c r="M57">
        <f t="shared" si="3"/>
        <v>323</v>
      </c>
      <c r="P57" t="str">
        <f t="shared" si="4"/>
        <v xml:space="preserve"> VAL_SEG_G POSITION(310:323) "TO_NUMBER(:VAL_SEG_G,'99999999999999')/100000",</v>
      </c>
    </row>
    <row r="58" spans="2:16" hidden="1">
      <c r="B58" t="s">
        <v>1020</v>
      </c>
      <c r="D58" t="e">
        <f t="shared" si="0"/>
        <v>#N/A</v>
      </c>
      <c r="G58" t="s">
        <v>878</v>
      </c>
      <c r="H58" t="s">
        <v>6</v>
      </c>
      <c r="I58">
        <v>10</v>
      </c>
      <c r="L58">
        <f t="shared" si="2"/>
        <v>324</v>
      </c>
      <c r="M58">
        <f t="shared" si="3"/>
        <v>333</v>
      </c>
      <c r="P58" t="str">
        <f t="shared" si="4"/>
        <v xml:space="preserve"> DT_ENVIO_INT POSITION(324:333)DATE "DD.MM.YYYY",</v>
      </c>
    </row>
    <row r="59" spans="2:16" hidden="1">
      <c r="B59" t="s">
        <v>829</v>
      </c>
      <c r="D59" t="e">
        <f t="shared" si="0"/>
        <v>#N/A</v>
      </c>
      <c r="G59" t="s">
        <v>879</v>
      </c>
      <c r="H59" t="s">
        <v>6</v>
      </c>
      <c r="I59">
        <v>1</v>
      </c>
      <c r="L59">
        <f t="shared" si="2"/>
        <v>334</v>
      </c>
      <c r="M59">
        <f t="shared" si="3"/>
        <v>334</v>
      </c>
      <c r="P59" t="str">
        <f t="shared" si="4"/>
        <v xml:space="preserve"> DT_ENVIO_INT_NL POSITION(334:334)DATE "DD.MM.YYYY",</v>
      </c>
    </row>
    <row r="60" spans="2:16" hidden="1">
      <c r="B60" t="s">
        <v>899</v>
      </c>
      <c r="D60" t="e">
        <f t="shared" si="0"/>
        <v>#N/A</v>
      </c>
      <c r="G60" t="s">
        <v>880</v>
      </c>
      <c r="H60">
        <v>9</v>
      </c>
      <c r="I60">
        <v>9</v>
      </c>
      <c r="J60">
        <v>5</v>
      </c>
      <c r="L60">
        <f t="shared" si="2"/>
        <v>335</v>
      </c>
      <c r="M60">
        <f t="shared" si="3"/>
        <v>348</v>
      </c>
      <c r="P60" t="str">
        <f t="shared" si="4"/>
        <v xml:space="preserve"> VAL_SERV_INT POSITION(335:348) "TO_NUMBER(:VAL_SERV_INT,'99999999999999')/100000",</v>
      </c>
    </row>
    <row r="61" spans="2:16" hidden="1">
      <c r="B61" t="s">
        <v>1021</v>
      </c>
      <c r="D61" t="e">
        <f t="shared" si="0"/>
        <v>#N/A</v>
      </c>
      <c r="G61" t="s">
        <v>881</v>
      </c>
      <c r="H61" t="s">
        <v>6</v>
      </c>
      <c r="I61">
        <v>1</v>
      </c>
      <c r="L61">
        <f t="shared" si="2"/>
        <v>349</v>
      </c>
      <c r="M61">
        <f t="shared" si="3"/>
        <v>349</v>
      </c>
      <c r="P61" t="str">
        <f t="shared" si="4"/>
        <v xml:space="preserve"> VAL_SERV_INT_NL POSITION(349:349),</v>
      </c>
    </row>
    <row r="62" spans="2:16">
      <c r="B62" t="s">
        <v>142</v>
      </c>
      <c r="D62" t="str">
        <f t="shared" si="0"/>
        <v>DT_RCB_DUPLO</v>
      </c>
      <c r="G62" t="s">
        <v>882</v>
      </c>
      <c r="H62" t="s">
        <v>6</v>
      </c>
      <c r="I62">
        <v>10</v>
      </c>
      <c r="L62">
        <f t="shared" si="2"/>
        <v>350</v>
      </c>
      <c r="M62">
        <f t="shared" si="3"/>
        <v>359</v>
      </c>
      <c r="P62" t="str">
        <f t="shared" si="4"/>
        <v xml:space="preserve"> DT_RCB_DUPLO POSITION(350:359)DATE "DD.MM.YYYY",</v>
      </c>
    </row>
    <row r="63" spans="2:16" hidden="1">
      <c r="B63" t="s">
        <v>131</v>
      </c>
      <c r="D63" t="e">
        <f t="shared" si="0"/>
        <v>#N/A</v>
      </c>
      <c r="G63" t="s">
        <v>883</v>
      </c>
      <c r="H63" t="s">
        <v>6</v>
      </c>
      <c r="I63">
        <v>1</v>
      </c>
      <c r="L63">
        <f t="shared" si="2"/>
        <v>360</v>
      </c>
      <c r="M63">
        <f t="shared" si="3"/>
        <v>360</v>
      </c>
      <c r="P63" t="str">
        <f t="shared" si="4"/>
        <v xml:space="preserve"> DT_RCB_DUPLO_NL POSITION(360:360)DATE "DD.MM.YYYY",</v>
      </c>
    </row>
    <row r="64" spans="2:16">
      <c r="B64" t="s">
        <v>132</v>
      </c>
      <c r="D64" t="str">
        <f t="shared" si="0"/>
        <v>VAL_RCB_DUPLO</v>
      </c>
      <c r="G64" t="s">
        <v>884</v>
      </c>
      <c r="H64">
        <v>9</v>
      </c>
      <c r="I64">
        <v>9</v>
      </c>
      <c r="J64">
        <v>5</v>
      </c>
      <c r="L64">
        <f t="shared" si="2"/>
        <v>361</v>
      </c>
      <c r="M64">
        <f t="shared" si="3"/>
        <v>374</v>
      </c>
      <c r="P64" t="str">
        <f t="shared" si="4"/>
        <v xml:space="preserve"> VAL_RCB_DUPLO POSITION(361:374) "TO_NUMBER(:VAL_RCB_DUPLO,'99999999999999')/100000",</v>
      </c>
    </row>
    <row r="65" spans="2:16" hidden="1">
      <c r="B65" t="s">
        <v>130</v>
      </c>
      <c r="D65" t="e">
        <f t="shared" si="0"/>
        <v>#N/A</v>
      </c>
      <c r="G65" t="s">
        <v>885</v>
      </c>
      <c r="H65" t="s">
        <v>6</v>
      </c>
      <c r="I65">
        <v>1</v>
      </c>
      <c r="L65">
        <f t="shared" si="2"/>
        <v>375</v>
      </c>
      <c r="M65">
        <f t="shared" si="3"/>
        <v>375</v>
      </c>
      <c r="P65" t="str">
        <f t="shared" si="4"/>
        <v xml:space="preserve"> VAL_RCB_DUPLO_NL POSITION(375:375),</v>
      </c>
    </row>
    <row r="66" spans="2:16" hidden="1">
      <c r="B66" t="s">
        <v>643</v>
      </c>
      <c r="D66" t="e">
        <f t="shared" si="0"/>
        <v>#N/A</v>
      </c>
      <c r="G66" t="s">
        <v>746</v>
      </c>
      <c r="H66">
        <v>9</v>
      </c>
      <c r="I66">
        <v>9</v>
      </c>
      <c r="J66">
        <v>5</v>
      </c>
      <c r="L66">
        <f t="shared" si="2"/>
        <v>376</v>
      </c>
      <c r="M66">
        <f t="shared" si="3"/>
        <v>389</v>
      </c>
      <c r="P66" t="str">
        <f t="shared" si="4"/>
        <v xml:space="preserve"> VAL_DISP_JUR POSITION(376:389) "TO_NUMBER(:VAL_DISP_JUR,'99999999999999')/100000",</v>
      </c>
    </row>
    <row r="67" spans="2:16" hidden="1">
      <c r="B67" t="s">
        <v>641</v>
      </c>
      <c r="D67" t="e">
        <f t="shared" si="0"/>
        <v>#N/A</v>
      </c>
      <c r="G67" t="s">
        <v>747</v>
      </c>
      <c r="H67" t="s">
        <v>6</v>
      </c>
      <c r="I67">
        <v>1</v>
      </c>
      <c r="L67">
        <f t="shared" si="2"/>
        <v>390</v>
      </c>
      <c r="M67">
        <f t="shared" si="3"/>
        <v>390</v>
      </c>
      <c r="P67" t="str">
        <f t="shared" si="4"/>
        <v xml:space="preserve"> VAL_DISP_JUR_NL POSITION(390:390),</v>
      </c>
    </row>
    <row r="68" spans="2:16">
      <c r="B68" t="s">
        <v>114</v>
      </c>
      <c r="D68" t="str">
        <f t="shared" si="0"/>
        <v>DT_CREDITO</v>
      </c>
      <c r="G68" t="s">
        <v>748</v>
      </c>
      <c r="H68" t="s">
        <v>6</v>
      </c>
      <c r="I68">
        <v>10</v>
      </c>
      <c r="L68">
        <f t="shared" si="2"/>
        <v>391</v>
      </c>
      <c r="M68">
        <f t="shared" si="3"/>
        <v>400</v>
      </c>
      <c r="P68" t="str">
        <f t="shared" si="4"/>
        <v xml:space="preserve"> DT_CREDITO POSITION(391:400)DATE "DD.MM.YYYY",</v>
      </c>
    </row>
    <row r="69" spans="2:16" hidden="1">
      <c r="B69" t="s">
        <v>903</v>
      </c>
      <c r="D69" t="e">
        <f t="shared" si="0"/>
        <v>#N/A</v>
      </c>
      <c r="G69" t="s">
        <v>749</v>
      </c>
      <c r="H69" t="s">
        <v>6</v>
      </c>
      <c r="I69">
        <v>1</v>
      </c>
      <c r="L69">
        <f t="shared" si="2"/>
        <v>401</v>
      </c>
      <c r="M69">
        <f t="shared" si="3"/>
        <v>401</v>
      </c>
      <c r="P69" t="str">
        <f t="shared" si="4"/>
        <v xml:space="preserve"> DT_CREDITO_NL POSITION(401:401)DATE "DD.MM.YYYY",</v>
      </c>
    </row>
    <row r="70" spans="2:16">
      <c r="B70" t="s">
        <v>905</v>
      </c>
      <c r="D70" t="str">
        <f t="shared" si="0"/>
        <v>VAL_PERM</v>
      </c>
      <c r="G70" t="s">
        <v>752</v>
      </c>
      <c r="H70">
        <v>9</v>
      </c>
      <c r="I70">
        <v>9</v>
      </c>
      <c r="J70">
        <v>5</v>
      </c>
      <c r="L70">
        <f t="shared" si="2"/>
        <v>402</v>
      </c>
      <c r="M70">
        <f t="shared" si="3"/>
        <v>415</v>
      </c>
      <c r="P70" t="str">
        <f t="shared" si="4"/>
        <v xml:space="preserve"> VAL_PERM POSITION(402:415) "TO_NUMBER(:VAL_PERM,'99999999999999')/100000",</v>
      </c>
    </row>
    <row r="71" spans="2:16" hidden="1">
      <c r="B71" t="s">
        <v>770</v>
      </c>
      <c r="D71" t="e">
        <f t="shared" si="0"/>
        <v>#N/A</v>
      </c>
      <c r="G71" t="s">
        <v>753</v>
      </c>
      <c r="H71" t="s">
        <v>6</v>
      </c>
      <c r="I71">
        <v>1</v>
      </c>
      <c r="L71">
        <f t="shared" si="2"/>
        <v>416</v>
      </c>
      <c r="M71">
        <f t="shared" si="3"/>
        <v>416</v>
      </c>
      <c r="P71" t="str">
        <f t="shared" si="4"/>
        <v xml:space="preserve"> VAL_PERM_NL POSITION(416:416),</v>
      </c>
    </row>
    <row r="72" spans="2:16" hidden="1">
      <c r="B72" t="s">
        <v>780</v>
      </c>
      <c r="D72" t="e">
        <f t="shared" si="0"/>
        <v>#N/A</v>
      </c>
      <c r="G72" t="s">
        <v>886</v>
      </c>
      <c r="H72">
        <v>9</v>
      </c>
      <c r="I72">
        <v>9</v>
      </c>
      <c r="J72">
        <v>5</v>
      </c>
      <c r="L72">
        <f t="shared" si="2"/>
        <v>417</v>
      </c>
      <c r="M72">
        <f t="shared" si="3"/>
        <v>430</v>
      </c>
      <c r="P72" t="str">
        <f t="shared" si="4"/>
        <v xml:space="preserve"> VAL_APRDO_PER POSITION(417:430) "TO_NUMBER(:VAL_APRDO_PER,'99999999999999')/100000",</v>
      </c>
    </row>
    <row r="73" spans="2:16" hidden="1">
      <c r="B73" t="s">
        <v>846</v>
      </c>
      <c r="D73" t="e">
        <f t="shared" si="0"/>
        <v>#N/A</v>
      </c>
      <c r="G73" t="s">
        <v>887</v>
      </c>
      <c r="H73" t="s">
        <v>6</v>
      </c>
      <c r="I73">
        <v>1</v>
      </c>
      <c r="L73">
        <f t="shared" si="2"/>
        <v>431</v>
      </c>
      <c r="M73">
        <f t="shared" si="3"/>
        <v>431</v>
      </c>
      <c r="P73" t="str">
        <f t="shared" si="4"/>
        <v xml:space="preserve"> VAL_APRDO_PER_NL POSITION(431:431),</v>
      </c>
    </row>
    <row r="74" spans="2:16">
      <c r="B74" t="s">
        <v>848</v>
      </c>
      <c r="D74" t="str">
        <f t="shared" si="0"/>
        <v>NATUREZA_RCB</v>
      </c>
      <c r="G74" t="s">
        <v>475</v>
      </c>
      <c r="H74">
        <v>9</v>
      </c>
      <c r="I74">
        <v>3</v>
      </c>
      <c r="L74">
        <f t="shared" si="2"/>
        <v>432</v>
      </c>
      <c r="M74">
        <f t="shared" si="3"/>
        <v>434</v>
      </c>
      <c r="P74" t="str">
        <f t="shared" si="4"/>
        <v xml:space="preserve"> NATUREZA_RCB POSITION(432:434) "TO_NUMBER(:NATUREZA_RCB,'999')/1",</v>
      </c>
    </row>
    <row r="75" spans="2:16" hidden="1">
      <c r="B75" t="s">
        <v>911</v>
      </c>
      <c r="D75" t="e">
        <f t="shared" si="0"/>
        <v>#N/A</v>
      </c>
      <c r="G75" t="s">
        <v>476</v>
      </c>
      <c r="H75" t="s">
        <v>6</v>
      </c>
      <c r="I75">
        <v>1</v>
      </c>
      <c r="L75">
        <f t="shared" si="2"/>
        <v>435</v>
      </c>
      <c r="M75">
        <f t="shared" si="3"/>
        <v>435</v>
      </c>
      <c r="P75" t="str">
        <f t="shared" si="4"/>
        <v xml:space="preserve"> NATUREZA_RCB_NL POSITION(435:435),</v>
      </c>
    </row>
    <row r="76" spans="2:16">
      <c r="B76" t="s">
        <v>849</v>
      </c>
      <c r="D76" t="str">
        <f t="shared" ref="D76:D139" si="5">VLOOKUP(G76,$B$11:$B$447,1,0)</f>
        <v>TIPO_RCB</v>
      </c>
      <c r="G76" t="s">
        <v>750</v>
      </c>
      <c r="H76" t="s">
        <v>6</v>
      </c>
      <c r="I76">
        <v>1</v>
      </c>
      <c r="L76">
        <f t="shared" si="2"/>
        <v>436</v>
      </c>
      <c r="M76">
        <f t="shared" si="3"/>
        <v>436</v>
      </c>
      <c r="P76" t="str">
        <f t="shared" si="4"/>
        <v xml:space="preserve"> TIPO_RCB POSITION(436:436),</v>
      </c>
    </row>
    <row r="77" spans="2:16" hidden="1">
      <c r="B77" t="s">
        <v>148</v>
      </c>
      <c r="D77" t="e">
        <f t="shared" si="5"/>
        <v>#N/A</v>
      </c>
      <c r="G77" t="s">
        <v>751</v>
      </c>
      <c r="H77" t="s">
        <v>6</v>
      </c>
      <c r="I77">
        <v>1</v>
      </c>
      <c r="L77">
        <f t="shared" ref="L77:L140" si="6">(M76+1)</f>
        <v>437</v>
      </c>
      <c r="M77">
        <f t="shared" ref="M77:M140" si="7">(L77-1)+I77+J77</f>
        <v>437</v>
      </c>
      <c r="P77" t="str">
        <f t="shared" ref="P77:P140" si="8">" "&amp;G77&amp;" POSITION("&amp;L77&amp;":"&amp;M77&amp;")"&amp;IF(H77=9," ""TO_NUMBER(:"&amp;G77&amp;",'"&amp;REPT("9",I77+J77)&amp;"')/1"&amp;REPT("0",J77)&amp;""",",IF(LEFT(G77,3)="DT_","DATE ""DD.MM.YYYY"",",","))</f>
        <v xml:space="preserve"> TIPO_RCB_NL POSITION(437:437),</v>
      </c>
    </row>
    <row r="78" spans="2:16" hidden="1">
      <c r="B78" t="s">
        <v>850</v>
      </c>
      <c r="D78" t="e">
        <f t="shared" si="5"/>
        <v>#N/A</v>
      </c>
      <c r="G78" t="s">
        <v>888</v>
      </c>
      <c r="H78">
        <v>9</v>
      </c>
      <c r="I78">
        <v>9</v>
      </c>
      <c r="J78">
        <v>5</v>
      </c>
      <c r="L78">
        <f t="shared" si="6"/>
        <v>438</v>
      </c>
      <c r="M78">
        <f t="shared" si="7"/>
        <v>451</v>
      </c>
      <c r="P78" t="str">
        <f t="shared" si="8"/>
        <v xml:space="preserve"> VAL_APR_PERM_PRV POSITION(438:451) "TO_NUMBER(:VAL_APR_PERM_PRV,'99999999999999')/100000",</v>
      </c>
    </row>
    <row r="79" spans="2:16" hidden="1">
      <c r="B79" t="s">
        <v>786</v>
      </c>
      <c r="D79" t="e">
        <f t="shared" si="5"/>
        <v>#N/A</v>
      </c>
      <c r="G79" t="s">
        <v>889</v>
      </c>
      <c r="H79" t="s">
        <v>6</v>
      </c>
      <c r="I79">
        <v>1</v>
      </c>
      <c r="L79">
        <f t="shared" si="6"/>
        <v>452</v>
      </c>
      <c r="M79">
        <f t="shared" si="7"/>
        <v>452</v>
      </c>
      <c r="P79" t="str">
        <f t="shared" si="8"/>
        <v xml:space="preserve"> VAL_APR_PERM_PRV_NL POSITION(452:452),</v>
      </c>
    </row>
    <row r="80" spans="2:16" hidden="1">
      <c r="B80" t="s">
        <v>788</v>
      </c>
      <c r="D80" t="e">
        <f t="shared" si="5"/>
        <v>#N/A</v>
      </c>
      <c r="G80" t="s">
        <v>890</v>
      </c>
      <c r="H80" t="s">
        <v>6</v>
      </c>
      <c r="I80">
        <v>10</v>
      </c>
      <c r="L80">
        <f t="shared" si="6"/>
        <v>453</v>
      </c>
      <c r="M80">
        <f t="shared" si="7"/>
        <v>462</v>
      </c>
      <c r="P80" t="str">
        <f t="shared" si="8"/>
        <v xml:space="preserve"> DT_ULT_APR_PERM POSITION(453:462)DATE "DD.MM.YYYY",</v>
      </c>
    </row>
    <row r="81" spans="2:16" hidden="1">
      <c r="B81" t="s">
        <v>1022</v>
      </c>
      <c r="D81" t="e">
        <f t="shared" si="5"/>
        <v>#N/A</v>
      </c>
      <c r="G81" t="s">
        <v>891</v>
      </c>
      <c r="H81" t="s">
        <v>6</v>
      </c>
      <c r="I81">
        <v>1</v>
      </c>
      <c r="L81">
        <f t="shared" si="6"/>
        <v>463</v>
      </c>
      <c r="M81">
        <f t="shared" si="7"/>
        <v>463</v>
      </c>
      <c r="P81" t="str">
        <f t="shared" si="8"/>
        <v xml:space="preserve"> DT_ULT_APR_PERM_NL POSITION(463:463)DATE "DD.MM.YYYY",</v>
      </c>
    </row>
    <row r="82" spans="2:16">
      <c r="B82" t="s">
        <v>839</v>
      </c>
      <c r="D82" t="str">
        <f t="shared" si="5"/>
        <v>VAL_IOC</v>
      </c>
      <c r="G82" t="s">
        <v>760</v>
      </c>
      <c r="H82">
        <v>9</v>
      </c>
      <c r="I82">
        <v>9</v>
      </c>
      <c r="J82">
        <v>5</v>
      </c>
      <c r="L82">
        <f t="shared" si="6"/>
        <v>464</v>
      </c>
      <c r="M82">
        <f t="shared" si="7"/>
        <v>477</v>
      </c>
      <c r="P82" t="str">
        <f t="shared" si="8"/>
        <v xml:space="preserve"> VAL_IOC POSITION(464:477) "TO_NUMBER(:VAL_IOC,'99999999999999')/100000",</v>
      </c>
    </row>
    <row r="83" spans="2:16" hidden="1">
      <c r="B83" t="s">
        <v>1023</v>
      </c>
      <c r="D83" t="e">
        <f t="shared" si="5"/>
        <v>#N/A</v>
      </c>
      <c r="G83" t="s">
        <v>761</v>
      </c>
      <c r="H83" t="s">
        <v>6</v>
      </c>
      <c r="I83">
        <v>1</v>
      </c>
      <c r="L83">
        <f t="shared" si="6"/>
        <v>478</v>
      </c>
      <c r="M83">
        <f t="shared" si="7"/>
        <v>478</v>
      </c>
      <c r="P83" t="str">
        <f t="shared" si="8"/>
        <v xml:space="preserve"> VAL_IOC_NL POSITION(478:478),</v>
      </c>
    </row>
    <row r="84" spans="2:16">
      <c r="B84" t="s">
        <v>1024</v>
      </c>
      <c r="D84" t="str">
        <f t="shared" si="5"/>
        <v>DT_EFETIVA</v>
      </c>
      <c r="G84" t="s">
        <v>125</v>
      </c>
      <c r="H84" t="s">
        <v>6</v>
      </c>
      <c r="I84">
        <v>10</v>
      </c>
      <c r="L84">
        <f t="shared" si="6"/>
        <v>479</v>
      </c>
      <c r="M84">
        <f t="shared" si="7"/>
        <v>488</v>
      </c>
      <c r="P84" t="str">
        <f t="shared" si="8"/>
        <v xml:space="preserve"> DT_EFETIVA POSITION(479:488)DATE "DD.MM.YYYY",</v>
      </c>
    </row>
    <row r="85" spans="2:16" hidden="1">
      <c r="B85" t="s">
        <v>1025</v>
      </c>
      <c r="D85" t="e">
        <f t="shared" si="5"/>
        <v>#N/A</v>
      </c>
      <c r="G85" t="s">
        <v>351</v>
      </c>
      <c r="H85" t="s">
        <v>6</v>
      </c>
      <c r="I85">
        <v>1</v>
      </c>
      <c r="L85">
        <f t="shared" si="6"/>
        <v>489</v>
      </c>
      <c r="M85">
        <f t="shared" si="7"/>
        <v>489</v>
      </c>
      <c r="P85" t="str">
        <f t="shared" si="8"/>
        <v xml:space="preserve"> DT_EFETIVA_NL POSITION(489:489)DATE "DD.MM.YYYY",</v>
      </c>
    </row>
    <row r="86" spans="2:16">
      <c r="B86" t="s">
        <v>1026</v>
      </c>
      <c r="D86" t="str">
        <f t="shared" si="5"/>
        <v>CURSO_RCB</v>
      </c>
      <c r="G86" t="s">
        <v>762</v>
      </c>
      <c r="H86" t="s">
        <v>6</v>
      </c>
      <c r="I86">
        <v>1</v>
      </c>
      <c r="L86">
        <f t="shared" si="6"/>
        <v>490</v>
      </c>
      <c r="M86">
        <f t="shared" si="7"/>
        <v>490</v>
      </c>
      <c r="P86" t="str">
        <f t="shared" si="8"/>
        <v xml:space="preserve"> CURSO_RCB POSITION(490:490),</v>
      </c>
    </row>
    <row r="87" spans="2:16" hidden="1">
      <c r="B87" t="s">
        <v>794</v>
      </c>
      <c r="D87" t="e">
        <f t="shared" si="5"/>
        <v>#N/A</v>
      </c>
      <c r="G87" t="s">
        <v>763</v>
      </c>
      <c r="H87" t="s">
        <v>6</v>
      </c>
      <c r="I87">
        <v>1</v>
      </c>
      <c r="L87">
        <f t="shared" si="6"/>
        <v>491</v>
      </c>
      <c r="M87">
        <f t="shared" si="7"/>
        <v>491</v>
      </c>
      <c r="P87" t="str">
        <f t="shared" si="8"/>
        <v xml:space="preserve"> CURSO_RCB_NL POSITION(491:491),</v>
      </c>
    </row>
    <row r="88" spans="2:16">
      <c r="B88" t="s">
        <v>851</v>
      </c>
      <c r="D88" t="str">
        <f t="shared" si="5"/>
        <v>DT_ULT_APRO_PERM</v>
      </c>
      <c r="G88" t="s">
        <v>845</v>
      </c>
      <c r="H88" t="s">
        <v>6</v>
      </c>
      <c r="I88">
        <v>10</v>
      </c>
      <c r="L88">
        <f t="shared" si="6"/>
        <v>492</v>
      </c>
      <c r="M88">
        <f t="shared" si="7"/>
        <v>501</v>
      </c>
      <c r="P88" t="str">
        <f t="shared" si="8"/>
        <v xml:space="preserve"> DT_ULT_APRO_PERM POSITION(492:501)DATE "DD.MM.YYYY",</v>
      </c>
    </row>
    <row r="89" spans="2:16" hidden="1">
      <c r="B89" t="s">
        <v>852</v>
      </c>
      <c r="D89" t="e">
        <f t="shared" si="5"/>
        <v>#N/A</v>
      </c>
      <c r="G89" t="s">
        <v>892</v>
      </c>
      <c r="H89" t="s">
        <v>6</v>
      </c>
      <c r="I89">
        <v>1</v>
      </c>
      <c r="L89">
        <f t="shared" si="6"/>
        <v>502</v>
      </c>
      <c r="M89">
        <f t="shared" si="7"/>
        <v>502</v>
      </c>
      <c r="P89" t="str">
        <f t="shared" si="8"/>
        <v xml:space="preserve"> DT_ULT_APRO_PERM_NL POSITION(502:502)DATE "DD.MM.YYYY",</v>
      </c>
    </row>
    <row r="90" spans="2:16">
      <c r="B90" t="s">
        <v>1027</v>
      </c>
      <c r="D90" t="str">
        <f t="shared" si="5"/>
        <v>DT_APRDO_PROV</v>
      </c>
      <c r="G90" t="s">
        <v>126</v>
      </c>
      <c r="H90" t="s">
        <v>6</v>
      </c>
      <c r="I90">
        <v>10</v>
      </c>
      <c r="L90">
        <f t="shared" si="6"/>
        <v>503</v>
      </c>
      <c r="M90">
        <f t="shared" si="7"/>
        <v>512</v>
      </c>
      <c r="P90" t="str">
        <f t="shared" si="8"/>
        <v xml:space="preserve"> DT_APRDO_PROV POSITION(503:512)DATE "DD.MM.YYYY",</v>
      </c>
    </row>
    <row r="91" spans="2:16" hidden="1">
      <c r="B91" t="s">
        <v>861</v>
      </c>
      <c r="D91" t="e">
        <f t="shared" si="5"/>
        <v>#N/A</v>
      </c>
      <c r="G91" t="s">
        <v>352</v>
      </c>
      <c r="H91" t="s">
        <v>6</v>
      </c>
      <c r="I91">
        <v>1</v>
      </c>
      <c r="L91">
        <f t="shared" si="6"/>
        <v>513</v>
      </c>
      <c r="M91">
        <f t="shared" si="7"/>
        <v>513</v>
      </c>
      <c r="P91" t="str">
        <f t="shared" si="8"/>
        <v xml:space="preserve"> DT_APRDO_PROV_NL POSITION(513:513)DATE "DD.MM.YYYY",</v>
      </c>
    </row>
    <row r="92" spans="2:16" hidden="1">
      <c r="B92" t="s">
        <v>862</v>
      </c>
      <c r="D92" t="e">
        <f t="shared" si="5"/>
        <v>#N/A</v>
      </c>
      <c r="G92" t="s">
        <v>893</v>
      </c>
      <c r="H92" t="s">
        <v>6</v>
      </c>
      <c r="I92">
        <v>10</v>
      </c>
      <c r="L92">
        <f t="shared" si="6"/>
        <v>514</v>
      </c>
      <c r="M92">
        <f t="shared" si="7"/>
        <v>523</v>
      </c>
      <c r="P92" t="str">
        <f t="shared" si="8"/>
        <v xml:space="preserve"> DT_DESCCART POSITION(514:523)DATE "DD.MM.YYYY",</v>
      </c>
    </row>
    <row r="93" spans="2:16" hidden="1">
      <c r="B93" t="s">
        <v>436</v>
      </c>
      <c r="D93" t="e">
        <f t="shared" si="5"/>
        <v>#N/A</v>
      </c>
      <c r="G93" t="s">
        <v>894</v>
      </c>
      <c r="H93" t="s">
        <v>6</v>
      </c>
      <c r="I93">
        <v>1</v>
      </c>
      <c r="L93">
        <f t="shared" si="6"/>
        <v>524</v>
      </c>
      <c r="M93">
        <f t="shared" si="7"/>
        <v>524</v>
      </c>
      <c r="P93" t="str">
        <f t="shared" si="8"/>
        <v xml:space="preserve"> DT_DESCCART_NL POSITION(524:524)DATE "DD.MM.YYYY",</v>
      </c>
    </row>
    <row r="94" spans="2:16" hidden="1">
      <c r="B94" t="s">
        <v>1028</v>
      </c>
      <c r="D94" t="e">
        <f t="shared" si="5"/>
        <v>#N/A</v>
      </c>
      <c r="G94" t="s">
        <v>895</v>
      </c>
      <c r="H94">
        <v>9</v>
      </c>
      <c r="I94">
        <v>9</v>
      </c>
      <c r="J94">
        <v>5</v>
      </c>
      <c r="L94">
        <f t="shared" si="6"/>
        <v>525</v>
      </c>
      <c r="M94">
        <f t="shared" si="7"/>
        <v>538</v>
      </c>
      <c r="P94" t="str">
        <f t="shared" si="8"/>
        <v xml:space="preserve"> VAL_DESCCART POSITION(525:538) "TO_NUMBER(:VAL_DESCCART,'99999999999999')/100000",</v>
      </c>
    </row>
    <row r="95" spans="2:16" hidden="1">
      <c r="B95" t="s">
        <v>208</v>
      </c>
      <c r="D95" t="e">
        <f t="shared" si="5"/>
        <v>#N/A</v>
      </c>
      <c r="G95" t="s">
        <v>896</v>
      </c>
      <c r="H95" t="s">
        <v>6</v>
      </c>
      <c r="I95">
        <v>1</v>
      </c>
      <c r="L95">
        <f t="shared" si="6"/>
        <v>539</v>
      </c>
      <c r="M95">
        <f t="shared" si="7"/>
        <v>539</v>
      </c>
      <c r="P95" t="str">
        <f t="shared" si="8"/>
        <v xml:space="preserve"> VAL_DESCCART_NL POSITION(539:539),</v>
      </c>
    </row>
    <row r="96" spans="2:16" hidden="1">
      <c r="B96" t="s">
        <v>937</v>
      </c>
      <c r="D96" t="e">
        <f t="shared" si="5"/>
        <v>#N/A</v>
      </c>
      <c r="G96" t="s">
        <v>897</v>
      </c>
      <c r="H96" t="s">
        <v>6</v>
      </c>
      <c r="I96">
        <v>15</v>
      </c>
      <c r="L96">
        <f t="shared" si="6"/>
        <v>540</v>
      </c>
      <c r="M96">
        <f t="shared" si="7"/>
        <v>554</v>
      </c>
      <c r="P96" t="str">
        <f t="shared" si="8"/>
        <v xml:space="preserve"> USU_DESCCART POSITION(540:554),</v>
      </c>
    </row>
    <row r="97" spans="2:16" hidden="1">
      <c r="B97" t="s">
        <v>853</v>
      </c>
      <c r="D97" t="e">
        <f t="shared" si="5"/>
        <v>#N/A</v>
      </c>
      <c r="G97" t="s">
        <v>898</v>
      </c>
      <c r="H97" t="s">
        <v>6</v>
      </c>
      <c r="I97">
        <v>1</v>
      </c>
      <c r="L97">
        <f t="shared" si="6"/>
        <v>555</v>
      </c>
      <c r="M97">
        <f t="shared" si="7"/>
        <v>555</v>
      </c>
      <c r="P97" t="str">
        <f t="shared" si="8"/>
        <v xml:space="preserve"> USU_DESCCART_NL POSITION(555:555),</v>
      </c>
    </row>
    <row r="98" spans="2:16">
      <c r="B98" t="s">
        <v>854</v>
      </c>
      <c r="D98" t="str">
        <f t="shared" si="5"/>
        <v>STATUS_BONIF</v>
      </c>
      <c r="G98" t="s">
        <v>899</v>
      </c>
      <c r="H98" t="s">
        <v>6</v>
      </c>
      <c r="I98">
        <v>1</v>
      </c>
      <c r="L98">
        <f t="shared" si="6"/>
        <v>556</v>
      </c>
      <c r="M98">
        <f t="shared" si="7"/>
        <v>556</v>
      </c>
      <c r="P98" t="str">
        <f t="shared" si="8"/>
        <v xml:space="preserve"> STATUS_BONIF POSITION(556:556),</v>
      </c>
    </row>
    <row r="99" spans="2:16" hidden="1">
      <c r="B99" t="s">
        <v>856</v>
      </c>
      <c r="D99" t="e">
        <f t="shared" si="5"/>
        <v>#N/A</v>
      </c>
      <c r="G99" t="s">
        <v>900</v>
      </c>
      <c r="H99" t="s">
        <v>6</v>
      </c>
      <c r="I99">
        <v>1</v>
      </c>
      <c r="L99">
        <f t="shared" si="6"/>
        <v>557</v>
      </c>
      <c r="M99">
        <f t="shared" si="7"/>
        <v>557</v>
      </c>
      <c r="P99" t="str">
        <f t="shared" si="8"/>
        <v xml:space="preserve"> STATUS_BONIF_NL POSITION(557:557),</v>
      </c>
    </row>
    <row r="100" spans="2:16" hidden="1">
      <c r="B100" t="s">
        <v>855</v>
      </c>
      <c r="D100" t="e">
        <f t="shared" si="5"/>
        <v>#N/A</v>
      </c>
      <c r="G100" t="s">
        <v>901</v>
      </c>
      <c r="H100" t="s">
        <v>6</v>
      </c>
      <c r="I100">
        <v>1</v>
      </c>
      <c r="L100">
        <f t="shared" si="6"/>
        <v>558</v>
      </c>
      <c r="M100">
        <f t="shared" si="7"/>
        <v>558</v>
      </c>
      <c r="P100" t="str">
        <f t="shared" si="8"/>
        <v xml:space="preserve"> COOBRIGA POSITION(558:558),</v>
      </c>
    </row>
    <row r="101" spans="2:16" hidden="1">
      <c r="B101" t="s">
        <v>804</v>
      </c>
      <c r="D101" t="e">
        <f t="shared" si="5"/>
        <v>#N/A</v>
      </c>
      <c r="G101" t="s">
        <v>902</v>
      </c>
      <c r="H101" t="s">
        <v>6</v>
      </c>
      <c r="I101">
        <v>1</v>
      </c>
      <c r="L101">
        <f t="shared" si="6"/>
        <v>559</v>
      </c>
      <c r="M101">
        <f t="shared" si="7"/>
        <v>559</v>
      </c>
      <c r="P101" t="str">
        <f t="shared" si="8"/>
        <v xml:space="preserve"> COOBRIGA_NL POSITION(559:559),</v>
      </c>
    </row>
    <row r="102" spans="2:16">
      <c r="B102" t="s">
        <v>806</v>
      </c>
      <c r="D102" t="str">
        <f t="shared" si="5"/>
        <v>NUM_NEG</v>
      </c>
      <c r="G102" t="s">
        <v>142</v>
      </c>
      <c r="H102" t="s">
        <v>6</v>
      </c>
      <c r="I102">
        <v>8</v>
      </c>
      <c r="L102">
        <f t="shared" si="6"/>
        <v>560</v>
      </c>
      <c r="M102">
        <f t="shared" si="7"/>
        <v>567</v>
      </c>
      <c r="P102" t="str">
        <f t="shared" si="8"/>
        <v xml:space="preserve"> NUM_NEG POSITION(560:567),</v>
      </c>
    </row>
    <row r="103" spans="2:16" hidden="1">
      <c r="B103" t="s">
        <v>808</v>
      </c>
      <c r="D103" t="e">
        <f t="shared" si="5"/>
        <v>#N/A</v>
      </c>
      <c r="G103" t="s">
        <v>368</v>
      </c>
      <c r="H103" t="s">
        <v>6</v>
      </c>
      <c r="I103">
        <v>1</v>
      </c>
      <c r="L103">
        <f t="shared" si="6"/>
        <v>568</v>
      </c>
      <c r="M103">
        <f t="shared" si="7"/>
        <v>568</v>
      </c>
      <c r="P103" t="str">
        <f t="shared" si="8"/>
        <v xml:space="preserve"> NUM_NEG_NL POSITION(568:568),</v>
      </c>
    </row>
    <row r="104" spans="2:16">
      <c r="B104" t="s">
        <v>857</v>
      </c>
      <c r="D104" t="str">
        <f t="shared" si="5"/>
        <v>CPF_AV1_ANT</v>
      </c>
      <c r="G104" t="s">
        <v>131</v>
      </c>
      <c r="H104" t="s">
        <v>6</v>
      </c>
      <c r="I104">
        <v>12</v>
      </c>
      <c r="L104">
        <f t="shared" si="6"/>
        <v>569</v>
      </c>
      <c r="M104">
        <f t="shared" si="7"/>
        <v>580</v>
      </c>
      <c r="P104" t="str">
        <f t="shared" si="8"/>
        <v xml:space="preserve"> CPF_AV1_ANT POSITION(569:580),</v>
      </c>
    </row>
    <row r="105" spans="2:16" hidden="1">
      <c r="B105" t="s">
        <v>858</v>
      </c>
      <c r="D105" t="e">
        <f t="shared" si="5"/>
        <v>#N/A</v>
      </c>
      <c r="G105" t="s">
        <v>357</v>
      </c>
      <c r="H105" t="s">
        <v>6</v>
      </c>
      <c r="I105">
        <v>1</v>
      </c>
      <c r="L105">
        <f t="shared" si="6"/>
        <v>581</v>
      </c>
      <c r="M105">
        <f t="shared" si="7"/>
        <v>581</v>
      </c>
      <c r="P105" t="str">
        <f t="shared" si="8"/>
        <v xml:space="preserve"> CPF_AV1_ANT_NL POSITION(581:581),</v>
      </c>
    </row>
    <row r="106" spans="2:16">
      <c r="B106" t="s">
        <v>859</v>
      </c>
      <c r="D106" t="str">
        <f t="shared" si="5"/>
        <v>CPF_AV2_ANT</v>
      </c>
      <c r="G106" t="s">
        <v>132</v>
      </c>
      <c r="H106" t="s">
        <v>6</v>
      </c>
      <c r="I106">
        <v>12</v>
      </c>
      <c r="L106">
        <f t="shared" si="6"/>
        <v>582</v>
      </c>
      <c r="M106">
        <f t="shared" si="7"/>
        <v>593</v>
      </c>
      <c r="P106" t="str">
        <f t="shared" si="8"/>
        <v xml:space="preserve"> CPF_AV2_ANT POSITION(582:593),</v>
      </c>
    </row>
    <row r="107" spans="2:16" hidden="1">
      <c r="B107" t="s">
        <v>814</v>
      </c>
      <c r="D107" t="e">
        <f t="shared" si="5"/>
        <v>#N/A</v>
      </c>
      <c r="G107" t="s">
        <v>358</v>
      </c>
      <c r="H107" t="s">
        <v>6</v>
      </c>
      <c r="I107">
        <v>1</v>
      </c>
      <c r="L107">
        <f t="shared" si="6"/>
        <v>594</v>
      </c>
      <c r="M107">
        <f t="shared" si="7"/>
        <v>594</v>
      </c>
      <c r="P107" t="str">
        <f t="shared" si="8"/>
        <v xml:space="preserve"> CPF_AV2_ANT_NL POSITION(594:594),</v>
      </c>
    </row>
    <row r="108" spans="2:16">
      <c r="B108" t="s">
        <v>860</v>
      </c>
      <c r="D108" t="str">
        <f t="shared" si="5"/>
        <v>DT_COBRANCA</v>
      </c>
      <c r="G108" t="s">
        <v>130</v>
      </c>
      <c r="H108" t="s">
        <v>6</v>
      </c>
      <c r="I108">
        <v>10</v>
      </c>
      <c r="L108">
        <f t="shared" si="6"/>
        <v>595</v>
      </c>
      <c r="M108">
        <f t="shared" si="7"/>
        <v>604</v>
      </c>
      <c r="P108" t="str">
        <f t="shared" si="8"/>
        <v xml:space="preserve"> DT_COBRANCA POSITION(595:604)DATE "DD.MM.YYYY",</v>
      </c>
    </row>
    <row r="109" spans="2:16" hidden="1">
      <c r="B109" t="s">
        <v>863</v>
      </c>
      <c r="D109" t="e">
        <f t="shared" si="5"/>
        <v>#N/A</v>
      </c>
      <c r="G109" t="s">
        <v>356</v>
      </c>
      <c r="H109" t="s">
        <v>6</v>
      </c>
      <c r="I109">
        <v>1</v>
      </c>
      <c r="L109">
        <f t="shared" si="6"/>
        <v>605</v>
      </c>
      <c r="M109">
        <f t="shared" si="7"/>
        <v>605</v>
      </c>
      <c r="P109" t="str">
        <f t="shared" si="8"/>
        <v xml:space="preserve"> DT_COBRANCA_NL POSITION(605:605)DATE "DD.MM.YYYY",</v>
      </c>
    </row>
    <row r="110" spans="2:16">
      <c r="B110" t="s">
        <v>823</v>
      </c>
      <c r="D110" t="str">
        <f t="shared" si="5"/>
        <v>STATUS_ARQ</v>
      </c>
      <c r="G110" t="s">
        <v>643</v>
      </c>
      <c r="H110" t="s">
        <v>6</v>
      </c>
      <c r="I110">
        <v>1</v>
      </c>
      <c r="L110">
        <f t="shared" si="6"/>
        <v>606</v>
      </c>
      <c r="M110">
        <f t="shared" si="7"/>
        <v>606</v>
      </c>
      <c r="P110" t="str">
        <f t="shared" si="8"/>
        <v xml:space="preserve"> STATUS_ARQ POSITION(606:606),</v>
      </c>
    </row>
    <row r="111" spans="2:16" hidden="1">
      <c r="B111" t="s">
        <v>1029</v>
      </c>
      <c r="D111" t="e">
        <f t="shared" si="5"/>
        <v>#N/A</v>
      </c>
      <c r="G111" t="s">
        <v>644</v>
      </c>
      <c r="H111" t="s">
        <v>6</v>
      </c>
      <c r="I111">
        <v>1</v>
      </c>
      <c r="L111">
        <f t="shared" si="6"/>
        <v>607</v>
      </c>
      <c r="M111">
        <f t="shared" si="7"/>
        <v>607</v>
      </c>
      <c r="P111" t="str">
        <f t="shared" si="8"/>
        <v xml:space="preserve"> STATUS_ARQ_NL POSITION(607:607),</v>
      </c>
    </row>
    <row r="112" spans="2:16">
      <c r="B112" t="s">
        <v>825</v>
      </c>
      <c r="D112" t="str">
        <f t="shared" si="5"/>
        <v>STATUS_MOV</v>
      </c>
      <c r="G112" t="s">
        <v>641</v>
      </c>
      <c r="H112" t="s">
        <v>6</v>
      </c>
      <c r="I112">
        <v>1</v>
      </c>
      <c r="L112">
        <f t="shared" si="6"/>
        <v>608</v>
      </c>
      <c r="M112">
        <f t="shared" si="7"/>
        <v>608</v>
      </c>
      <c r="P112" t="str">
        <f t="shared" si="8"/>
        <v xml:space="preserve"> STATUS_MOV POSITION(608:608),</v>
      </c>
    </row>
    <row r="113" spans="2:16" hidden="1">
      <c r="B113" t="s">
        <v>959</v>
      </c>
      <c r="D113" t="e">
        <f t="shared" si="5"/>
        <v>#N/A</v>
      </c>
      <c r="G113" t="s">
        <v>642</v>
      </c>
      <c r="H113" t="s">
        <v>6</v>
      </c>
      <c r="I113">
        <v>1</v>
      </c>
      <c r="L113">
        <f t="shared" si="6"/>
        <v>609</v>
      </c>
      <c r="M113">
        <f t="shared" si="7"/>
        <v>609</v>
      </c>
      <c r="P113" t="str">
        <f t="shared" si="8"/>
        <v xml:space="preserve"> STATUS_MOV_NL POSITION(609:609),</v>
      </c>
    </row>
    <row r="114" spans="2:16">
      <c r="B114" t="s">
        <v>1030</v>
      </c>
      <c r="D114" t="str">
        <f t="shared" si="5"/>
        <v>DT_PGTO_IOC</v>
      </c>
      <c r="G114" t="s">
        <v>114</v>
      </c>
      <c r="H114" t="s">
        <v>6</v>
      </c>
      <c r="I114">
        <v>10</v>
      </c>
      <c r="L114">
        <f t="shared" si="6"/>
        <v>610</v>
      </c>
      <c r="M114">
        <f t="shared" si="7"/>
        <v>619</v>
      </c>
      <c r="P114" t="str">
        <f t="shared" si="8"/>
        <v xml:space="preserve"> DT_PGTO_IOC POSITION(610:619)DATE "DD.MM.YYYY",</v>
      </c>
    </row>
    <row r="115" spans="2:16" hidden="1">
      <c r="B115" t="s">
        <v>1031</v>
      </c>
      <c r="D115" t="e">
        <f t="shared" si="5"/>
        <v>#N/A</v>
      </c>
      <c r="G115" t="s">
        <v>340</v>
      </c>
      <c r="H115" t="s">
        <v>6</v>
      </c>
      <c r="I115">
        <v>1</v>
      </c>
      <c r="L115">
        <f t="shared" si="6"/>
        <v>620</v>
      </c>
      <c r="M115">
        <f t="shared" si="7"/>
        <v>620</v>
      </c>
      <c r="P115" t="str">
        <f t="shared" si="8"/>
        <v xml:space="preserve"> DT_PGTO_IOC_NL POSITION(620:620)DATE "DD.MM.YYYY",</v>
      </c>
    </row>
    <row r="116" spans="2:16">
      <c r="B116" t="s">
        <v>602</v>
      </c>
      <c r="D116" t="str">
        <f t="shared" si="5"/>
        <v>TP_COB_MISTO</v>
      </c>
      <c r="G116" t="s">
        <v>903</v>
      </c>
      <c r="H116" t="s">
        <v>6</v>
      </c>
      <c r="I116">
        <v>1</v>
      </c>
      <c r="L116">
        <f t="shared" si="6"/>
        <v>621</v>
      </c>
      <c r="M116">
        <f t="shared" si="7"/>
        <v>621</v>
      </c>
      <c r="P116" t="str">
        <f t="shared" si="8"/>
        <v xml:space="preserve"> TP_COB_MISTO POSITION(621:621),</v>
      </c>
    </row>
    <row r="117" spans="2:16" hidden="1">
      <c r="B117" t="s">
        <v>864</v>
      </c>
      <c r="D117" t="e">
        <f t="shared" si="5"/>
        <v>#N/A</v>
      </c>
      <c r="G117" t="s">
        <v>904</v>
      </c>
      <c r="H117" t="s">
        <v>6</v>
      </c>
      <c r="I117">
        <v>1</v>
      </c>
      <c r="L117">
        <f t="shared" si="6"/>
        <v>622</v>
      </c>
      <c r="M117">
        <f t="shared" si="7"/>
        <v>622</v>
      </c>
      <c r="P117" t="str">
        <f t="shared" si="8"/>
        <v xml:space="preserve"> TP_COB_MISTO_NL POSITION(622:622),</v>
      </c>
    </row>
    <row r="118" spans="2:16">
      <c r="B118" t="s">
        <v>865</v>
      </c>
      <c r="D118" t="str">
        <f t="shared" si="5"/>
        <v>DT_VENDA</v>
      </c>
      <c r="G118" t="s">
        <v>905</v>
      </c>
      <c r="H118" t="s">
        <v>6</v>
      </c>
      <c r="I118">
        <v>10</v>
      </c>
      <c r="L118">
        <f t="shared" si="6"/>
        <v>623</v>
      </c>
      <c r="M118">
        <f t="shared" si="7"/>
        <v>632</v>
      </c>
      <c r="P118" t="str">
        <f t="shared" si="8"/>
        <v xml:space="preserve"> DT_VENDA POSITION(623:632)DATE "DD.MM.YYYY",</v>
      </c>
    </row>
    <row r="119" spans="2:16" hidden="1">
      <c r="B119" t="s">
        <v>1032</v>
      </c>
      <c r="D119" t="e">
        <f t="shared" si="5"/>
        <v>#N/A</v>
      </c>
      <c r="G119" t="s">
        <v>906</v>
      </c>
      <c r="H119" t="s">
        <v>6</v>
      </c>
      <c r="I119">
        <v>1</v>
      </c>
      <c r="L119">
        <f t="shared" si="6"/>
        <v>633</v>
      </c>
      <c r="M119">
        <f t="shared" si="7"/>
        <v>633</v>
      </c>
      <c r="P119" t="str">
        <f t="shared" si="8"/>
        <v xml:space="preserve"> DT_VENDA_NL POSITION(633:633)DATE "DD.MM.YYYY",</v>
      </c>
    </row>
    <row r="120" spans="2:16">
      <c r="B120" t="s">
        <v>1033</v>
      </c>
      <c r="D120" t="str">
        <f t="shared" si="5"/>
        <v>VAL_DIF_CAMBIAL</v>
      </c>
      <c r="G120" t="s">
        <v>770</v>
      </c>
      <c r="H120">
        <v>9</v>
      </c>
      <c r="I120">
        <v>9</v>
      </c>
      <c r="J120">
        <v>5</v>
      </c>
      <c r="L120">
        <f t="shared" si="6"/>
        <v>634</v>
      </c>
      <c r="M120">
        <f t="shared" si="7"/>
        <v>647</v>
      </c>
      <c r="P120" t="str">
        <f t="shared" si="8"/>
        <v xml:space="preserve"> VAL_DIF_CAMBIAL POSITION(634:647) "TO_NUMBER(:VAL_DIF_CAMBIAL,'99999999999999')/100000",</v>
      </c>
    </row>
    <row r="121" spans="2:16" hidden="1">
      <c r="B121" t="s">
        <v>1034</v>
      </c>
      <c r="D121" t="e">
        <f t="shared" si="5"/>
        <v>#N/A</v>
      </c>
      <c r="G121" t="s">
        <v>771</v>
      </c>
      <c r="H121" t="s">
        <v>6</v>
      </c>
      <c r="I121">
        <v>1</v>
      </c>
      <c r="L121">
        <f t="shared" si="6"/>
        <v>648</v>
      </c>
      <c r="M121">
        <f t="shared" si="7"/>
        <v>648</v>
      </c>
      <c r="P121" t="str">
        <f t="shared" si="8"/>
        <v xml:space="preserve"> VAL_DIF_CAMBIAL_NL POSITION(648:648),</v>
      </c>
    </row>
    <row r="122" spans="2:16">
      <c r="B122" t="s">
        <v>458</v>
      </c>
      <c r="D122" t="str">
        <f t="shared" si="5"/>
        <v>PGTO_DIF</v>
      </c>
      <c r="G122" t="s">
        <v>780</v>
      </c>
      <c r="H122" t="s">
        <v>6</v>
      </c>
      <c r="I122">
        <v>1</v>
      </c>
      <c r="L122">
        <f t="shared" si="6"/>
        <v>649</v>
      </c>
      <c r="M122">
        <f t="shared" si="7"/>
        <v>649</v>
      </c>
      <c r="P122" t="str">
        <f t="shared" si="8"/>
        <v xml:space="preserve"> PGTO_DIF POSITION(649:649),</v>
      </c>
    </row>
    <row r="123" spans="2:16" hidden="1">
      <c r="B123" t="s">
        <v>209</v>
      </c>
      <c r="D123" t="e">
        <f t="shared" si="5"/>
        <v>#N/A</v>
      </c>
      <c r="G123" t="s">
        <v>781</v>
      </c>
      <c r="H123" t="s">
        <v>6</v>
      </c>
      <c r="I123">
        <v>1</v>
      </c>
      <c r="L123">
        <f t="shared" si="6"/>
        <v>650</v>
      </c>
      <c r="M123">
        <f t="shared" si="7"/>
        <v>650</v>
      </c>
      <c r="P123" t="str">
        <f t="shared" si="8"/>
        <v xml:space="preserve"> PGTO_DIF_NL POSITION(650:650),</v>
      </c>
    </row>
    <row r="124" spans="2:16" hidden="1">
      <c r="B124" t="s">
        <v>866</v>
      </c>
      <c r="D124" t="e">
        <f t="shared" si="5"/>
        <v>#N/A</v>
      </c>
      <c r="G124" t="s">
        <v>907</v>
      </c>
      <c r="H124" t="s">
        <v>6</v>
      </c>
      <c r="I124">
        <v>10</v>
      </c>
      <c r="L124">
        <f t="shared" si="6"/>
        <v>651</v>
      </c>
      <c r="M124">
        <f t="shared" si="7"/>
        <v>660</v>
      </c>
      <c r="P124" t="str">
        <f t="shared" si="8"/>
        <v xml:space="preserve"> DT_EFET_AJU_CAMB POSITION(651:660)DATE "DD.MM.YYYY",</v>
      </c>
    </row>
    <row r="125" spans="2:16" hidden="1">
      <c r="B125" t="s">
        <v>835</v>
      </c>
      <c r="D125" t="e">
        <f t="shared" si="5"/>
        <v>#N/A</v>
      </c>
      <c r="G125" t="s">
        <v>908</v>
      </c>
      <c r="H125" t="s">
        <v>6</v>
      </c>
      <c r="I125">
        <v>1</v>
      </c>
      <c r="L125">
        <f t="shared" si="6"/>
        <v>661</v>
      </c>
      <c r="M125">
        <f t="shared" si="7"/>
        <v>661</v>
      </c>
      <c r="P125" t="str">
        <f t="shared" si="8"/>
        <v xml:space="preserve"> DT_EFET_AJU_CAMB_NL POSITION(661:661)DATE "DD.MM.YYYY",</v>
      </c>
    </row>
    <row r="126" spans="2:16" hidden="1">
      <c r="B126" t="s">
        <v>38</v>
      </c>
      <c r="D126" t="e">
        <f t="shared" si="5"/>
        <v>#N/A</v>
      </c>
      <c r="G126" t="s">
        <v>909</v>
      </c>
      <c r="H126">
        <v>9</v>
      </c>
      <c r="I126">
        <v>9</v>
      </c>
      <c r="J126">
        <v>5</v>
      </c>
      <c r="L126">
        <f t="shared" si="6"/>
        <v>662</v>
      </c>
      <c r="M126">
        <f t="shared" si="7"/>
        <v>675</v>
      </c>
      <c r="P126" t="str">
        <f t="shared" si="8"/>
        <v xml:space="preserve"> VAL_PRINC_PERDA POSITION(662:675) "TO_NUMBER(:VAL_PRINC_PERDA,'99999999999999')/100000",</v>
      </c>
    </row>
    <row r="127" spans="2:16" hidden="1">
      <c r="B127" t="s">
        <v>1035</v>
      </c>
      <c r="D127" t="e">
        <f t="shared" si="5"/>
        <v>#N/A</v>
      </c>
      <c r="G127" t="s">
        <v>910</v>
      </c>
      <c r="H127" t="s">
        <v>6</v>
      </c>
      <c r="I127">
        <v>1</v>
      </c>
      <c r="L127">
        <f t="shared" si="6"/>
        <v>676</v>
      </c>
      <c r="M127">
        <f t="shared" si="7"/>
        <v>676</v>
      </c>
      <c r="P127" t="str">
        <f t="shared" si="8"/>
        <v xml:space="preserve"> VAL_PRINC_PERDA_NL POSITION(676:676),</v>
      </c>
    </row>
    <row r="128" spans="2:16">
      <c r="B128" t="s">
        <v>1036</v>
      </c>
      <c r="D128" t="str">
        <f t="shared" si="5"/>
        <v>PERC_PRT</v>
      </c>
      <c r="G128" t="s">
        <v>911</v>
      </c>
      <c r="H128">
        <v>9</v>
      </c>
      <c r="I128">
        <v>3</v>
      </c>
      <c r="J128">
        <v>6</v>
      </c>
      <c r="L128">
        <f t="shared" si="6"/>
        <v>677</v>
      </c>
      <c r="M128">
        <f t="shared" si="7"/>
        <v>685</v>
      </c>
      <c r="P128" t="str">
        <f t="shared" si="8"/>
        <v xml:space="preserve"> PERC_PRT POSITION(677:685) "TO_NUMBER(:PERC_PRT,'999999999')/1000000",</v>
      </c>
    </row>
    <row r="129" spans="2:16" hidden="1">
      <c r="B129" t="s">
        <v>1037</v>
      </c>
      <c r="D129" t="e">
        <f t="shared" si="5"/>
        <v>#N/A</v>
      </c>
      <c r="G129" t="s">
        <v>912</v>
      </c>
      <c r="H129" t="s">
        <v>6</v>
      </c>
      <c r="I129">
        <v>1</v>
      </c>
      <c r="L129">
        <f t="shared" si="6"/>
        <v>686</v>
      </c>
      <c r="M129">
        <f t="shared" si="7"/>
        <v>686</v>
      </c>
      <c r="P129" t="str">
        <f t="shared" si="8"/>
        <v xml:space="preserve"> PERC_PRT_NL POSITION(686:686),</v>
      </c>
    </row>
    <row r="130" spans="2:16" hidden="1">
      <c r="B130" t="s">
        <v>1038</v>
      </c>
      <c r="D130" t="e">
        <f t="shared" si="5"/>
        <v>#N/A</v>
      </c>
      <c r="G130" t="s">
        <v>778</v>
      </c>
      <c r="H130" t="s">
        <v>6</v>
      </c>
      <c r="I130">
        <v>9</v>
      </c>
      <c r="L130">
        <f t="shared" si="6"/>
        <v>687</v>
      </c>
      <c r="M130">
        <f t="shared" si="7"/>
        <v>695</v>
      </c>
      <c r="P130" t="str">
        <f t="shared" si="8"/>
        <v xml:space="preserve"> COD_AGEN_RCB POSITION(687:695),</v>
      </c>
    </row>
    <row r="131" spans="2:16" hidden="1">
      <c r="B131" t="s">
        <v>868</v>
      </c>
      <c r="D131" t="e">
        <f t="shared" si="5"/>
        <v>#N/A</v>
      </c>
      <c r="G131" t="s">
        <v>779</v>
      </c>
      <c r="H131" t="s">
        <v>6</v>
      </c>
      <c r="I131">
        <v>1</v>
      </c>
      <c r="L131">
        <f t="shared" si="6"/>
        <v>696</v>
      </c>
      <c r="M131">
        <f t="shared" si="7"/>
        <v>696</v>
      </c>
      <c r="P131" t="str">
        <f t="shared" si="8"/>
        <v xml:space="preserve"> COD_AGEN_RCB_NL POSITION(696:696),</v>
      </c>
    </row>
    <row r="132" spans="2:16">
      <c r="B132" t="s">
        <v>1039</v>
      </c>
      <c r="D132" t="str">
        <f t="shared" si="5"/>
        <v>VAL_TX_BANCARIA</v>
      </c>
      <c r="G132" t="s">
        <v>148</v>
      </c>
      <c r="H132">
        <v>9</v>
      </c>
      <c r="I132">
        <v>9</v>
      </c>
      <c r="J132">
        <v>5</v>
      </c>
      <c r="L132">
        <f t="shared" si="6"/>
        <v>697</v>
      </c>
      <c r="M132">
        <f t="shared" si="7"/>
        <v>710</v>
      </c>
      <c r="P132" t="str">
        <f t="shared" si="8"/>
        <v xml:space="preserve"> VAL_TX_BANCARIA POSITION(697:710) "TO_NUMBER(:VAL_TX_BANCARIA,'99999999999999')/100000",</v>
      </c>
    </row>
    <row r="133" spans="2:16" hidden="1">
      <c r="B133" t="s">
        <v>1040</v>
      </c>
      <c r="D133" t="e">
        <f t="shared" si="5"/>
        <v>#N/A</v>
      </c>
      <c r="G133" t="s">
        <v>374</v>
      </c>
      <c r="H133" t="s">
        <v>6</v>
      </c>
      <c r="I133">
        <v>1</v>
      </c>
      <c r="L133">
        <f t="shared" si="6"/>
        <v>711</v>
      </c>
      <c r="M133">
        <f t="shared" si="7"/>
        <v>711</v>
      </c>
      <c r="P133" t="str">
        <f t="shared" si="8"/>
        <v xml:space="preserve"> VAL_TX_BANCARIA_NL POSITION(711:711),</v>
      </c>
    </row>
    <row r="134" spans="2:16" hidden="1">
      <c r="B134" t="s">
        <v>1041</v>
      </c>
      <c r="D134" t="e">
        <f t="shared" si="5"/>
        <v>#N/A</v>
      </c>
      <c r="G134" t="s">
        <v>913</v>
      </c>
      <c r="H134" t="s">
        <v>6</v>
      </c>
      <c r="I134">
        <v>1</v>
      </c>
      <c r="L134">
        <f t="shared" si="6"/>
        <v>712</v>
      </c>
      <c r="M134">
        <f t="shared" si="7"/>
        <v>712</v>
      </c>
      <c r="P134" t="str">
        <f t="shared" si="8"/>
        <v xml:space="preserve"> STATUS_PRORR POSITION(712:712),</v>
      </c>
    </row>
    <row r="135" spans="2:16" hidden="1">
      <c r="B135" t="s">
        <v>998</v>
      </c>
      <c r="D135" t="e">
        <f t="shared" si="5"/>
        <v>#N/A</v>
      </c>
      <c r="G135" t="s">
        <v>914</v>
      </c>
      <c r="H135" t="s">
        <v>6</v>
      </c>
      <c r="I135">
        <v>1</v>
      </c>
      <c r="L135">
        <f t="shared" si="6"/>
        <v>713</v>
      </c>
      <c r="M135">
        <f t="shared" si="7"/>
        <v>713</v>
      </c>
      <c r="P135" t="str">
        <f t="shared" si="8"/>
        <v xml:space="preserve"> STATUS_PRORR_NL POSITION(713:713),</v>
      </c>
    </row>
    <row r="136" spans="2:16">
      <c r="B136" t="s">
        <v>1042</v>
      </c>
      <c r="D136" t="str">
        <f t="shared" si="5"/>
        <v>IR_SERV</v>
      </c>
      <c r="G136" t="s">
        <v>786</v>
      </c>
      <c r="H136">
        <v>9</v>
      </c>
      <c r="I136">
        <v>9</v>
      </c>
      <c r="J136">
        <v>5</v>
      </c>
      <c r="L136">
        <f t="shared" si="6"/>
        <v>714</v>
      </c>
      <c r="M136">
        <f t="shared" si="7"/>
        <v>727</v>
      </c>
      <c r="P136" t="str">
        <f t="shared" si="8"/>
        <v xml:space="preserve"> IR_SERV POSITION(714:727) "TO_NUMBER(:IR_SERV,'99999999999999')/100000",</v>
      </c>
    </row>
    <row r="137" spans="2:16" hidden="1">
      <c r="B137" t="s">
        <v>1043</v>
      </c>
      <c r="D137" t="e">
        <f t="shared" si="5"/>
        <v>#N/A</v>
      </c>
      <c r="G137" t="s">
        <v>787</v>
      </c>
      <c r="H137" t="s">
        <v>6</v>
      </c>
      <c r="I137">
        <v>1</v>
      </c>
      <c r="L137">
        <f t="shared" si="6"/>
        <v>728</v>
      </c>
      <c r="M137">
        <f t="shared" si="7"/>
        <v>728</v>
      </c>
      <c r="P137" t="str">
        <f t="shared" si="8"/>
        <v xml:space="preserve"> IR_SERV_NL POSITION(728:728),</v>
      </c>
    </row>
    <row r="138" spans="2:16">
      <c r="B138" t="s">
        <v>1044</v>
      </c>
      <c r="D138" t="str">
        <f t="shared" si="5"/>
        <v>VAL_PIS</v>
      </c>
      <c r="G138" t="s">
        <v>788</v>
      </c>
      <c r="H138">
        <v>9</v>
      </c>
      <c r="I138">
        <v>9</v>
      </c>
      <c r="J138">
        <v>5</v>
      </c>
      <c r="L138">
        <f t="shared" si="6"/>
        <v>729</v>
      </c>
      <c r="M138">
        <f t="shared" si="7"/>
        <v>742</v>
      </c>
      <c r="P138" t="str">
        <f t="shared" si="8"/>
        <v xml:space="preserve"> VAL_PIS POSITION(729:742) "TO_NUMBER(:VAL_PIS,'99999999999999')/100000",</v>
      </c>
    </row>
    <row r="139" spans="2:16" hidden="1">
      <c r="B139" t="s">
        <v>1045</v>
      </c>
      <c r="D139" t="e">
        <f t="shared" si="5"/>
        <v>#N/A</v>
      </c>
      <c r="G139" t="s">
        <v>789</v>
      </c>
      <c r="H139" t="s">
        <v>6</v>
      </c>
      <c r="I139">
        <v>1</v>
      </c>
      <c r="L139">
        <f t="shared" si="6"/>
        <v>743</v>
      </c>
      <c r="M139">
        <f t="shared" si="7"/>
        <v>743</v>
      </c>
      <c r="P139" t="str">
        <f t="shared" si="8"/>
        <v xml:space="preserve"> VAL_PIS_NL POSITION(743:743),</v>
      </c>
    </row>
    <row r="140" spans="2:16" hidden="1">
      <c r="B140" t="s">
        <v>621</v>
      </c>
      <c r="D140" t="e">
        <f t="shared" ref="D140:D147" si="9">VLOOKUP(G140,$B$11:$B$447,1,0)</f>
        <v>#N/A</v>
      </c>
      <c r="G140" t="s">
        <v>915</v>
      </c>
      <c r="H140">
        <v>9</v>
      </c>
      <c r="I140">
        <v>9</v>
      </c>
      <c r="J140">
        <v>5</v>
      </c>
      <c r="L140">
        <f t="shared" si="6"/>
        <v>744</v>
      </c>
      <c r="M140">
        <f t="shared" si="7"/>
        <v>757</v>
      </c>
      <c r="P140" t="str">
        <f t="shared" si="8"/>
        <v xml:space="preserve"> VAL_LIB_CONT_VCT POSITION(744:757) "TO_NUMBER(:VAL_LIB_CONT_VCT,'99999999999999')/100000",</v>
      </c>
    </row>
    <row r="141" spans="2:16" hidden="1">
      <c r="B141" t="s">
        <v>1046</v>
      </c>
      <c r="D141" t="e">
        <f t="shared" si="9"/>
        <v>#N/A</v>
      </c>
      <c r="G141" t="s">
        <v>916</v>
      </c>
      <c r="H141" t="s">
        <v>6</v>
      </c>
      <c r="I141">
        <v>1</v>
      </c>
      <c r="L141">
        <f t="shared" ref="L141:L204" si="10">(M140+1)</f>
        <v>758</v>
      </c>
      <c r="M141">
        <f t="shared" ref="M141:M204" si="11">(L141-1)+I141+J141</f>
        <v>758</v>
      </c>
      <c r="P141" t="str">
        <f t="shared" ref="P141:P204" si="12">" "&amp;G141&amp;" POSITION("&amp;L141&amp;":"&amp;M141&amp;")"&amp;IF(H141=9," ""TO_NUMBER(:"&amp;G141&amp;",'"&amp;REPT("9",I141+J141)&amp;"')/1"&amp;REPT("0",J141)&amp;""",",IF(LEFT(G141,3)="DT_","DATE ""DD.MM.YYYY"",",","))</f>
        <v xml:space="preserve"> VAL_LIB_CONT_VCT_NL POSITION(758:758),</v>
      </c>
    </row>
    <row r="142" spans="2:16" hidden="1">
      <c r="B142" t="s">
        <v>1047</v>
      </c>
      <c r="D142" t="e">
        <f t="shared" si="9"/>
        <v>#N/A</v>
      </c>
      <c r="G142" t="s">
        <v>917</v>
      </c>
      <c r="H142">
        <v>9</v>
      </c>
      <c r="I142">
        <v>15</v>
      </c>
      <c r="J142">
        <v>5</v>
      </c>
      <c r="L142">
        <f t="shared" si="10"/>
        <v>759</v>
      </c>
      <c r="M142">
        <f t="shared" si="11"/>
        <v>778</v>
      </c>
      <c r="P142" t="str">
        <f t="shared" si="12"/>
        <v xml:space="preserve"> VAL_REC_AMAIOR POSITION(759:778) "TO_NUMBER(:VAL_REC_AMAIOR,'99999999999999999999')/100000",</v>
      </c>
    </row>
    <row r="143" spans="2:16" hidden="1">
      <c r="B143" t="s">
        <v>219</v>
      </c>
      <c r="D143" t="e">
        <f t="shared" si="9"/>
        <v>#N/A</v>
      </c>
      <c r="G143" t="s">
        <v>918</v>
      </c>
      <c r="H143" t="s">
        <v>6</v>
      </c>
      <c r="I143">
        <v>1</v>
      </c>
      <c r="L143">
        <f t="shared" si="10"/>
        <v>779</v>
      </c>
      <c r="M143">
        <f t="shared" si="11"/>
        <v>779</v>
      </c>
      <c r="P143" t="str">
        <f t="shared" si="12"/>
        <v xml:space="preserve"> VAL_REC_AMAIOR_NL POSITION(779:779),</v>
      </c>
    </row>
    <row r="144" spans="2:16" hidden="1">
      <c r="B144" t="s">
        <v>220</v>
      </c>
      <c r="D144" t="e">
        <f t="shared" si="9"/>
        <v>#N/A</v>
      </c>
      <c r="G144" t="s">
        <v>919</v>
      </c>
      <c r="H144" t="s">
        <v>6</v>
      </c>
      <c r="I144">
        <v>1</v>
      </c>
      <c r="L144">
        <f t="shared" si="10"/>
        <v>780</v>
      </c>
      <c r="M144">
        <f t="shared" si="11"/>
        <v>780</v>
      </c>
      <c r="P144" t="str">
        <f t="shared" si="12"/>
        <v xml:space="preserve"> STATUS_PGTO_ANTEC POSITION(780:780),</v>
      </c>
    </row>
    <row r="145" spans="2:16" hidden="1">
      <c r="B145" t="s">
        <v>1048</v>
      </c>
      <c r="D145" t="e">
        <f t="shared" si="9"/>
        <v>#N/A</v>
      </c>
      <c r="G145" t="s">
        <v>920</v>
      </c>
      <c r="H145" t="s">
        <v>6</v>
      </c>
      <c r="I145">
        <v>1</v>
      </c>
      <c r="L145">
        <f t="shared" si="10"/>
        <v>781</v>
      </c>
      <c r="M145">
        <f t="shared" si="11"/>
        <v>781</v>
      </c>
      <c r="P145" t="str">
        <f t="shared" si="12"/>
        <v xml:space="preserve"> STATUS_PGTO_ANTEC_NL POSITION(781:781),</v>
      </c>
    </row>
    <row r="146" spans="2:16" hidden="1">
      <c r="B146" t="s">
        <v>1049</v>
      </c>
      <c r="D146" t="e">
        <f t="shared" si="9"/>
        <v>#N/A</v>
      </c>
      <c r="G146" t="s">
        <v>921</v>
      </c>
      <c r="H146" t="s">
        <v>6</v>
      </c>
      <c r="I146">
        <v>10</v>
      </c>
      <c r="L146">
        <f t="shared" si="10"/>
        <v>782</v>
      </c>
      <c r="M146">
        <f t="shared" si="11"/>
        <v>791</v>
      </c>
      <c r="P146" t="str">
        <f t="shared" si="12"/>
        <v xml:space="preserve"> DT_PGTO_ANTEC POSITION(782:791)DATE "DD.MM.YYYY",</v>
      </c>
    </row>
    <row r="147" spans="2:16" hidden="1">
      <c r="B147" t="s">
        <v>225</v>
      </c>
      <c r="D147" t="e">
        <f t="shared" si="9"/>
        <v>#N/A</v>
      </c>
      <c r="G147" t="s">
        <v>922</v>
      </c>
      <c r="H147" t="s">
        <v>6</v>
      </c>
      <c r="I147">
        <v>1</v>
      </c>
      <c r="L147">
        <f t="shared" si="10"/>
        <v>792</v>
      </c>
      <c r="M147">
        <f t="shared" si="11"/>
        <v>792</v>
      </c>
      <c r="P147" t="str">
        <f t="shared" si="12"/>
        <v xml:space="preserve"> DT_PGTO_ANTEC_NL POSITION(792:792)DATE "DD.MM.YYYY",</v>
      </c>
    </row>
    <row r="148" spans="2:16">
      <c r="G148" t="s">
        <v>923</v>
      </c>
      <c r="H148">
        <v>9</v>
      </c>
      <c r="I148">
        <v>15</v>
      </c>
      <c r="J148">
        <v>5</v>
      </c>
      <c r="L148">
        <f t="shared" si="10"/>
        <v>793</v>
      </c>
      <c r="M148">
        <f t="shared" si="11"/>
        <v>812</v>
      </c>
      <c r="P148" t="str">
        <f t="shared" si="12"/>
        <v xml:space="preserve"> RET_PGTO_ANTEC POSITION(793:812) "TO_NUMBER(:RET_PGTO_ANTEC,'99999999999999999999')/100000",</v>
      </c>
    </row>
    <row r="149" spans="2:16">
      <c r="G149" t="s">
        <v>924</v>
      </c>
      <c r="H149" t="s">
        <v>6</v>
      </c>
      <c r="I149">
        <v>1</v>
      </c>
      <c r="L149">
        <f t="shared" si="10"/>
        <v>813</v>
      </c>
      <c r="M149">
        <f t="shared" si="11"/>
        <v>813</v>
      </c>
      <c r="P149" t="str">
        <f t="shared" si="12"/>
        <v xml:space="preserve"> RET_PGTO_ANTEC_NL POSITION(813:813),</v>
      </c>
    </row>
    <row r="150" spans="2:16">
      <c r="G150" t="s">
        <v>925</v>
      </c>
      <c r="H150">
        <v>9</v>
      </c>
      <c r="I150">
        <v>15</v>
      </c>
      <c r="J150">
        <v>5</v>
      </c>
      <c r="L150">
        <f t="shared" si="10"/>
        <v>814</v>
      </c>
      <c r="M150">
        <f t="shared" si="11"/>
        <v>833</v>
      </c>
      <c r="P150" t="str">
        <f t="shared" si="12"/>
        <v xml:space="preserve"> IOC_RET_PGTO_ANTEC POSITION(814:833) "TO_NUMBER(:IOC_RET_PGTO_ANTEC,'99999999999999999999')/100000",</v>
      </c>
    </row>
    <row r="151" spans="2:16">
      <c r="G151" t="s">
        <v>926</v>
      </c>
      <c r="H151" t="s">
        <v>6</v>
      </c>
      <c r="I151">
        <v>1</v>
      </c>
      <c r="L151">
        <f t="shared" si="10"/>
        <v>834</v>
      </c>
      <c r="M151">
        <f t="shared" si="11"/>
        <v>834</v>
      </c>
      <c r="P151" t="str">
        <f t="shared" si="12"/>
        <v xml:space="preserve"> IOC_RET_PGTO_ANTEC_NL POSITION(834:834),</v>
      </c>
    </row>
    <row r="152" spans="2:16">
      <c r="G152" t="s">
        <v>794</v>
      </c>
      <c r="H152">
        <v>9</v>
      </c>
      <c r="I152">
        <v>9</v>
      </c>
      <c r="J152">
        <v>5</v>
      </c>
      <c r="L152">
        <f t="shared" si="10"/>
        <v>835</v>
      </c>
      <c r="M152">
        <f t="shared" si="11"/>
        <v>848</v>
      </c>
      <c r="P152" t="str">
        <f t="shared" si="12"/>
        <v xml:space="preserve"> VAL_PRT_SEGURO POSITION(835:848) "TO_NUMBER(:VAL_PRT_SEGURO,'99999999999999')/100000",</v>
      </c>
    </row>
    <row r="153" spans="2:16">
      <c r="G153" t="s">
        <v>795</v>
      </c>
      <c r="H153" t="s">
        <v>6</v>
      </c>
      <c r="I153">
        <v>1</v>
      </c>
      <c r="L153">
        <f t="shared" si="10"/>
        <v>849</v>
      </c>
      <c r="M153">
        <f t="shared" si="11"/>
        <v>849</v>
      </c>
      <c r="P153" t="str">
        <f t="shared" si="12"/>
        <v xml:space="preserve"> VAL_PRT_SEGURO_NL POSITION(849:849),</v>
      </c>
    </row>
    <row r="154" spans="2:16">
      <c r="G154" t="s">
        <v>790</v>
      </c>
      <c r="H154">
        <v>9</v>
      </c>
      <c r="I154">
        <v>12</v>
      </c>
      <c r="J154">
        <v>2</v>
      </c>
      <c r="L154">
        <f t="shared" si="10"/>
        <v>850</v>
      </c>
      <c r="M154">
        <f t="shared" si="11"/>
        <v>863</v>
      </c>
      <c r="P154" t="str">
        <f t="shared" si="12"/>
        <v xml:space="preserve"> VAL_COM_CORR_SEG POSITION(850:863) "TO_NUMBER(:VAL_COM_CORR_SEG,'99999999999999')/100",</v>
      </c>
    </row>
    <row r="155" spans="2:16">
      <c r="G155" t="s">
        <v>791</v>
      </c>
      <c r="H155" t="s">
        <v>6</v>
      </c>
      <c r="I155">
        <v>1</v>
      </c>
      <c r="L155">
        <f t="shared" si="10"/>
        <v>864</v>
      </c>
      <c r="M155">
        <f t="shared" si="11"/>
        <v>864</v>
      </c>
      <c r="P155" t="str">
        <f t="shared" si="12"/>
        <v xml:space="preserve"> VAL_COM_CORR_SEG_NL POSITION(864:864),</v>
      </c>
    </row>
    <row r="156" spans="2:16">
      <c r="G156" t="s">
        <v>927</v>
      </c>
      <c r="H156">
        <v>9</v>
      </c>
      <c r="I156">
        <v>12</v>
      </c>
      <c r="J156">
        <v>2</v>
      </c>
      <c r="L156">
        <f t="shared" si="10"/>
        <v>865</v>
      </c>
      <c r="M156">
        <f t="shared" si="11"/>
        <v>878</v>
      </c>
      <c r="P156" t="str">
        <f t="shared" si="12"/>
        <v xml:space="preserve"> VAL_COM_I_COR_SEG POSITION(865:878) "TO_NUMBER(:VAL_COM_I_COR_SEG,'99999999999999')/100",</v>
      </c>
    </row>
    <row r="157" spans="2:16">
      <c r="G157" t="s">
        <v>928</v>
      </c>
      <c r="H157" t="s">
        <v>6</v>
      </c>
      <c r="I157">
        <v>1</v>
      </c>
      <c r="L157">
        <f t="shared" si="10"/>
        <v>879</v>
      </c>
      <c r="M157">
        <f t="shared" si="11"/>
        <v>879</v>
      </c>
      <c r="P157" t="str">
        <f t="shared" si="12"/>
        <v xml:space="preserve"> VAL_COM_I_COR_SEG_NL POSITION(879:879),</v>
      </c>
    </row>
    <row r="158" spans="2:16">
      <c r="G158" t="s">
        <v>929</v>
      </c>
      <c r="H158" t="s">
        <v>6</v>
      </c>
      <c r="I158">
        <v>20</v>
      </c>
      <c r="L158">
        <f t="shared" si="10"/>
        <v>880</v>
      </c>
      <c r="M158">
        <f t="shared" si="11"/>
        <v>899</v>
      </c>
      <c r="P158" t="str">
        <f t="shared" si="12"/>
        <v xml:space="preserve"> NUM_NOSSO_NUM POSITION(880:899),</v>
      </c>
    </row>
    <row r="159" spans="2:16">
      <c r="G159" t="s">
        <v>930</v>
      </c>
      <c r="H159" t="s">
        <v>6</v>
      </c>
      <c r="I159">
        <v>1</v>
      </c>
      <c r="L159">
        <f t="shared" si="10"/>
        <v>900</v>
      </c>
      <c r="M159">
        <f t="shared" si="11"/>
        <v>900</v>
      </c>
      <c r="P159" t="str">
        <f t="shared" si="12"/>
        <v xml:space="preserve"> NUM_NOSSO_NUM_NL POSITION(900:900),</v>
      </c>
    </row>
    <row r="160" spans="2:16">
      <c r="G160" t="s">
        <v>931</v>
      </c>
      <c r="H160">
        <v>9</v>
      </c>
      <c r="I160">
        <v>9</v>
      </c>
      <c r="J160">
        <v>5</v>
      </c>
      <c r="L160">
        <f t="shared" si="10"/>
        <v>901</v>
      </c>
      <c r="M160">
        <f t="shared" si="11"/>
        <v>914</v>
      </c>
      <c r="P160" t="str">
        <f t="shared" si="12"/>
        <v xml:space="preserve"> VAL_LUCRO_CESS POSITION(901:914) "TO_NUMBER(:VAL_LUCRO_CESS,'99999999999999')/100000",</v>
      </c>
    </row>
    <row r="161" spans="7:16">
      <c r="G161" t="s">
        <v>932</v>
      </c>
      <c r="H161" t="s">
        <v>6</v>
      </c>
      <c r="I161">
        <v>1</v>
      </c>
      <c r="L161">
        <f t="shared" si="10"/>
        <v>915</v>
      </c>
      <c r="M161">
        <f t="shared" si="11"/>
        <v>915</v>
      </c>
      <c r="P161" t="str">
        <f t="shared" si="12"/>
        <v xml:space="preserve"> VAL_LUCRO_CESS_NL POSITION(915:915),</v>
      </c>
    </row>
    <row r="162" spans="7:16">
      <c r="G162" t="s">
        <v>933</v>
      </c>
      <c r="H162">
        <v>9</v>
      </c>
      <c r="I162">
        <v>9</v>
      </c>
      <c r="J162">
        <v>5</v>
      </c>
      <c r="L162">
        <f t="shared" si="10"/>
        <v>916</v>
      </c>
      <c r="M162">
        <f t="shared" si="11"/>
        <v>929</v>
      </c>
      <c r="P162" t="str">
        <f t="shared" si="12"/>
        <v xml:space="preserve"> VAL_PREJU_CESS POSITION(916:929) "TO_NUMBER(:VAL_PREJU_CESS,'99999999999999')/100000",</v>
      </c>
    </row>
    <row r="163" spans="7:16">
      <c r="G163" t="s">
        <v>934</v>
      </c>
      <c r="H163" t="s">
        <v>6</v>
      </c>
      <c r="I163">
        <v>1</v>
      </c>
      <c r="L163">
        <f t="shared" si="10"/>
        <v>930</v>
      </c>
      <c r="M163">
        <f t="shared" si="11"/>
        <v>930</v>
      </c>
      <c r="P163" t="str">
        <f t="shared" si="12"/>
        <v xml:space="preserve"> VAL_PREJU_CESS_NL POSITION(930:930),</v>
      </c>
    </row>
    <row r="164" spans="7:16">
      <c r="G164" t="s">
        <v>436</v>
      </c>
      <c r="H164" t="s">
        <v>6</v>
      </c>
      <c r="I164">
        <v>1</v>
      </c>
      <c r="L164">
        <f t="shared" si="10"/>
        <v>931</v>
      </c>
      <c r="M164">
        <f t="shared" si="11"/>
        <v>931</v>
      </c>
      <c r="P164" t="str">
        <f t="shared" si="12"/>
        <v xml:space="preserve"> ST_CESSAO POSITION(931:931),</v>
      </c>
    </row>
    <row r="165" spans="7:16">
      <c r="G165" t="s">
        <v>437</v>
      </c>
      <c r="H165" t="s">
        <v>6</v>
      </c>
      <c r="I165">
        <v>1</v>
      </c>
      <c r="L165">
        <f t="shared" si="10"/>
        <v>932</v>
      </c>
      <c r="M165">
        <f t="shared" si="11"/>
        <v>932</v>
      </c>
      <c r="P165" t="str">
        <f t="shared" si="12"/>
        <v xml:space="preserve"> ST_CESSAO_NL POSITION(932:932),</v>
      </c>
    </row>
    <row r="166" spans="7:16">
      <c r="G166" t="s">
        <v>935</v>
      </c>
      <c r="H166" t="s">
        <v>6</v>
      </c>
      <c r="I166">
        <v>1</v>
      </c>
      <c r="L166">
        <f t="shared" si="10"/>
        <v>933</v>
      </c>
      <c r="M166">
        <f t="shared" si="11"/>
        <v>933</v>
      </c>
      <c r="P166" t="str">
        <f t="shared" si="12"/>
        <v xml:space="preserve"> FL_REC_CESS POSITION(933:933),</v>
      </c>
    </row>
    <row r="167" spans="7:16">
      <c r="G167" t="s">
        <v>936</v>
      </c>
      <c r="H167" t="s">
        <v>6</v>
      </c>
      <c r="I167">
        <v>1</v>
      </c>
      <c r="L167">
        <f t="shared" si="10"/>
        <v>934</v>
      </c>
      <c r="M167">
        <f t="shared" si="11"/>
        <v>934</v>
      </c>
      <c r="P167" t="str">
        <f t="shared" si="12"/>
        <v xml:space="preserve"> FL_REC_CESS_NL POSITION(934:934),</v>
      </c>
    </row>
    <row r="168" spans="7:16">
      <c r="G168" t="s">
        <v>208</v>
      </c>
      <c r="H168" t="s">
        <v>6</v>
      </c>
      <c r="I168">
        <v>10</v>
      </c>
      <c r="L168">
        <f t="shared" si="10"/>
        <v>935</v>
      </c>
      <c r="M168">
        <f t="shared" si="11"/>
        <v>944</v>
      </c>
      <c r="P168" t="str">
        <f t="shared" si="12"/>
        <v xml:space="preserve"> DT_EXPORT_NTC POSITION(935:944)DATE "DD.MM.YYYY",</v>
      </c>
    </row>
    <row r="169" spans="7:16">
      <c r="G169" t="s">
        <v>285</v>
      </c>
      <c r="H169" t="s">
        <v>6</v>
      </c>
      <c r="I169">
        <v>1</v>
      </c>
      <c r="L169">
        <f t="shared" si="10"/>
        <v>945</v>
      </c>
      <c r="M169">
        <f t="shared" si="11"/>
        <v>945</v>
      </c>
      <c r="P169" t="str">
        <f t="shared" si="12"/>
        <v xml:space="preserve"> DT_EXPORT_NTC_NL POSITION(945:945)DATE "DD.MM.YYYY",</v>
      </c>
    </row>
    <row r="170" spans="7:16">
      <c r="G170" t="s">
        <v>937</v>
      </c>
      <c r="H170">
        <v>9</v>
      </c>
      <c r="I170">
        <v>9</v>
      </c>
      <c r="J170">
        <v>5</v>
      </c>
      <c r="L170">
        <f t="shared" si="10"/>
        <v>946</v>
      </c>
      <c r="M170">
        <f t="shared" si="11"/>
        <v>959</v>
      </c>
      <c r="P170" t="str">
        <f t="shared" si="12"/>
        <v xml:space="preserve"> VAL_JUROS POSITION(946:959) "TO_NUMBER(:VAL_JUROS,'99999999999999')/100000",</v>
      </c>
    </row>
    <row r="171" spans="7:16">
      <c r="G171" t="s">
        <v>938</v>
      </c>
      <c r="H171" t="s">
        <v>6</v>
      </c>
      <c r="I171">
        <v>1</v>
      </c>
      <c r="L171">
        <f t="shared" si="10"/>
        <v>960</v>
      </c>
      <c r="M171">
        <f t="shared" si="11"/>
        <v>960</v>
      </c>
      <c r="P171" t="str">
        <f t="shared" si="12"/>
        <v xml:space="preserve"> VAL_JUROS_NL POSITION(960:960),</v>
      </c>
    </row>
    <row r="172" spans="7:16">
      <c r="G172" t="s">
        <v>939</v>
      </c>
      <c r="H172">
        <v>9</v>
      </c>
      <c r="I172">
        <v>9</v>
      </c>
      <c r="J172">
        <v>5</v>
      </c>
      <c r="L172">
        <f t="shared" si="10"/>
        <v>961</v>
      </c>
      <c r="M172">
        <f t="shared" si="11"/>
        <v>974</v>
      </c>
      <c r="P172" t="str">
        <f t="shared" si="12"/>
        <v xml:space="preserve"> VAL_AP_C_COR_SG POSITION(961:974) "TO_NUMBER(:VAL_AP_C_COR_SG,'99999999999999')/100000",</v>
      </c>
    </row>
    <row r="173" spans="7:16">
      <c r="G173" t="s">
        <v>940</v>
      </c>
      <c r="H173" t="s">
        <v>6</v>
      </c>
      <c r="I173">
        <v>1</v>
      </c>
      <c r="L173">
        <f t="shared" si="10"/>
        <v>975</v>
      </c>
      <c r="M173">
        <f t="shared" si="11"/>
        <v>975</v>
      </c>
      <c r="P173" t="str">
        <f t="shared" si="12"/>
        <v xml:space="preserve"> VAL_AP_C_COR_SG_NL POSITION(975:975),</v>
      </c>
    </row>
    <row r="174" spans="7:16">
      <c r="G174" t="s">
        <v>941</v>
      </c>
      <c r="H174">
        <v>9</v>
      </c>
      <c r="I174">
        <v>9</v>
      </c>
      <c r="J174">
        <v>5</v>
      </c>
      <c r="L174">
        <f t="shared" si="10"/>
        <v>976</v>
      </c>
      <c r="M174">
        <f t="shared" si="11"/>
        <v>989</v>
      </c>
      <c r="P174" t="str">
        <f t="shared" si="12"/>
        <v xml:space="preserve"> VAL_AP_C_I_C_SG POSITION(976:989) "TO_NUMBER(:VAL_AP_C_I_C_SG,'99999999999999')/100000",</v>
      </c>
    </row>
    <row r="175" spans="7:16">
      <c r="G175" t="s">
        <v>942</v>
      </c>
      <c r="H175" t="s">
        <v>6</v>
      </c>
      <c r="I175">
        <v>1</v>
      </c>
      <c r="L175">
        <f t="shared" si="10"/>
        <v>990</v>
      </c>
      <c r="M175">
        <f t="shared" si="11"/>
        <v>990</v>
      </c>
      <c r="P175" t="str">
        <f t="shared" si="12"/>
        <v xml:space="preserve"> VAL_AP_C_I_C_SG_NL POSITION(990:990),</v>
      </c>
    </row>
    <row r="176" spans="7:16">
      <c r="G176" t="s">
        <v>943</v>
      </c>
      <c r="H176">
        <v>9</v>
      </c>
      <c r="I176">
        <v>9</v>
      </c>
      <c r="J176">
        <v>5</v>
      </c>
      <c r="L176">
        <f t="shared" si="10"/>
        <v>991</v>
      </c>
      <c r="M176">
        <f t="shared" si="11"/>
        <v>1004</v>
      </c>
      <c r="P176" t="str">
        <f t="shared" si="12"/>
        <v xml:space="preserve"> VAL_AP_C_I_C_SG_L POSITION(991:1004) "TO_NUMBER(:VAL_AP_C_I_C_SG_L,'99999999999999')/100000",</v>
      </c>
    </row>
    <row r="177" spans="7:16">
      <c r="G177" t="s">
        <v>944</v>
      </c>
      <c r="H177" t="s">
        <v>6</v>
      </c>
      <c r="I177">
        <v>1</v>
      </c>
      <c r="L177">
        <f t="shared" si="10"/>
        <v>1005</v>
      </c>
      <c r="M177">
        <f t="shared" si="11"/>
        <v>1005</v>
      </c>
      <c r="P177" t="str">
        <f t="shared" si="12"/>
        <v xml:space="preserve"> VAL_AP_C_I_C_SG_L_NL POSITION(1005:1005),</v>
      </c>
    </row>
    <row r="178" spans="7:16">
      <c r="G178" t="s">
        <v>945</v>
      </c>
      <c r="H178">
        <v>9</v>
      </c>
      <c r="I178">
        <v>9</v>
      </c>
      <c r="J178">
        <v>5</v>
      </c>
      <c r="L178">
        <f t="shared" si="10"/>
        <v>1006</v>
      </c>
      <c r="M178">
        <f t="shared" si="11"/>
        <v>1019</v>
      </c>
      <c r="P178" t="str">
        <f t="shared" si="12"/>
        <v xml:space="preserve"> VAL_AP_C_COR_SG_L POSITION(1006:1019) "TO_NUMBER(:VAL_AP_C_COR_SG_L,'99999999999999')/100000",</v>
      </c>
    </row>
    <row r="179" spans="7:16">
      <c r="G179" t="s">
        <v>946</v>
      </c>
      <c r="H179" t="s">
        <v>6</v>
      </c>
      <c r="I179">
        <v>1</v>
      </c>
      <c r="L179">
        <f t="shared" si="10"/>
        <v>1020</v>
      </c>
      <c r="M179">
        <f t="shared" si="11"/>
        <v>1020</v>
      </c>
      <c r="P179" t="str">
        <f t="shared" si="12"/>
        <v xml:space="preserve"> VAL_AP_C_COR_SG_L_NL POSITION(1020:1020),</v>
      </c>
    </row>
    <row r="180" spans="7:16">
      <c r="G180" t="s">
        <v>804</v>
      </c>
      <c r="H180" t="s">
        <v>6</v>
      </c>
      <c r="I180">
        <v>10</v>
      </c>
      <c r="L180">
        <f t="shared" si="10"/>
        <v>1021</v>
      </c>
      <c r="M180">
        <f t="shared" si="11"/>
        <v>1030</v>
      </c>
      <c r="P180" t="str">
        <f t="shared" si="12"/>
        <v xml:space="preserve"> DT_REPASSE POSITION(1021:1030)DATE "DD.MM.YYYY",</v>
      </c>
    </row>
    <row r="181" spans="7:16">
      <c r="G181" t="s">
        <v>805</v>
      </c>
      <c r="H181" t="s">
        <v>6</v>
      </c>
      <c r="I181">
        <v>1</v>
      </c>
      <c r="L181">
        <f t="shared" si="10"/>
        <v>1031</v>
      </c>
      <c r="M181">
        <f t="shared" si="11"/>
        <v>1031</v>
      </c>
      <c r="P181" t="str">
        <f t="shared" si="12"/>
        <v xml:space="preserve"> DT_REPASSE_NL POSITION(1031:1031)DATE "DD.MM.YYYY",</v>
      </c>
    </row>
    <row r="182" spans="7:16">
      <c r="G182" t="s">
        <v>806</v>
      </c>
      <c r="H182" t="s">
        <v>6</v>
      </c>
      <c r="I182">
        <v>10</v>
      </c>
      <c r="L182">
        <f t="shared" si="10"/>
        <v>1032</v>
      </c>
      <c r="M182">
        <f t="shared" si="11"/>
        <v>1041</v>
      </c>
      <c r="P182" t="str">
        <f t="shared" si="12"/>
        <v xml:space="preserve"> DT_RECOMPRA POSITION(1032:1041)DATE "DD.MM.YYYY",</v>
      </c>
    </row>
    <row r="183" spans="7:16">
      <c r="G183" t="s">
        <v>807</v>
      </c>
      <c r="H183" t="s">
        <v>6</v>
      </c>
      <c r="I183">
        <v>1</v>
      </c>
      <c r="L183">
        <f t="shared" si="10"/>
        <v>1042</v>
      </c>
      <c r="M183">
        <f t="shared" si="11"/>
        <v>1042</v>
      </c>
      <c r="P183" t="str">
        <f t="shared" si="12"/>
        <v xml:space="preserve"> DT_RECOMPRA_NL POSITION(1042:1042)DATE "DD.MM.YYYY",</v>
      </c>
    </row>
    <row r="184" spans="7:16">
      <c r="G184" t="s">
        <v>808</v>
      </c>
      <c r="H184">
        <v>9</v>
      </c>
      <c r="I184">
        <v>9</v>
      </c>
      <c r="J184">
        <v>5</v>
      </c>
      <c r="L184">
        <f t="shared" si="10"/>
        <v>1043</v>
      </c>
      <c r="M184">
        <f t="shared" si="11"/>
        <v>1056</v>
      </c>
      <c r="P184" t="str">
        <f t="shared" si="12"/>
        <v xml:space="preserve"> VAL_PRT_REFIN POSITION(1043:1056) "TO_NUMBER(:VAL_PRT_REFIN,'99999999999999')/100000",</v>
      </c>
    </row>
    <row r="185" spans="7:16">
      <c r="G185" t="s">
        <v>947</v>
      </c>
      <c r="H185" t="s">
        <v>6</v>
      </c>
      <c r="I185">
        <v>1</v>
      </c>
      <c r="L185">
        <f t="shared" si="10"/>
        <v>1057</v>
      </c>
      <c r="M185">
        <f t="shared" si="11"/>
        <v>1057</v>
      </c>
      <c r="P185" t="str">
        <f t="shared" si="12"/>
        <v xml:space="preserve"> VAL_PRT_REFIN_NL POSITION(1057:1057),</v>
      </c>
    </row>
    <row r="186" spans="7:16">
      <c r="G186" t="s">
        <v>809</v>
      </c>
      <c r="H186">
        <v>9</v>
      </c>
      <c r="I186">
        <v>9</v>
      </c>
      <c r="J186">
        <v>5</v>
      </c>
      <c r="L186">
        <f t="shared" si="10"/>
        <v>1058</v>
      </c>
      <c r="M186">
        <f t="shared" si="11"/>
        <v>1071</v>
      </c>
      <c r="P186" t="str">
        <f t="shared" si="12"/>
        <v xml:space="preserve"> VAL_CORR_PRORR POSITION(1058:1071) "TO_NUMBER(:VAL_CORR_PRORR,'99999999999999')/100000",</v>
      </c>
    </row>
    <row r="187" spans="7:16">
      <c r="G187" t="s">
        <v>948</v>
      </c>
      <c r="H187" t="s">
        <v>6</v>
      </c>
      <c r="I187">
        <v>1</v>
      </c>
      <c r="L187">
        <f t="shared" si="10"/>
        <v>1072</v>
      </c>
      <c r="M187">
        <f t="shared" si="11"/>
        <v>1072</v>
      </c>
      <c r="P187" t="str">
        <f t="shared" si="12"/>
        <v xml:space="preserve"> VAL_CORR_PRORR_NL POSITION(1072:1072),</v>
      </c>
    </row>
    <row r="188" spans="7:16">
      <c r="G188" t="s">
        <v>810</v>
      </c>
      <c r="H188">
        <v>9</v>
      </c>
      <c r="I188">
        <v>9</v>
      </c>
      <c r="J188">
        <v>5</v>
      </c>
      <c r="L188">
        <f t="shared" si="10"/>
        <v>1073</v>
      </c>
      <c r="M188">
        <f t="shared" si="11"/>
        <v>1086</v>
      </c>
      <c r="P188" t="str">
        <f t="shared" si="12"/>
        <v xml:space="preserve"> VAL_DESC_ANTEC POSITION(1073:1086) "TO_NUMBER(:VAL_DESC_ANTEC,'99999999999999')/100000",</v>
      </c>
    </row>
    <row r="189" spans="7:16">
      <c r="G189" t="s">
        <v>811</v>
      </c>
      <c r="H189" t="s">
        <v>6</v>
      </c>
      <c r="I189">
        <v>1</v>
      </c>
      <c r="L189">
        <f t="shared" si="10"/>
        <v>1087</v>
      </c>
      <c r="M189">
        <f t="shared" si="11"/>
        <v>1087</v>
      </c>
      <c r="P189" t="str">
        <f t="shared" si="12"/>
        <v xml:space="preserve"> VAL_DESC_ANTEC_NL POSITION(1087:1087),</v>
      </c>
    </row>
    <row r="190" spans="7:16">
      <c r="G190" t="s">
        <v>949</v>
      </c>
      <c r="H190">
        <v>9</v>
      </c>
      <c r="I190">
        <v>9</v>
      </c>
      <c r="J190">
        <v>5</v>
      </c>
      <c r="L190">
        <f t="shared" si="10"/>
        <v>1088</v>
      </c>
      <c r="M190">
        <f t="shared" si="11"/>
        <v>1101</v>
      </c>
      <c r="P190" t="str">
        <f t="shared" si="12"/>
        <v xml:space="preserve"> VAL_REND_ESTOR POSITION(1088:1101) "TO_NUMBER(:VAL_REND_ESTOR,'99999999999999')/100000",</v>
      </c>
    </row>
    <row r="191" spans="7:16">
      <c r="G191" t="s">
        <v>950</v>
      </c>
      <c r="H191" t="s">
        <v>6</v>
      </c>
      <c r="I191">
        <v>1</v>
      </c>
      <c r="L191">
        <f t="shared" si="10"/>
        <v>1102</v>
      </c>
      <c r="M191">
        <f t="shared" si="11"/>
        <v>1102</v>
      </c>
      <c r="P191" t="str">
        <f t="shared" si="12"/>
        <v xml:space="preserve"> VAL_REND_ESTOR_NL POSITION(1102:1102),</v>
      </c>
    </row>
    <row r="192" spans="7:16">
      <c r="G192" t="s">
        <v>951</v>
      </c>
      <c r="H192">
        <v>9</v>
      </c>
      <c r="I192">
        <v>9</v>
      </c>
      <c r="J192">
        <v>5</v>
      </c>
      <c r="L192">
        <f t="shared" si="10"/>
        <v>1103</v>
      </c>
      <c r="M192">
        <f t="shared" si="11"/>
        <v>1116</v>
      </c>
      <c r="P192" t="str">
        <f t="shared" si="12"/>
        <v xml:space="preserve"> VAL_LUCRO_RENE POSITION(1103:1116) "TO_NUMBER(:VAL_LUCRO_RENE,'99999999999999')/100000",</v>
      </c>
    </row>
    <row r="193" spans="7:16">
      <c r="G193" t="s">
        <v>952</v>
      </c>
      <c r="H193" t="s">
        <v>6</v>
      </c>
      <c r="I193">
        <v>1</v>
      </c>
      <c r="L193">
        <f t="shared" si="10"/>
        <v>1117</v>
      </c>
      <c r="M193">
        <f t="shared" si="11"/>
        <v>1117</v>
      </c>
      <c r="P193" t="str">
        <f t="shared" si="12"/>
        <v xml:space="preserve"> VAL_LUCRO_RENE_NL POSITION(1117:1117),</v>
      </c>
    </row>
    <row r="194" spans="7:16">
      <c r="G194" t="s">
        <v>953</v>
      </c>
      <c r="H194" t="s">
        <v>6</v>
      </c>
      <c r="I194">
        <v>10</v>
      </c>
      <c r="L194">
        <f t="shared" si="10"/>
        <v>1118</v>
      </c>
      <c r="M194">
        <f t="shared" si="11"/>
        <v>1127</v>
      </c>
      <c r="P194" t="str">
        <f t="shared" si="12"/>
        <v xml:space="preserve"> DT_REVER_CESSAO POSITION(1118:1127)DATE "DD.MM.YYYY",</v>
      </c>
    </row>
    <row r="195" spans="7:16">
      <c r="G195" t="s">
        <v>954</v>
      </c>
      <c r="H195" t="s">
        <v>6</v>
      </c>
      <c r="I195">
        <v>1</v>
      </c>
      <c r="L195">
        <f t="shared" si="10"/>
        <v>1128</v>
      </c>
      <c r="M195">
        <f t="shared" si="11"/>
        <v>1128</v>
      </c>
      <c r="P195" t="str">
        <f t="shared" si="12"/>
        <v xml:space="preserve"> DT_REVER_CESSAO_NL POSITION(1128:1128)DATE "DD.MM.YYYY",</v>
      </c>
    </row>
    <row r="196" spans="7:16">
      <c r="G196" t="s">
        <v>955</v>
      </c>
      <c r="H196">
        <v>9</v>
      </c>
      <c r="I196">
        <v>9</v>
      </c>
      <c r="J196">
        <v>5</v>
      </c>
      <c r="L196">
        <f t="shared" si="10"/>
        <v>1129</v>
      </c>
      <c r="M196">
        <f t="shared" si="11"/>
        <v>1142</v>
      </c>
      <c r="P196" t="str">
        <f t="shared" si="12"/>
        <v xml:space="preserve"> VAL_PRINC_SEG POSITION(1129:1142) "TO_NUMBER(:VAL_PRINC_SEG,'99999999999999')/100000",</v>
      </c>
    </row>
    <row r="197" spans="7:16">
      <c r="G197" t="s">
        <v>956</v>
      </c>
      <c r="H197" t="s">
        <v>6</v>
      </c>
      <c r="I197">
        <v>1</v>
      </c>
      <c r="L197">
        <f t="shared" si="10"/>
        <v>1143</v>
      </c>
      <c r="M197">
        <f t="shared" si="11"/>
        <v>1143</v>
      </c>
      <c r="P197" t="str">
        <f t="shared" si="12"/>
        <v xml:space="preserve"> VAL_PRINC_SEG_NL POSITION(1143:1143),</v>
      </c>
    </row>
    <row r="198" spans="7:16">
      <c r="G198" t="s">
        <v>823</v>
      </c>
      <c r="H198" t="s">
        <v>6</v>
      </c>
      <c r="I198">
        <v>4</v>
      </c>
      <c r="L198">
        <f t="shared" si="10"/>
        <v>1144</v>
      </c>
      <c r="M198">
        <f t="shared" si="11"/>
        <v>1147</v>
      </c>
      <c r="P198" t="str">
        <f t="shared" si="12"/>
        <v xml:space="preserve"> COD_LOJA_RECEB POSITION(1144:1147),</v>
      </c>
    </row>
    <row r="199" spans="7:16">
      <c r="G199" t="s">
        <v>824</v>
      </c>
      <c r="H199" t="s">
        <v>6</v>
      </c>
      <c r="I199">
        <v>1</v>
      </c>
      <c r="L199">
        <f t="shared" si="10"/>
        <v>1148</v>
      </c>
      <c r="M199">
        <f t="shared" si="11"/>
        <v>1148</v>
      </c>
      <c r="P199" t="str">
        <f t="shared" si="12"/>
        <v xml:space="preserve"> COD_LOJA_RECEB_NL POSITION(1148:1148),</v>
      </c>
    </row>
    <row r="200" spans="7:16">
      <c r="G200" t="s">
        <v>957</v>
      </c>
      <c r="H200">
        <v>9</v>
      </c>
      <c r="I200">
        <v>9</v>
      </c>
      <c r="J200">
        <v>5</v>
      </c>
      <c r="L200">
        <f t="shared" si="10"/>
        <v>1149</v>
      </c>
      <c r="M200">
        <f t="shared" si="11"/>
        <v>1162</v>
      </c>
      <c r="P200" t="str">
        <f t="shared" si="12"/>
        <v xml:space="preserve"> VAL_PRINC_PARC POSITION(1149:1162) "TO_NUMBER(:VAL_PRINC_PARC,'99999999999999')/100000",</v>
      </c>
    </row>
    <row r="201" spans="7:16">
      <c r="G201" t="s">
        <v>958</v>
      </c>
      <c r="H201" t="s">
        <v>6</v>
      </c>
      <c r="I201">
        <v>1</v>
      </c>
      <c r="L201">
        <f t="shared" si="10"/>
        <v>1163</v>
      </c>
      <c r="M201">
        <f t="shared" si="11"/>
        <v>1163</v>
      </c>
      <c r="P201" t="str">
        <f t="shared" si="12"/>
        <v xml:space="preserve"> VAL_PRINC_PARC_NL POSITION(1163:1163),</v>
      </c>
    </row>
    <row r="202" spans="7:16">
      <c r="G202" t="s">
        <v>825</v>
      </c>
      <c r="H202">
        <v>9</v>
      </c>
      <c r="I202">
        <v>3</v>
      </c>
      <c r="L202">
        <f t="shared" si="10"/>
        <v>1164</v>
      </c>
      <c r="M202">
        <f t="shared" si="11"/>
        <v>1166</v>
      </c>
      <c r="P202" t="str">
        <f t="shared" si="12"/>
        <v xml:space="preserve"> PARCELA_CESSAO POSITION(1164:1166) "TO_NUMBER(:PARCELA_CESSAO,'999')/1",</v>
      </c>
    </row>
    <row r="203" spans="7:16">
      <c r="G203" t="s">
        <v>826</v>
      </c>
      <c r="H203" t="s">
        <v>6</v>
      </c>
      <c r="I203">
        <v>1</v>
      </c>
      <c r="L203">
        <f t="shared" si="10"/>
        <v>1167</v>
      </c>
      <c r="M203">
        <f t="shared" si="11"/>
        <v>1167</v>
      </c>
      <c r="P203" t="str">
        <f t="shared" si="12"/>
        <v xml:space="preserve"> PARCELA_CESSAO_NL POSITION(1167:1167),</v>
      </c>
    </row>
    <row r="204" spans="7:16">
      <c r="G204" t="s">
        <v>959</v>
      </c>
      <c r="H204" t="s">
        <v>6</v>
      </c>
      <c r="I204">
        <v>1</v>
      </c>
      <c r="L204">
        <f t="shared" si="10"/>
        <v>1168</v>
      </c>
      <c r="M204">
        <f t="shared" si="11"/>
        <v>1168</v>
      </c>
      <c r="P204" t="str">
        <f t="shared" si="12"/>
        <v xml:space="preserve"> TP_RECOMPRA POSITION(1168:1168),</v>
      </c>
    </row>
    <row r="205" spans="7:16">
      <c r="G205" t="s">
        <v>960</v>
      </c>
      <c r="H205" t="s">
        <v>6</v>
      </c>
      <c r="I205">
        <v>1</v>
      </c>
      <c r="L205">
        <f t="shared" ref="L205:L268" si="13">(M204+1)</f>
        <v>1169</v>
      </c>
      <c r="M205">
        <f t="shared" ref="M205:M268" si="14">(L205-1)+I205+J205</f>
        <v>1169</v>
      </c>
      <c r="P205" t="str">
        <f t="shared" ref="P205:P268" si="15">" "&amp;G205&amp;" POSITION("&amp;L205&amp;":"&amp;M205&amp;")"&amp;IF(H205=9," ""TO_NUMBER(:"&amp;G205&amp;",'"&amp;REPT("9",I205+J205)&amp;"')/1"&amp;REPT("0",J205)&amp;""",",IF(LEFT(G205,3)="DT_","DATE ""DD.MM.YYYY"",",","))</f>
        <v xml:space="preserve"> TP_RECOMPRA_NL POSITION(1169:1169),</v>
      </c>
    </row>
    <row r="206" spans="7:16">
      <c r="G206" t="s">
        <v>961</v>
      </c>
      <c r="H206">
        <v>9</v>
      </c>
      <c r="I206">
        <v>9</v>
      </c>
      <c r="J206">
        <v>5</v>
      </c>
      <c r="L206">
        <f t="shared" si="13"/>
        <v>1170</v>
      </c>
      <c r="M206">
        <f t="shared" si="14"/>
        <v>1183</v>
      </c>
      <c r="P206" t="str">
        <f t="shared" si="15"/>
        <v xml:space="preserve"> VAL_PRIN_PRC_FI POSITION(1170:1183) "TO_NUMBER(:VAL_PRIN_PRC_FI,'99999999999999')/100000",</v>
      </c>
    </row>
    <row r="207" spans="7:16">
      <c r="G207" t="s">
        <v>962</v>
      </c>
      <c r="H207" t="s">
        <v>6</v>
      </c>
      <c r="I207">
        <v>1</v>
      </c>
      <c r="L207">
        <f t="shared" si="13"/>
        <v>1184</v>
      </c>
      <c r="M207">
        <f t="shared" si="14"/>
        <v>1184</v>
      </c>
      <c r="P207" t="str">
        <f t="shared" si="15"/>
        <v xml:space="preserve"> VAL_PRIN_PRC_FI_NL POSITION(1184:1184),</v>
      </c>
    </row>
    <row r="208" spans="7:16">
      <c r="G208" t="s">
        <v>963</v>
      </c>
      <c r="H208">
        <v>9</v>
      </c>
      <c r="I208">
        <v>9</v>
      </c>
      <c r="J208">
        <v>5</v>
      </c>
      <c r="L208">
        <f t="shared" si="13"/>
        <v>1185</v>
      </c>
      <c r="M208">
        <f t="shared" si="14"/>
        <v>1198</v>
      </c>
      <c r="P208" t="str">
        <f t="shared" si="15"/>
        <v xml:space="preserve"> VAL_JUROS_FI POSITION(1185:1198) "TO_NUMBER(:VAL_JUROS_FI,'99999999999999')/100000",</v>
      </c>
    </row>
    <row r="209" spans="7:16">
      <c r="G209" t="s">
        <v>964</v>
      </c>
      <c r="H209" t="s">
        <v>6</v>
      </c>
      <c r="I209">
        <v>1</v>
      </c>
      <c r="L209">
        <f t="shared" si="13"/>
        <v>1199</v>
      </c>
      <c r="M209">
        <f t="shared" si="14"/>
        <v>1199</v>
      </c>
      <c r="P209" t="str">
        <f t="shared" si="15"/>
        <v xml:space="preserve"> VAL_JUROS_FI_NL POSITION(1199:1199),</v>
      </c>
    </row>
    <row r="210" spans="7:16">
      <c r="G210" t="s">
        <v>965</v>
      </c>
      <c r="H210">
        <v>9</v>
      </c>
      <c r="I210">
        <v>9</v>
      </c>
      <c r="J210">
        <v>5</v>
      </c>
      <c r="L210">
        <f t="shared" si="13"/>
        <v>1200</v>
      </c>
      <c r="M210">
        <f t="shared" si="14"/>
        <v>1213</v>
      </c>
      <c r="P210" t="str">
        <f t="shared" si="15"/>
        <v xml:space="preserve"> VAL_TAR_LQ_ANT POSITION(1200:1213) "TO_NUMBER(:VAL_TAR_LQ_ANT,'99999999999999')/100000",</v>
      </c>
    </row>
    <row r="211" spans="7:16">
      <c r="G211" t="s">
        <v>966</v>
      </c>
      <c r="H211" t="s">
        <v>6</v>
      </c>
      <c r="I211">
        <v>1</v>
      </c>
      <c r="L211">
        <f t="shared" si="13"/>
        <v>1214</v>
      </c>
      <c r="M211">
        <f t="shared" si="14"/>
        <v>1214</v>
      </c>
      <c r="P211" t="str">
        <f t="shared" si="15"/>
        <v xml:space="preserve"> VAL_TAR_LQ_ANT_NL POSITION(1214:1214),</v>
      </c>
    </row>
    <row r="212" spans="7:16">
      <c r="G212" t="s">
        <v>967</v>
      </c>
      <c r="H212">
        <v>9</v>
      </c>
      <c r="I212">
        <v>3</v>
      </c>
      <c r="J212">
        <v>6</v>
      </c>
      <c r="L212">
        <f t="shared" si="13"/>
        <v>1215</v>
      </c>
      <c r="M212">
        <f t="shared" si="14"/>
        <v>1223</v>
      </c>
      <c r="P212" t="str">
        <f t="shared" si="15"/>
        <v xml:space="preserve"> TX_DESC_LQ_ANT POSITION(1215:1223) "TO_NUMBER(:TX_DESC_LQ_ANT,'999999999')/1000000",</v>
      </c>
    </row>
    <row r="213" spans="7:16">
      <c r="G213" t="s">
        <v>968</v>
      </c>
      <c r="H213" t="s">
        <v>6</v>
      </c>
      <c r="I213">
        <v>1</v>
      </c>
      <c r="L213">
        <f t="shared" si="13"/>
        <v>1224</v>
      </c>
      <c r="M213">
        <f t="shared" si="14"/>
        <v>1224</v>
      </c>
      <c r="P213" t="str">
        <f t="shared" si="15"/>
        <v xml:space="preserve"> TX_DESC_LQ_ANT_NL POSITION(1224:1224),</v>
      </c>
    </row>
    <row r="214" spans="7:16">
      <c r="G214" t="s">
        <v>969</v>
      </c>
      <c r="H214">
        <v>9</v>
      </c>
      <c r="I214">
        <v>15</v>
      </c>
      <c r="J214">
        <v>5</v>
      </c>
      <c r="L214">
        <f t="shared" si="13"/>
        <v>1225</v>
      </c>
      <c r="M214">
        <f t="shared" si="14"/>
        <v>1244</v>
      </c>
      <c r="P214" t="str">
        <f t="shared" si="15"/>
        <v xml:space="preserve"> VAL_RDA_SLD_PER POSITION(1225:1244) "TO_NUMBER(:VAL_RDA_SLD_PER,'99999999999999999999')/100000",</v>
      </c>
    </row>
    <row r="215" spans="7:16">
      <c r="G215" t="s">
        <v>970</v>
      </c>
      <c r="H215" t="s">
        <v>6</v>
      </c>
      <c r="I215">
        <v>1</v>
      </c>
      <c r="L215">
        <f t="shared" si="13"/>
        <v>1245</v>
      </c>
      <c r="M215">
        <f t="shared" si="14"/>
        <v>1245</v>
      </c>
      <c r="P215" t="str">
        <f t="shared" si="15"/>
        <v xml:space="preserve"> VAL_RDA_SLD_PER_NL POSITION(1245:1245),</v>
      </c>
    </row>
    <row r="216" spans="7:16">
      <c r="G216" t="s">
        <v>971</v>
      </c>
      <c r="H216" t="s">
        <v>6</v>
      </c>
      <c r="I216">
        <v>1</v>
      </c>
      <c r="L216">
        <f t="shared" si="13"/>
        <v>1246</v>
      </c>
      <c r="M216">
        <f t="shared" si="14"/>
        <v>1246</v>
      </c>
      <c r="P216" t="str">
        <f t="shared" si="15"/>
        <v xml:space="preserve"> FL_CONVER_CESS POSITION(1246:1246),</v>
      </c>
    </row>
    <row r="217" spans="7:16">
      <c r="G217" t="s">
        <v>972</v>
      </c>
      <c r="H217" t="s">
        <v>6</v>
      </c>
      <c r="I217">
        <v>1</v>
      </c>
      <c r="L217">
        <f t="shared" si="13"/>
        <v>1247</v>
      </c>
      <c r="M217">
        <f t="shared" si="14"/>
        <v>1247</v>
      </c>
      <c r="P217" t="str">
        <f t="shared" si="15"/>
        <v xml:space="preserve"> FL_CONVER_CESS_NL POSITION(1247:1247),</v>
      </c>
    </row>
    <row r="218" spans="7:16">
      <c r="G218" t="s">
        <v>973</v>
      </c>
      <c r="H218" t="s">
        <v>6</v>
      </c>
      <c r="I218">
        <v>10</v>
      </c>
      <c r="L218">
        <f t="shared" si="13"/>
        <v>1248</v>
      </c>
      <c r="M218">
        <f t="shared" si="14"/>
        <v>1257</v>
      </c>
      <c r="P218" t="str">
        <f t="shared" si="15"/>
        <v xml:space="preserve"> DT_MOV_RECOMP POSITION(1248:1257)DATE "DD.MM.YYYY",</v>
      </c>
    </row>
    <row r="219" spans="7:16">
      <c r="G219" t="s">
        <v>974</v>
      </c>
      <c r="H219" t="s">
        <v>6</v>
      </c>
      <c r="I219">
        <v>1</v>
      </c>
      <c r="L219">
        <f t="shared" si="13"/>
        <v>1258</v>
      </c>
      <c r="M219">
        <f t="shared" si="14"/>
        <v>1258</v>
      </c>
      <c r="P219" t="str">
        <f t="shared" si="15"/>
        <v xml:space="preserve"> DT_MOV_RECOMP_NL POSITION(1258:1258)DATE "DD.MM.YYYY",</v>
      </c>
    </row>
    <row r="220" spans="7:16">
      <c r="G220" t="s">
        <v>975</v>
      </c>
      <c r="H220" t="s">
        <v>6</v>
      </c>
      <c r="I220">
        <v>10</v>
      </c>
      <c r="L220">
        <f t="shared" si="13"/>
        <v>1259</v>
      </c>
      <c r="M220">
        <f t="shared" si="14"/>
        <v>1268</v>
      </c>
      <c r="P220" t="str">
        <f t="shared" si="15"/>
        <v xml:space="preserve"> DT_MOV_REPASS POSITION(1259:1268)DATE "DD.MM.YYYY",</v>
      </c>
    </row>
    <row r="221" spans="7:16">
      <c r="G221" t="s">
        <v>976</v>
      </c>
      <c r="H221" t="s">
        <v>6</v>
      </c>
      <c r="I221">
        <v>1</v>
      </c>
      <c r="L221">
        <f t="shared" si="13"/>
        <v>1269</v>
      </c>
      <c r="M221">
        <f t="shared" si="14"/>
        <v>1269</v>
      </c>
      <c r="P221" t="str">
        <f t="shared" si="15"/>
        <v xml:space="preserve"> DT_MOV_REPASS_NL POSITION(1269:1269)DATE "DD.MM.YYYY",</v>
      </c>
    </row>
    <row r="222" spans="7:16">
      <c r="G222" t="s">
        <v>977</v>
      </c>
      <c r="H222" t="s">
        <v>6</v>
      </c>
      <c r="I222">
        <v>1</v>
      </c>
      <c r="L222">
        <f t="shared" si="13"/>
        <v>1270</v>
      </c>
      <c r="M222">
        <f t="shared" si="14"/>
        <v>1270</v>
      </c>
      <c r="P222" t="str">
        <f t="shared" si="15"/>
        <v xml:space="preserve"> ST_TIPO_CESS POSITION(1270:1270),</v>
      </c>
    </row>
    <row r="223" spans="7:16">
      <c r="G223" t="s">
        <v>978</v>
      </c>
      <c r="H223" t="s">
        <v>6</v>
      </c>
      <c r="I223">
        <v>1</v>
      </c>
      <c r="L223">
        <f t="shared" si="13"/>
        <v>1271</v>
      </c>
      <c r="M223">
        <f t="shared" si="14"/>
        <v>1271</v>
      </c>
      <c r="P223" t="str">
        <f t="shared" si="15"/>
        <v xml:space="preserve"> ST_TIPO_CESS_NL POSITION(1271:1271),</v>
      </c>
    </row>
    <row r="224" spans="7:16">
      <c r="G224" t="s">
        <v>209</v>
      </c>
      <c r="H224" t="s">
        <v>6</v>
      </c>
      <c r="I224">
        <v>10</v>
      </c>
      <c r="L224">
        <f t="shared" si="13"/>
        <v>1272</v>
      </c>
      <c r="M224">
        <f t="shared" si="14"/>
        <v>1281</v>
      </c>
      <c r="P224" t="str">
        <f t="shared" si="15"/>
        <v xml:space="preserve"> DT_CESSAO POSITION(1272:1281)DATE "DD.MM.YYYY",</v>
      </c>
    </row>
    <row r="225" spans="7:16">
      <c r="G225" t="s">
        <v>286</v>
      </c>
      <c r="H225" t="s">
        <v>6</v>
      </c>
      <c r="I225">
        <v>1</v>
      </c>
      <c r="L225">
        <f t="shared" si="13"/>
        <v>1282</v>
      </c>
      <c r="M225">
        <f t="shared" si="14"/>
        <v>1282</v>
      </c>
      <c r="P225" t="str">
        <f t="shared" si="15"/>
        <v xml:space="preserve"> DT_CESSAO_NL POSITION(1282:1282)DATE "DD.MM.YYYY",</v>
      </c>
    </row>
    <row r="226" spans="7:16">
      <c r="G226" t="s">
        <v>833</v>
      </c>
      <c r="H226" t="s">
        <v>6</v>
      </c>
      <c r="I226">
        <v>9</v>
      </c>
      <c r="L226">
        <f t="shared" si="13"/>
        <v>1283</v>
      </c>
      <c r="M226">
        <f t="shared" si="14"/>
        <v>1291</v>
      </c>
      <c r="P226" t="str">
        <f t="shared" si="15"/>
        <v xml:space="preserve"> CONTR_CESSAO POSITION(1283:1291),</v>
      </c>
    </row>
    <row r="227" spans="7:16">
      <c r="G227" t="s">
        <v>834</v>
      </c>
      <c r="H227" t="s">
        <v>6</v>
      </c>
      <c r="I227">
        <v>1</v>
      </c>
      <c r="L227">
        <f t="shared" si="13"/>
        <v>1292</v>
      </c>
      <c r="M227">
        <f t="shared" si="14"/>
        <v>1292</v>
      </c>
      <c r="P227" t="str">
        <f t="shared" si="15"/>
        <v xml:space="preserve"> CONTR_CESSAO_NL POSITION(1292:1292),</v>
      </c>
    </row>
    <row r="228" spans="7:16">
      <c r="G228" t="s">
        <v>979</v>
      </c>
      <c r="H228">
        <v>9</v>
      </c>
      <c r="I228">
        <v>9</v>
      </c>
      <c r="L228">
        <f t="shared" si="13"/>
        <v>1293</v>
      </c>
      <c r="M228">
        <f t="shared" si="14"/>
        <v>1301</v>
      </c>
      <c r="P228" t="str">
        <f t="shared" si="15"/>
        <v xml:space="preserve"> NUM_SEQ_CESS POSITION(1293:1301) "TO_NUMBER(:NUM_SEQ_CESS,'999999999')/1",</v>
      </c>
    </row>
    <row r="229" spans="7:16">
      <c r="G229" t="s">
        <v>980</v>
      </c>
      <c r="H229" t="s">
        <v>6</v>
      </c>
      <c r="I229">
        <v>1</v>
      </c>
      <c r="L229">
        <f t="shared" si="13"/>
        <v>1302</v>
      </c>
      <c r="M229">
        <f t="shared" si="14"/>
        <v>1302</v>
      </c>
      <c r="P229" t="str">
        <f t="shared" si="15"/>
        <v xml:space="preserve"> NUM_SEQ_CESS_NL POSITION(1302:1302),</v>
      </c>
    </row>
    <row r="230" spans="7:16">
      <c r="G230" t="s">
        <v>38</v>
      </c>
      <c r="H230">
        <v>9</v>
      </c>
      <c r="I230">
        <v>9</v>
      </c>
      <c r="J230">
        <v>5</v>
      </c>
      <c r="L230">
        <f t="shared" si="13"/>
        <v>1303</v>
      </c>
      <c r="M230">
        <f t="shared" si="14"/>
        <v>1316</v>
      </c>
      <c r="P230" t="str">
        <f t="shared" si="15"/>
        <v xml:space="preserve"> VAL_RETEN POSITION(1303:1316) "TO_NUMBER(:VAL_RETEN,'99999999999999')/100000",</v>
      </c>
    </row>
    <row r="231" spans="7:16">
      <c r="G231" t="s">
        <v>981</v>
      </c>
      <c r="H231" t="s">
        <v>6</v>
      </c>
      <c r="I231">
        <v>1</v>
      </c>
      <c r="L231">
        <f t="shared" si="13"/>
        <v>1317</v>
      </c>
      <c r="M231">
        <f t="shared" si="14"/>
        <v>1317</v>
      </c>
      <c r="P231" t="str">
        <f t="shared" si="15"/>
        <v xml:space="preserve"> VAL_RETEN_NL POSITION(1317:1317),</v>
      </c>
    </row>
    <row r="232" spans="7:16">
      <c r="G232" t="s">
        <v>982</v>
      </c>
      <c r="H232">
        <v>9</v>
      </c>
      <c r="I232">
        <v>9</v>
      </c>
      <c r="J232">
        <v>5</v>
      </c>
      <c r="L232">
        <f t="shared" si="13"/>
        <v>1318</v>
      </c>
      <c r="M232">
        <f t="shared" si="14"/>
        <v>1331</v>
      </c>
      <c r="P232" t="str">
        <f t="shared" si="15"/>
        <v xml:space="preserve"> VAL_APR_RETEN POSITION(1318:1331) "TO_NUMBER(:VAL_APR_RETEN,'99999999999999')/100000",</v>
      </c>
    </row>
    <row r="233" spans="7:16">
      <c r="G233" t="s">
        <v>983</v>
      </c>
      <c r="H233" t="s">
        <v>6</v>
      </c>
      <c r="I233">
        <v>1</v>
      </c>
      <c r="L233">
        <f t="shared" si="13"/>
        <v>1332</v>
      </c>
      <c r="M233">
        <f t="shared" si="14"/>
        <v>1332</v>
      </c>
      <c r="P233" t="str">
        <f t="shared" si="15"/>
        <v xml:space="preserve"> VAL_APR_RETEN_NL POSITION(1332:1332),</v>
      </c>
    </row>
    <row r="234" spans="7:16">
      <c r="G234" t="s">
        <v>984</v>
      </c>
      <c r="H234" t="s">
        <v>6</v>
      </c>
      <c r="I234">
        <v>10</v>
      </c>
      <c r="L234">
        <f t="shared" si="13"/>
        <v>1333</v>
      </c>
      <c r="M234">
        <f t="shared" si="14"/>
        <v>1342</v>
      </c>
      <c r="P234" t="str">
        <f t="shared" si="15"/>
        <v xml:space="preserve"> DT_ULT_APROP_RET POSITION(1333:1342)DATE "DD.MM.YYYY",</v>
      </c>
    </row>
    <row r="235" spans="7:16">
      <c r="G235" t="s">
        <v>985</v>
      </c>
      <c r="H235" t="s">
        <v>6</v>
      </c>
      <c r="I235">
        <v>1</v>
      </c>
      <c r="L235">
        <f t="shared" si="13"/>
        <v>1343</v>
      </c>
      <c r="M235">
        <f t="shared" si="14"/>
        <v>1343</v>
      </c>
      <c r="P235" t="str">
        <f t="shared" si="15"/>
        <v xml:space="preserve"> DT_ULT_APROP_RET_NL POSITION(1343:1343)DATE "DD.MM.YYYY",</v>
      </c>
    </row>
    <row r="236" spans="7:16">
      <c r="G236" t="s">
        <v>986</v>
      </c>
      <c r="H236" t="s">
        <v>6</v>
      </c>
      <c r="I236">
        <v>10</v>
      </c>
      <c r="L236">
        <f t="shared" si="13"/>
        <v>1344</v>
      </c>
      <c r="M236">
        <f t="shared" si="14"/>
        <v>1353</v>
      </c>
      <c r="P236" t="str">
        <f t="shared" si="15"/>
        <v xml:space="preserve"> DT_LIM_MOVIM POSITION(1344:1353)DATE "DD.MM.YYYY",</v>
      </c>
    </row>
    <row r="237" spans="7:16">
      <c r="G237" t="s">
        <v>987</v>
      </c>
      <c r="H237" t="s">
        <v>6</v>
      </c>
      <c r="I237">
        <v>1</v>
      </c>
      <c r="L237">
        <f t="shared" si="13"/>
        <v>1354</v>
      </c>
      <c r="M237">
        <f t="shared" si="14"/>
        <v>1354</v>
      </c>
      <c r="P237" t="str">
        <f t="shared" si="15"/>
        <v xml:space="preserve"> DT_LIM_MOVIM_NL POSITION(1354:1354)DATE "DD.MM.YYYY",</v>
      </c>
    </row>
    <row r="238" spans="7:16">
      <c r="G238" t="s">
        <v>988</v>
      </c>
      <c r="H238">
        <v>9</v>
      </c>
      <c r="I238">
        <v>15</v>
      </c>
      <c r="J238">
        <v>5</v>
      </c>
      <c r="L238">
        <f t="shared" si="13"/>
        <v>1355</v>
      </c>
      <c r="M238">
        <f t="shared" si="14"/>
        <v>1374</v>
      </c>
      <c r="P238" t="str">
        <f t="shared" si="15"/>
        <v xml:space="preserve"> VAL_R_SD_P_USGAAP POSITION(1355:1374) "TO_NUMBER(:VAL_R_SD_P_USGAAP,'99999999999999999999')/100000",</v>
      </c>
    </row>
    <row r="239" spans="7:16">
      <c r="G239" t="s">
        <v>989</v>
      </c>
      <c r="H239" t="s">
        <v>6</v>
      </c>
      <c r="I239">
        <v>1</v>
      </c>
      <c r="L239">
        <f t="shared" si="13"/>
        <v>1375</v>
      </c>
      <c r="M239">
        <f t="shared" si="14"/>
        <v>1375</v>
      </c>
      <c r="P239" t="str">
        <f t="shared" si="15"/>
        <v xml:space="preserve"> VAL_R_SD_P_USGAAP_NL POSITION(1375:1375),</v>
      </c>
    </row>
    <row r="240" spans="7:16">
      <c r="G240" t="s">
        <v>990</v>
      </c>
      <c r="H240">
        <v>9</v>
      </c>
      <c r="I240">
        <v>3</v>
      </c>
      <c r="L240">
        <f t="shared" si="13"/>
        <v>1376</v>
      </c>
      <c r="M240">
        <f t="shared" si="14"/>
        <v>1378</v>
      </c>
      <c r="P240" t="str">
        <f t="shared" si="15"/>
        <v xml:space="preserve"> NATUR_RCB_ACDO POSITION(1376:1378) "TO_NUMBER(:NATUR_RCB_ACDO,'999')/1",</v>
      </c>
    </row>
    <row r="241" spans="7:16">
      <c r="G241" t="s">
        <v>991</v>
      </c>
      <c r="H241" t="s">
        <v>6</v>
      </c>
      <c r="I241">
        <v>1</v>
      </c>
      <c r="L241">
        <f t="shared" si="13"/>
        <v>1379</v>
      </c>
      <c r="M241">
        <f t="shared" si="14"/>
        <v>1379</v>
      </c>
      <c r="P241" t="str">
        <f t="shared" si="15"/>
        <v xml:space="preserve"> NATUR_RCB_ACDO_NL POSITION(1379:1379),</v>
      </c>
    </row>
    <row r="242" spans="7:16">
      <c r="G242" t="s">
        <v>992</v>
      </c>
      <c r="H242" t="s">
        <v>6</v>
      </c>
      <c r="I242">
        <v>10</v>
      </c>
      <c r="L242">
        <f t="shared" si="13"/>
        <v>1380</v>
      </c>
      <c r="M242">
        <f t="shared" si="14"/>
        <v>1389</v>
      </c>
      <c r="P242" t="str">
        <f t="shared" si="15"/>
        <v xml:space="preserve"> DT_SELIC_RECEB POSITION(1380:1389)DATE "DD.MM.YYYY",</v>
      </c>
    </row>
    <row r="243" spans="7:16">
      <c r="G243" t="s">
        <v>993</v>
      </c>
      <c r="H243" t="s">
        <v>6</v>
      </c>
      <c r="I243">
        <v>1</v>
      </c>
      <c r="L243">
        <f t="shared" si="13"/>
        <v>1390</v>
      </c>
      <c r="M243">
        <f t="shared" si="14"/>
        <v>1390</v>
      </c>
      <c r="P243" t="str">
        <f t="shared" si="15"/>
        <v xml:space="preserve"> DT_SELIC_RECEB_NL POSITION(1390:1390)DATE "DD.MM.YYYY",</v>
      </c>
    </row>
    <row r="244" spans="7:16">
      <c r="G244" t="s">
        <v>994</v>
      </c>
      <c r="H244">
        <v>9</v>
      </c>
      <c r="I244">
        <v>3</v>
      </c>
      <c r="J244">
        <v>8</v>
      </c>
      <c r="L244">
        <f t="shared" si="13"/>
        <v>1391</v>
      </c>
      <c r="M244">
        <f t="shared" si="14"/>
        <v>1401</v>
      </c>
      <c r="P244" t="str">
        <f t="shared" si="15"/>
        <v xml:space="preserve"> TX_SELIC_DT_REC POSITION(1391:1401) "TO_NUMBER(:TX_SELIC_DT_REC,'99999999999')/100000000",</v>
      </c>
    </row>
    <row r="245" spans="7:16">
      <c r="G245" t="s">
        <v>995</v>
      </c>
      <c r="H245" t="s">
        <v>6</v>
      </c>
      <c r="I245">
        <v>1</v>
      </c>
      <c r="L245">
        <f t="shared" si="13"/>
        <v>1402</v>
      </c>
      <c r="M245">
        <f t="shared" si="14"/>
        <v>1402</v>
      </c>
      <c r="P245" t="str">
        <f t="shared" si="15"/>
        <v xml:space="preserve"> TX_SELIC_DT_REC_NL POSITION(1402:1402),</v>
      </c>
    </row>
    <row r="246" spans="7:16">
      <c r="G246" t="s">
        <v>996</v>
      </c>
      <c r="H246" t="s">
        <v>6</v>
      </c>
      <c r="I246">
        <v>1</v>
      </c>
      <c r="L246">
        <f t="shared" si="13"/>
        <v>1403</v>
      </c>
      <c r="M246">
        <f t="shared" si="14"/>
        <v>1403</v>
      </c>
      <c r="P246" t="str">
        <f t="shared" si="15"/>
        <v xml:space="preserve"> FL_EMP_ADQ_SEC POSITION(1403:1403),</v>
      </c>
    </row>
    <row r="247" spans="7:16">
      <c r="G247" t="s">
        <v>997</v>
      </c>
      <c r="H247" t="s">
        <v>6</v>
      </c>
      <c r="I247">
        <v>1</v>
      </c>
      <c r="L247">
        <f t="shared" si="13"/>
        <v>1404</v>
      </c>
      <c r="M247">
        <f t="shared" si="14"/>
        <v>1404</v>
      </c>
      <c r="P247" t="str">
        <f t="shared" si="15"/>
        <v xml:space="preserve"> FL_EMP_ADQ_SEC_NL POSITION(1404:1404),</v>
      </c>
    </row>
    <row r="248" spans="7:16">
      <c r="G248" t="s">
        <v>998</v>
      </c>
      <c r="H248" t="s">
        <v>6</v>
      </c>
      <c r="I248">
        <v>25</v>
      </c>
      <c r="L248">
        <f t="shared" si="13"/>
        <v>1405</v>
      </c>
      <c r="M248">
        <f t="shared" si="14"/>
        <v>1429</v>
      </c>
      <c r="P248" t="str">
        <f t="shared" si="15"/>
        <v xml:space="preserve"> NU_PARCELA POSITION(1405:1429),</v>
      </c>
    </row>
    <row r="249" spans="7:16">
      <c r="G249" t="s">
        <v>999</v>
      </c>
      <c r="H249" t="s">
        <v>6</v>
      </c>
      <c r="I249">
        <v>1</v>
      </c>
      <c r="L249">
        <f t="shared" si="13"/>
        <v>1430</v>
      </c>
      <c r="M249">
        <f t="shared" si="14"/>
        <v>1430</v>
      </c>
      <c r="P249" t="str">
        <f t="shared" si="15"/>
        <v xml:space="preserve"> NU_PARCELA_NL POSITION(1430:1430),</v>
      </c>
    </row>
    <row r="250" spans="7:16">
      <c r="G250" t="s">
        <v>1000</v>
      </c>
      <c r="H250">
        <v>9</v>
      </c>
      <c r="I250">
        <v>15</v>
      </c>
      <c r="J250">
        <v>5</v>
      </c>
      <c r="L250">
        <f t="shared" si="13"/>
        <v>1431</v>
      </c>
      <c r="M250">
        <f t="shared" si="14"/>
        <v>1450</v>
      </c>
      <c r="P250" t="str">
        <f t="shared" si="15"/>
        <v xml:space="preserve"> VAL_A_P_AQU POSITION(1431:1450) "TO_NUMBER(:VAL_A_P_AQU,'99999999999999999999')/100000",</v>
      </c>
    </row>
    <row r="251" spans="7:16">
      <c r="G251" t="s">
        <v>1001</v>
      </c>
      <c r="H251" t="s">
        <v>6</v>
      </c>
      <c r="I251">
        <v>1</v>
      </c>
      <c r="L251">
        <f t="shared" si="13"/>
        <v>1451</v>
      </c>
      <c r="M251">
        <f t="shared" si="14"/>
        <v>1451</v>
      </c>
      <c r="P251" t="str">
        <f t="shared" si="15"/>
        <v xml:space="preserve"> VAL_A_P_AQU_NL POSITION(1451:1451),</v>
      </c>
    </row>
    <row r="252" spans="7:16">
      <c r="G252" t="s">
        <v>1002</v>
      </c>
      <c r="H252">
        <v>9</v>
      </c>
      <c r="I252">
        <v>15</v>
      </c>
      <c r="J252">
        <v>5</v>
      </c>
      <c r="L252">
        <f t="shared" si="13"/>
        <v>1452</v>
      </c>
      <c r="M252">
        <f t="shared" si="14"/>
        <v>1471</v>
      </c>
      <c r="P252" t="str">
        <f t="shared" si="15"/>
        <v xml:space="preserve"> VAL_A_P_PRV_AQU POSITION(1452:1471) "TO_NUMBER(:VAL_A_P_PRV_AQU,'99999999999999999999')/100000",</v>
      </c>
    </row>
    <row r="253" spans="7:16">
      <c r="G253" t="s">
        <v>1003</v>
      </c>
      <c r="H253" t="s">
        <v>6</v>
      </c>
      <c r="I253">
        <v>1</v>
      </c>
      <c r="L253">
        <f t="shared" si="13"/>
        <v>1472</v>
      </c>
      <c r="M253">
        <f t="shared" si="14"/>
        <v>1472</v>
      </c>
      <c r="P253" t="str">
        <f t="shared" si="15"/>
        <v xml:space="preserve"> VAL_A_P_PRV_AQU_NL POSITION(1472:1472),</v>
      </c>
    </row>
    <row r="254" spans="7:16">
      <c r="G254" t="s">
        <v>1004</v>
      </c>
      <c r="H254" t="s">
        <v>6</v>
      </c>
      <c r="I254">
        <v>10</v>
      </c>
      <c r="L254">
        <f t="shared" si="13"/>
        <v>1473</v>
      </c>
      <c r="M254">
        <f t="shared" si="14"/>
        <v>1482</v>
      </c>
      <c r="P254" t="str">
        <f t="shared" si="15"/>
        <v xml:space="preserve"> DT_ULT_A_P_AQU POSITION(1473:1482)DATE "DD.MM.YYYY",</v>
      </c>
    </row>
    <row r="255" spans="7:16">
      <c r="G255" t="s">
        <v>1005</v>
      </c>
      <c r="H255" t="s">
        <v>6</v>
      </c>
      <c r="I255">
        <v>1</v>
      </c>
      <c r="L255">
        <f t="shared" si="13"/>
        <v>1483</v>
      </c>
      <c r="M255">
        <f t="shared" si="14"/>
        <v>1483</v>
      </c>
      <c r="P255" t="str">
        <f t="shared" si="15"/>
        <v xml:space="preserve"> DT_ULT_A_P_AQU_NL POSITION(1483:1483)DATE "DD.MM.YYYY",</v>
      </c>
    </row>
    <row r="256" spans="7:16">
      <c r="G256" t="s">
        <v>1006</v>
      </c>
      <c r="H256" t="s">
        <v>6</v>
      </c>
      <c r="I256">
        <v>10</v>
      </c>
      <c r="L256">
        <f t="shared" si="13"/>
        <v>1484</v>
      </c>
      <c r="M256">
        <f t="shared" si="14"/>
        <v>1493</v>
      </c>
      <c r="P256" t="str">
        <f t="shared" si="15"/>
        <v xml:space="preserve"> DT_PRC_APR_AQU POSITION(1484:1493)DATE "DD.MM.YYYY",</v>
      </c>
    </row>
    <row r="257" spans="7:16">
      <c r="G257" t="s">
        <v>1007</v>
      </c>
      <c r="H257" t="s">
        <v>6</v>
      </c>
      <c r="I257">
        <v>1</v>
      </c>
      <c r="L257">
        <f t="shared" si="13"/>
        <v>1494</v>
      </c>
      <c r="M257">
        <f t="shared" si="14"/>
        <v>1494</v>
      </c>
      <c r="P257" t="str">
        <f t="shared" si="15"/>
        <v xml:space="preserve"> DT_PRC_APR_AQU_NL POSITION(1494:1494)DATE "DD.MM.YYYY",</v>
      </c>
    </row>
    <row r="258" spans="7:16">
      <c r="G258" t="s">
        <v>1008</v>
      </c>
      <c r="H258">
        <v>9</v>
      </c>
      <c r="I258">
        <v>15</v>
      </c>
      <c r="J258">
        <v>5</v>
      </c>
      <c r="L258">
        <f t="shared" si="13"/>
        <v>1495</v>
      </c>
      <c r="M258">
        <f t="shared" si="14"/>
        <v>1514</v>
      </c>
      <c r="P258" t="str">
        <f t="shared" si="15"/>
        <v xml:space="preserve"> VAL_APRDO_AQU POSITION(1495:1514) "TO_NUMBER(:VAL_APRDO_AQU,'99999999999999999999')/100000",</v>
      </c>
    </row>
    <row r="259" spans="7:16">
      <c r="G259" t="s">
        <v>1009</v>
      </c>
      <c r="H259">
        <v>9</v>
      </c>
      <c r="I259">
        <v>15</v>
      </c>
      <c r="J259">
        <v>5</v>
      </c>
      <c r="L259">
        <f t="shared" si="13"/>
        <v>1515</v>
      </c>
      <c r="M259">
        <f t="shared" si="14"/>
        <v>1534</v>
      </c>
      <c r="P259" t="str">
        <f t="shared" si="15"/>
        <v xml:space="preserve"> VAL_RDA_A_APROP_AQU POSITION(1515:1534) "TO_NUMBER(:VAL_RDA_A_APROP_AQU,'99999999999999999999')/100000",</v>
      </c>
    </row>
    <row r="260" spans="7:16">
      <c r="G260" t="s">
        <v>1010</v>
      </c>
      <c r="H260" t="s">
        <v>6</v>
      </c>
      <c r="I260">
        <v>10</v>
      </c>
      <c r="L260">
        <f t="shared" si="13"/>
        <v>1535</v>
      </c>
      <c r="M260">
        <f t="shared" si="14"/>
        <v>1544</v>
      </c>
      <c r="P260" t="str">
        <f t="shared" si="15"/>
        <v xml:space="preserve"> DT_ULT_APR_AQU POSITION(1535:1544)DATE "DD.MM.YYYY",</v>
      </c>
    </row>
    <row r="261" spans="7:16">
      <c r="G261" t="s">
        <v>1011</v>
      </c>
      <c r="H261" t="s">
        <v>6</v>
      </c>
      <c r="I261">
        <v>1</v>
      </c>
      <c r="L261">
        <f t="shared" si="13"/>
        <v>1545</v>
      </c>
      <c r="M261">
        <f t="shared" si="14"/>
        <v>1545</v>
      </c>
      <c r="P261" t="str">
        <f t="shared" si="15"/>
        <v xml:space="preserve"> DT_ULT_APR_AQU_NL POSITION(1545:1545)DATE "DD.MM.YYYY",</v>
      </c>
    </row>
    <row r="262" spans="7:16">
      <c r="G262" t="s">
        <v>219</v>
      </c>
      <c r="H262" t="s">
        <v>6</v>
      </c>
      <c r="I262">
        <v>2</v>
      </c>
      <c r="L262">
        <f t="shared" si="13"/>
        <v>1546</v>
      </c>
      <c r="M262">
        <f t="shared" si="14"/>
        <v>1547</v>
      </c>
      <c r="P262" t="str">
        <f t="shared" si="15"/>
        <v xml:space="preserve"> COD_EMP_PART POSITION(1546:1547),</v>
      </c>
    </row>
    <row r="263" spans="7:16">
      <c r="G263" t="s">
        <v>220</v>
      </c>
      <c r="H263" t="s">
        <v>6</v>
      </c>
      <c r="I263">
        <v>2</v>
      </c>
      <c r="L263">
        <f t="shared" si="13"/>
        <v>1548</v>
      </c>
      <c r="M263">
        <f t="shared" si="14"/>
        <v>1549</v>
      </c>
      <c r="P263" t="str">
        <f t="shared" si="15"/>
        <v xml:space="preserve"> COD_DIGITO_PART POSITION(1548:1549),</v>
      </c>
    </row>
    <row r="264" spans="7:16">
      <c r="G264" t="s">
        <v>1012</v>
      </c>
      <c r="H264">
        <v>9</v>
      </c>
      <c r="I264">
        <v>13</v>
      </c>
      <c r="J264">
        <v>2</v>
      </c>
      <c r="L264">
        <f t="shared" si="13"/>
        <v>1550</v>
      </c>
      <c r="M264">
        <f t="shared" si="14"/>
        <v>1564</v>
      </c>
      <c r="P264" t="str">
        <f t="shared" si="15"/>
        <v xml:space="preserve"> VSDO_REM_ORIGN POSITION(1550:1564) "TO_NUMBER(:VSDO_REM_ORIGN,'999999999999999')/100",</v>
      </c>
    </row>
    <row r="265" spans="7:16">
      <c r="G265" t="s">
        <v>1013</v>
      </c>
      <c r="H265" t="s">
        <v>6</v>
      </c>
      <c r="I265">
        <v>1</v>
      </c>
      <c r="L265">
        <f t="shared" si="13"/>
        <v>1565</v>
      </c>
      <c r="M265">
        <f t="shared" si="14"/>
        <v>1565</v>
      </c>
      <c r="P265" t="str">
        <f t="shared" si="15"/>
        <v xml:space="preserve"> VSDO_REM_ORIGN_NL POSITION(1565:1565),</v>
      </c>
    </row>
    <row r="266" spans="7:16">
      <c r="G266" t="s">
        <v>1014</v>
      </c>
      <c r="H266">
        <v>9</v>
      </c>
      <c r="I266">
        <v>13</v>
      </c>
      <c r="J266">
        <v>2</v>
      </c>
      <c r="L266">
        <f t="shared" si="13"/>
        <v>1566</v>
      </c>
      <c r="M266">
        <f t="shared" si="14"/>
        <v>1580</v>
      </c>
      <c r="P266" t="str">
        <f t="shared" si="15"/>
        <v xml:space="preserve"> VSDO_REM_ENCAR POSITION(1566:1580) "TO_NUMBER(:VSDO_REM_ENCAR,'999999999999999')/100",</v>
      </c>
    </row>
    <row r="267" spans="7:16">
      <c r="G267" t="s">
        <v>1015</v>
      </c>
      <c r="H267" t="s">
        <v>6</v>
      </c>
      <c r="I267">
        <v>1</v>
      </c>
      <c r="L267">
        <f t="shared" si="13"/>
        <v>1581</v>
      </c>
      <c r="M267">
        <f t="shared" si="14"/>
        <v>1581</v>
      </c>
      <c r="P267" t="str">
        <f t="shared" si="15"/>
        <v xml:space="preserve"> VSDO_REM_ENCAR_NL POSITION(1581:1581),</v>
      </c>
    </row>
    <row r="268" spans="7:16">
      <c r="G268" t="s">
        <v>715</v>
      </c>
      <c r="H268" t="s">
        <v>6</v>
      </c>
      <c r="I268">
        <v>1</v>
      </c>
      <c r="L268">
        <f t="shared" si="13"/>
        <v>1582</v>
      </c>
      <c r="M268">
        <f t="shared" si="14"/>
        <v>1582</v>
      </c>
      <c r="P268" t="str">
        <f t="shared" si="15"/>
        <v xml:space="preserve"> CSIST_ORIG_INF POSITION(1582:1582),</v>
      </c>
    </row>
    <row r="269" spans="7:16">
      <c r="G269" t="s">
        <v>1016</v>
      </c>
      <c r="H269" t="s">
        <v>6</v>
      </c>
      <c r="I269">
        <v>1</v>
      </c>
      <c r="L269">
        <f t="shared" ref="L269" si="16">(M268+1)</f>
        <v>1583</v>
      </c>
      <c r="M269">
        <f t="shared" ref="M269" si="17">(L269-1)+I269+J269</f>
        <v>1583</v>
      </c>
      <c r="P269" t="str">
        <f t="shared" ref="P269" si="18">" "&amp;G269&amp;" POSITION("&amp;L269&amp;":"&amp;M269&amp;")"&amp;IF(H269=9," ""TO_NUMBER(:"&amp;G269&amp;",'"&amp;REPT("9",I269+J269)&amp;"')/1"&amp;REPT("0",J269)&amp;""",",IF(LEFT(G269,3)="DT_","DATE ""DD.MM.YYYY"",",","))</f>
        <v xml:space="preserve"> CSIST_ORIG_INF_NL POSITION(1583:1583),</v>
      </c>
    </row>
    <row r="271" spans="7:16">
      <c r="P271" t="s">
        <v>1054</v>
      </c>
    </row>
    <row r="272" spans="7:16">
      <c r="P272" t="str">
        <f>"--SQLLOADER"</f>
        <v>--SQLLOADER</v>
      </c>
    </row>
    <row r="273" spans="16:16">
      <c r="P273" t="str">
        <f>"sqlldr userid=lmc/**** control="&amp;$B$2&amp;".ctl log="&amp;$B$2&amp;".log"</f>
        <v>sqlldr userid=lmc/**** control=PARCELA_TT.ctl log=PARCELA_TT.log</v>
      </c>
    </row>
  </sheetData>
  <autoFilter ref="D10:D147">
    <filterColumn colId="0">
      <filters>
        <filter val="BCO_RCB"/>
        <filter val="CONTRATO"/>
        <filter val="CPF_AV1_ANT"/>
        <filter val="CPF_AV2_ANT"/>
        <filter val="CURSO_RCB"/>
        <filter val="DT_APRDO_PROV"/>
        <filter val="DT_COBRANCA"/>
        <filter val="DT_CREDITO"/>
        <filter val="DT_CTB"/>
        <filter val="DT_EFETIVA"/>
        <filter val="DT_MOV"/>
        <filter val="DT_PGTO_IOC"/>
        <filter val="DT_RCB"/>
        <filter val="DT_RCB_DUPLO"/>
        <filter val="DT_REABP"/>
        <filter val="DT_ULT_APRO_PERM"/>
        <filter val="DT_VCT"/>
        <filter val="DT_VCT_ANT"/>
        <filter val="DT_VENDA"/>
        <filter val="IR_SERV"/>
        <filter val="MOEDA"/>
        <filter val="MULTA_PERC"/>
        <filter val="NATUREZA_RCB"/>
        <filter val="NOME_USU_RCB"/>
        <filter val="NRO_DIA_COB_MULTA"/>
        <filter val="NUM_NEG"/>
        <filter val="PARCELA"/>
        <filter val="PERC_PRT"/>
        <filter val="PGTO_DIF"/>
        <filter val="SLD_ACORDO"/>
        <filter val="STATUS"/>
        <filter val="STATUS_ARQ"/>
        <filter val="STATUS_BONIF"/>
        <filter val="STATUS_MOV"/>
        <filter val="TIPO_RCB"/>
        <filter val="TP_COB_MISTO"/>
        <filter val="TX_COMISSAO"/>
        <filter val="VAL_ACORDO"/>
        <filter val="VAL_DESCONTO"/>
        <filter val="VAL_DESCONTO_G"/>
        <filter val="VAL_DIF_CAMBIAL"/>
        <filter val="VAL_DIF_RCB"/>
        <filter val="VAL_DIF_RCB_G"/>
        <filter val="VAL_IOC"/>
        <filter val="VAL_MULTA"/>
        <filter val="VAL_MULTA_G"/>
        <filter val="VAL_PERM"/>
        <filter val="VAL_PIS"/>
        <filter val="VAL_PRINC"/>
        <filter val="VAL_PRINC_G"/>
        <filter val="VAL_PRT"/>
        <filter val="VAL_PRT_G"/>
        <filter val="VAL_RCB_DUPLO"/>
        <filter val="VAL_SEG"/>
        <filter val="VAL_SEG_G"/>
        <filter val="VAL_TX_BANCARI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11" filterMode="1"/>
  <dimension ref="B2:P129"/>
  <sheetViews>
    <sheetView topLeftCell="A14" workbookViewId="0">
      <selection activeCell="P2" sqref="P2:P129"/>
    </sheetView>
  </sheetViews>
  <sheetFormatPr defaultRowHeight="15"/>
  <cols>
    <col min="2" max="2" width="25.85546875" bestFit="1" customWidth="1"/>
    <col min="4" max="4" width="25.85546875" bestFit="1" customWidth="1"/>
    <col min="7" max="7" width="25.85546875" bestFit="1" customWidth="1"/>
    <col min="16" max="16" width="31.140625" bestFit="1" customWidth="1"/>
  </cols>
  <sheetData>
    <row r="2" spans="2:16">
      <c r="B2" t="s">
        <v>1063</v>
      </c>
      <c r="P2" s="2" t="str">
        <f>"-- "&amp;$B$2&amp;".ctl"</f>
        <v>-- SALDO_CONTRATOS_TT.ctl</v>
      </c>
    </row>
    <row r="3" spans="2:16">
      <c r="P3" t="s">
        <v>1053</v>
      </c>
    </row>
    <row r="4" spans="2:16">
      <c r="P4" t="str">
        <f>"INFILE '"&amp;$B$2&amp;".txt'"</f>
        <v>INFILE 'SALDO_CONTRATOS_TT.txt'</v>
      </c>
    </row>
    <row r="5" spans="2:16">
      <c r="P5" t="str">
        <f>"BADFILE '"&amp;$B$2&amp;".bad'"</f>
        <v>BADFILE 'SALDO_CONTRATOS_TT.bad'</v>
      </c>
    </row>
    <row r="6" spans="2:16">
      <c r="P6" t="str">
        <f>"DISCARDFILE '"&amp;$B$2&amp;".dsc'"</f>
        <v>DISCARDFILE 'SALDO_CONTRATOS_TT.dsc'</v>
      </c>
    </row>
    <row r="7" spans="2:16">
      <c r="P7" t="s">
        <v>1050</v>
      </c>
    </row>
    <row r="8" spans="2:16">
      <c r="P8" t="str">
        <f>"INTO TABLE "&amp;$B$2</f>
        <v>INTO TABLE SALDO_CONTRATOS_TT</v>
      </c>
    </row>
    <row r="9" spans="2:16">
      <c r="P9" t="s">
        <v>1052</v>
      </c>
    </row>
    <row r="11" spans="2:16">
      <c r="B11" s="1" t="s">
        <v>19</v>
      </c>
      <c r="C11" s="1"/>
      <c r="D11" s="1" t="s">
        <v>20</v>
      </c>
      <c r="E11" s="1"/>
      <c r="F11" s="1"/>
      <c r="G11" s="1" t="s">
        <v>377</v>
      </c>
      <c r="H11" s="1" t="s">
        <v>5</v>
      </c>
      <c r="I11" s="1" t="s">
        <v>4</v>
      </c>
      <c r="J11" s="1" t="s">
        <v>3</v>
      </c>
      <c r="K11" s="1"/>
      <c r="L11" s="1" t="s">
        <v>2</v>
      </c>
      <c r="M11" s="1" t="s">
        <v>1</v>
      </c>
      <c r="N11" s="1"/>
      <c r="O11" s="1"/>
      <c r="P11" s="1"/>
    </row>
    <row r="12" spans="2:16">
      <c r="B12" t="s">
        <v>21</v>
      </c>
      <c r="D12" t="str">
        <f>VLOOKUP(G12,$B$12:$B$447,1,0)</f>
        <v>CONTRATO</v>
      </c>
      <c r="G12" t="s">
        <v>21</v>
      </c>
      <c r="H12" t="s">
        <v>6</v>
      </c>
      <c r="I12">
        <v>9</v>
      </c>
      <c r="L12">
        <v>1</v>
      </c>
      <c r="M12">
        <v>9</v>
      </c>
      <c r="P12" t="str">
        <f>" "&amp;G12&amp;" POSITION("&amp;L12&amp;":"&amp;M12&amp;")"&amp;IF(H12=9," ""TO_NUMBER(:"&amp;G12&amp;",'"&amp;REPT("9",I12+J12)&amp;"')/1"&amp;REPT("0",J12)&amp;""",",IF(LEFT(G12,3)="DT_","DATE ""DD.MM.YYYY"",",","))</f>
        <v xml:space="preserve"> CONTRATO POSITION(1:9),</v>
      </c>
    </row>
    <row r="13" spans="2:16">
      <c r="B13" t="s">
        <v>1064</v>
      </c>
      <c r="D13" t="str">
        <f t="shared" ref="D13:D76" si="0">VLOOKUP(G13,$B$12:$B$447,1,0)</f>
        <v>DT_SALDO</v>
      </c>
      <c r="G13" t="s">
        <v>1064</v>
      </c>
      <c r="H13" t="s">
        <v>6</v>
      </c>
      <c r="I13">
        <v>10</v>
      </c>
      <c r="L13">
        <f>(M12+1)</f>
        <v>10</v>
      </c>
      <c r="M13">
        <f>(L13-1)+I13+J13</f>
        <v>19</v>
      </c>
      <c r="P13" t="str">
        <f t="shared" ref="P13:P19" si="1">" "&amp;G13&amp;" POSITION("&amp;L13&amp;":"&amp;M13&amp;")"&amp;IF(H13=9," ""TO_NUMBER(:"&amp;G13&amp;",'"&amp;REPT("9",I13+J13)&amp;"')/1"&amp;REPT("0",J13)&amp;""",",IF(LEFT(G13,3)="DT_","DATE ""DD.MM.YYYY"",",","))</f>
        <v xml:space="preserve"> DT_SALDO POSITION(10:19)DATE "DD.MM.YYYY",</v>
      </c>
    </row>
    <row r="14" spans="2:16">
      <c r="B14" t="s">
        <v>22</v>
      </c>
      <c r="D14" t="str">
        <f t="shared" si="0"/>
        <v>EMP</v>
      </c>
      <c r="G14" t="s">
        <v>22</v>
      </c>
      <c r="H14" t="s">
        <v>6</v>
      </c>
      <c r="I14">
        <v>2</v>
      </c>
      <c r="L14">
        <f>(M13+1)</f>
        <v>20</v>
      </c>
      <c r="M14">
        <f>(L14-1)+I14+J14</f>
        <v>21</v>
      </c>
      <c r="P14" t="str">
        <f t="shared" si="1"/>
        <v xml:space="preserve"> EMP POSITION(20:21),</v>
      </c>
    </row>
    <row r="15" spans="2:16">
      <c r="B15" t="s">
        <v>31</v>
      </c>
      <c r="D15" t="str">
        <f t="shared" si="0"/>
        <v>PRODUTO</v>
      </c>
      <c r="G15" t="s">
        <v>31</v>
      </c>
      <c r="H15" t="s">
        <v>6</v>
      </c>
      <c r="I15">
        <v>2</v>
      </c>
      <c r="L15">
        <f>(M14+1)</f>
        <v>22</v>
      </c>
      <c r="M15">
        <f>(L15-1)+I15+J15</f>
        <v>23</v>
      </c>
      <c r="P15" t="str">
        <f t="shared" si="1"/>
        <v xml:space="preserve"> PRODUTO POSITION(22:23),</v>
      </c>
    </row>
    <row r="16" spans="2:16">
      <c r="B16" t="s">
        <v>27</v>
      </c>
      <c r="D16" t="str">
        <f t="shared" si="0"/>
        <v>TP_PESSOA</v>
      </c>
      <c r="G16" t="s">
        <v>27</v>
      </c>
      <c r="H16" t="s">
        <v>6</v>
      </c>
      <c r="I16">
        <v>1</v>
      </c>
      <c r="L16">
        <f>(M15+1)</f>
        <v>24</v>
      </c>
      <c r="M16">
        <f>(L16-1)+I16+J16</f>
        <v>24</v>
      </c>
      <c r="P16" t="str">
        <f t="shared" si="1"/>
        <v xml:space="preserve"> TP_PESSOA POSITION(24:24),</v>
      </c>
    </row>
    <row r="17" spans="2:16">
      <c r="B17" t="s">
        <v>57</v>
      </c>
      <c r="D17" t="str">
        <f t="shared" si="0"/>
        <v>PRE_POS</v>
      </c>
      <c r="G17" t="s">
        <v>57</v>
      </c>
      <c r="H17" t="s">
        <v>6</v>
      </c>
      <c r="I17">
        <v>1</v>
      </c>
      <c r="L17">
        <f>(M16+1)</f>
        <v>25</v>
      </c>
      <c r="M17">
        <f>(L17-1)+I17+J17</f>
        <v>25</v>
      </c>
      <c r="P17" t="str">
        <f t="shared" si="1"/>
        <v xml:space="preserve"> PRE_POS POSITION(25:25),</v>
      </c>
    </row>
    <row r="18" spans="2:16">
      <c r="B18" t="s">
        <v>151</v>
      </c>
      <c r="D18" t="str">
        <f t="shared" si="0"/>
        <v>CURSO_ANTERIOR</v>
      </c>
      <c r="G18" t="s">
        <v>151</v>
      </c>
      <c r="H18" t="s">
        <v>6</v>
      </c>
      <c r="I18">
        <v>1</v>
      </c>
      <c r="L18">
        <f>(M17+1)</f>
        <v>26</v>
      </c>
      <c r="M18">
        <f>(L18-1)+I18+J18</f>
        <v>26</v>
      </c>
      <c r="P18" t="str">
        <f t="shared" si="1"/>
        <v xml:space="preserve"> CURSO_ANTERIOR POSITION(26:26),</v>
      </c>
    </row>
    <row r="19" spans="2:16">
      <c r="B19" t="s">
        <v>1065</v>
      </c>
      <c r="D19" t="str">
        <f t="shared" si="0"/>
        <v>CURSO_ATUAL</v>
      </c>
      <c r="G19" t="s">
        <v>1065</v>
      </c>
      <c r="H19" t="s">
        <v>6</v>
      </c>
      <c r="I19">
        <v>1</v>
      </c>
      <c r="L19">
        <f>(M18+1)</f>
        <v>27</v>
      </c>
      <c r="M19">
        <f>(L19-1)+I19+J19</f>
        <v>27</v>
      </c>
      <c r="P19" t="str">
        <f>" "&amp;G19&amp;" POSITION("&amp;L19&amp;":"&amp;M19&amp;")"&amp;IF(H19=9," ""TO_NUMBER(:"&amp;G19&amp;",'"&amp;REPT("9",I19+J19)&amp;"')/1"&amp;REPT("0",J19)&amp;""",",IF(LEFT(G19,3)="DT_","DATE ""DD.MM.YYYY"",",","))</f>
        <v xml:space="preserve"> CURSO_ATUAL POSITION(27:27),</v>
      </c>
    </row>
    <row r="20" spans="2:16">
      <c r="B20" t="s">
        <v>26</v>
      </c>
      <c r="D20" t="str">
        <f t="shared" si="0"/>
        <v>CPF_CGC</v>
      </c>
      <c r="G20" t="s">
        <v>26</v>
      </c>
      <c r="H20" t="s">
        <v>6</v>
      </c>
      <c r="I20">
        <v>14</v>
      </c>
      <c r="L20">
        <f>(M19+1)</f>
        <v>28</v>
      </c>
      <c r="M20">
        <f>(L20-1)+I20+J20</f>
        <v>41</v>
      </c>
      <c r="P20" t="str">
        <f t="shared" ref="P20:P50" si="2">" "&amp;G20&amp;" POSITION("&amp;L20&amp;":"&amp;M20&amp;")"&amp;IF(H20=9," ""TO_NUMBER(:"&amp;G20&amp;",'"&amp;REPT("9",I20+J20)&amp;"')/1"&amp;REPT("0",J20)&amp;""",",IF(LEFT(G20,3)="DT_","DATE ""DD.MM.YYYY"",",","))</f>
        <v xml:space="preserve"> CPF_CGC POSITION(28:41),</v>
      </c>
    </row>
    <row r="21" spans="2:16">
      <c r="B21" t="s">
        <v>1066</v>
      </c>
      <c r="D21" t="str">
        <f t="shared" si="0"/>
        <v>NOME_CLIENTE</v>
      </c>
      <c r="G21" t="s">
        <v>1066</v>
      </c>
      <c r="H21" t="s">
        <v>6</v>
      </c>
      <c r="I21">
        <v>40</v>
      </c>
      <c r="L21">
        <f>(M20+1)</f>
        <v>42</v>
      </c>
      <c r="M21">
        <f>(L21-1)+I21+J21</f>
        <v>81</v>
      </c>
      <c r="P21" t="str">
        <f t="shared" si="2"/>
        <v xml:space="preserve"> NOME_CLIENTE POSITION(42:81),</v>
      </c>
    </row>
    <row r="22" spans="2:16">
      <c r="B22" t="s">
        <v>1067</v>
      </c>
      <c r="D22" t="str">
        <f t="shared" si="0"/>
        <v>VAL_SALDO_ANTERIOR</v>
      </c>
      <c r="G22" t="s">
        <v>1067</v>
      </c>
      <c r="H22">
        <v>9</v>
      </c>
      <c r="I22">
        <v>9</v>
      </c>
      <c r="J22">
        <v>5</v>
      </c>
      <c r="L22">
        <f t="shared" ref="L22:L85" si="3">(M21+1)</f>
        <v>82</v>
      </c>
      <c r="M22">
        <f t="shared" ref="M22:M85" si="4">(L22-1)+I22+J22</f>
        <v>95</v>
      </c>
      <c r="P22" t="str">
        <f t="shared" ref="P22:P85" si="5">" "&amp;G22&amp;" POSITION("&amp;L22&amp;":"&amp;M22&amp;")"&amp;IF(H22=9," ""TO_NUMBER(:"&amp;G22&amp;",'"&amp;REPT("9",I22+J22)&amp;"')/1"&amp;REPT("0",J22)&amp;""",",IF(LEFT(G22,3)="DT_","DATE ""DD.MM.YYYY"",",","))</f>
        <v xml:space="preserve"> VAL_SALDO_ANTERIOR POSITION(82:95) "TO_NUMBER(:VAL_SALDO_ANTERIOR,'99999999999999')/100000",</v>
      </c>
    </row>
    <row r="23" spans="2:16">
      <c r="B23" t="s">
        <v>1068</v>
      </c>
      <c r="D23" t="str">
        <f t="shared" si="0"/>
        <v>VAL_IMPL_TOT_RCB</v>
      </c>
      <c r="G23" t="s">
        <v>1068</v>
      </c>
      <c r="H23">
        <v>9</v>
      </c>
      <c r="I23">
        <v>9</v>
      </c>
      <c r="J23">
        <v>5</v>
      </c>
      <c r="L23">
        <f t="shared" si="3"/>
        <v>96</v>
      </c>
      <c r="M23">
        <f t="shared" si="4"/>
        <v>109</v>
      </c>
      <c r="P23" t="str">
        <f t="shared" si="5"/>
        <v xml:space="preserve"> VAL_IMPL_TOT_RCB POSITION(96:109) "TO_NUMBER(:VAL_IMPL_TOT_RCB,'99999999999999')/100000",</v>
      </c>
    </row>
    <row r="24" spans="2:16" hidden="1">
      <c r="B24" t="s">
        <v>1162</v>
      </c>
      <c r="D24" t="e">
        <f t="shared" si="0"/>
        <v>#N/A</v>
      </c>
      <c r="G24" t="s">
        <v>1069</v>
      </c>
      <c r="H24">
        <v>9</v>
      </c>
      <c r="I24">
        <v>9</v>
      </c>
      <c r="J24">
        <v>5</v>
      </c>
      <c r="L24">
        <f t="shared" si="3"/>
        <v>110</v>
      </c>
      <c r="M24">
        <f t="shared" si="4"/>
        <v>123</v>
      </c>
      <c r="P24" t="str">
        <f t="shared" si="5"/>
        <v xml:space="preserve"> VAL_CANC_TOT_RCB POSITION(110:123) "TO_NUMBER(:VAL_CANC_TOT_RCB,'99999999999999')/100000",</v>
      </c>
    </row>
    <row r="25" spans="2:16" hidden="1">
      <c r="B25" t="s">
        <v>1163</v>
      </c>
      <c r="D25" t="e">
        <f t="shared" si="0"/>
        <v>#N/A</v>
      </c>
      <c r="G25" t="s">
        <v>1070</v>
      </c>
      <c r="H25">
        <v>9</v>
      </c>
      <c r="I25">
        <v>9</v>
      </c>
      <c r="J25">
        <v>5</v>
      </c>
      <c r="L25">
        <f t="shared" si="3"/>
        <v>124</v>
      </c>
      <c r="M25">
        <f t="shared" si="4"/>
        <v>137</v>
      </c>
      <c r="P25" t="str">
        <f t="shared" si="5"/>
        <v xml:space="preserve"> VAL_CANC_RENDAS POSITION(124:137) "TO_NUMBER(:VAL_CANC_RENDAS,'99999999999999')/100000",</v>
      </c>
    </row>
    <row r="26" spans="2:16" hidden="1">
      <c r="B26" t="s">
        <v>1164</v>
      </c>
      <c r="D26" t="e">
        <f t="shared" si="0"/>
        <v>#N/A</v>
      </c>
      <c r="G26" t="s">
        <v>1071</v>
      </c>
      <c r="H26">
        <v>9</v>
      </c>
      <c r="I26">
        <v>9</v>
      </c>
      <c r="J26">
        <v>5</v>
      </c>
      <c r="L26">
        <f t="shared" si="3"/>
        <v>138</v>
      </c>
      <c r="M26">
        <f t="shared" si="4"/>
        <v>151</v>
      </c>
      <c r="P26" t="str">
        <f t="shared" si="5"/>
        <v xml:space="preserve"> VAL_CANC_PERM POSITION(138:151) "TO_NUMBER(:VAL_CANC_PERM,'99999999999999')/100000",</v>
      </c>
    </row>
    <row r="27" spans="2:16">
      <c r="B27" t="s">
        <v>1072</v>
      </c>
      <c r="D27" t="str">
        <f t="shared" si="0"/>
        <v>VAL_RCB_PRINC</v>
      </c>
      <c r="G27" t="s">
        <v>1072</v>
      </c>
      <c r="H27">
        <v>9</v>
      </c>
      <c r="I27">
        <v>9</v>
      </c>
      <c r="J27">
        <v>5</v>
      </c>
      <c r="L27">
        <f t="shared" si="3"/>
        <v>152</v>
      </c>
      <c r="M27">
        <f t="shared" si="4"/>
        <v>165</v>
      </c>
      <c r="P27" t="str">
        <f t="shared" si="5"/>
        <v xml:space="preserve"> VAL_RCB_PRINC POSITION(152:165) "TO_NUMBER(:VAL_RCB_PRINC,'99999999999999')/100000",</v>
      </c>
    </row>
    <row r="28" spans="2:16">
      <c r="B28" t="s">
        <v>1073</v>
      </c>
      <c r="D28" t="str">
        <f t="shared" si="0"/>
        <v>VAL_RCB_APRDO_PERM</v>
      </c>
      <c r="G28" t="s">
        <v>1073</v>
      </c>
      <c r="H28">
        <v>9</v>
      </c>
      <c r="I28">
        <v>9</v>
      </c>
      <c r="J28">
        <v>5</v>
      </c>
      <c r="L28">
        <f t="shared" si="3"/>
        <v>166</v>
      </c>
      <c r="M28">
        <f t="shared" si="4"/>
        <v>179</v>
      </c>
      <c r="P28" t="str">
        <f t="shared" si="5"/>
        <v xml:space="preserve"> VAL_RCB_APRDO_PERM POSITION(166:179) "TO_NUMBER(:VAL_RCB_APRDO_PERM,'99999999999999')/100000",</v>
      </c>
    </row>
    <row r="29" spans="2:16">
      <c r="B29" t="s">
        <v>1074</v>
      </c>
      <c r="D29" t="str">
        <f t="shared" si="0"/>
        <v>VAL_RCB_DIF_CAMBIAL</v>
      </c>
      <c r="G29" t="s">
        <v>1074</v>
      </c>
      <c r="H29">
        <v>9</v>
      </c>
      <c r="I29">
        <v>9</v>
      </c>
      <c r="J29">
        <v>5</v>
      </c>
      <c r="L29">
        <f t="shared" si="3"/>
        <v>180</v>
      </c>
      <c r="M29">
        <f t="shared" si="4"/>
        <v>193</v>
      </c>
      <c r="P29" t="str">
        <f t="shared" si="5"/>
        <v xml:space="preserve"> VAL_RCB_DIF_CAMBIAL POSITION(180:193) "TO_NUMBER(:VAL_RCB_DIF_CAMBIAL,'99999999999999')/100000",</v>
      </c>
    </row>
    <row r="30" spans="2:16">
      <c r="B30" t="s">
        <v>1075</v>
      </c>
      <c r="D30" t="str">
        <f t="shared" si="0"/>
        <v>VAL_RAB_PRINC</v>
      </c>
      <c r="G30" t="s">
        <v>1075</v>
      </c>
      <c r="H30">
        <v>9</v>
      </c>
      <c r="I30">
        <v>9</v>
      </c>
      <c r="J30">
        <v>5</v>
      </c>
      <c r="L30">
        <f t="shared" si="3"/>
        <v>194</v>
      </c>
      <c r="M30">
        <f t="shared" si="4"/>
        <v>207</v>
      </c>
      <c r="P30" t="str">
        <f t="shared" si="5"/>
        <v xml:space="preserve"> VAL_RAB_PRINC POSITION(194:207) "TO_NUMBER(:VAL_RAB_PRINC,'99999999999999')/100000",</v>
      </c>
    </row>
    <row r="31" spans="2:16">
      <c r="B31" t="s">
        <v>1076</v>
      </c>
      <c r="D31" t="str">
        <f t="shared" si="0"/>
        <v>VAL_RAB_APRDO_PERM</v>
      </c>
      <c r="G31" t="s">
        <v>1076</v>
      </c>
      <c r="H31">
        <v>9</v>
      </c>
      <c r="I31">
        <v>9</v>
      </c>
      <c r="J31">
        <v>5</v>
      </c>
      <c r="L31">
        <f t="shared" si="3"/>
        <v>208</v>
      </c>
      <c r="M31">
        <f t="shared" si="4"/>
        <v>221</v>
      </c>
      <c r="P31" t="str">
        <f t="shared" si="5"/>
        <v xml:space="preserve"> VAL_RAB_APRDO_PERM POSITION(208:221) "TO_NUMBER(:VAL_RAB_APRDO_PERM,'99999999999999')/100000",</v>
      </c>
    </row>
    <row r="32" spans="2:16">
      <c r="B32" t="s">
        <v>1077</v>
      </c>
      <c r="D32" t="str">
        <f t="shared" si="0"/>
        <v>VAL_RAB_DIF_CAMBIAL</v>
      </c>
      <c r="G32" t="s">
        <v>1077</v>
      </c>
      <c r="H32">
        <v>9</v>
      </c>
      <c r="I32">
        <v>9</v>
      </c>
      <c r="J32">
        <v>5</v>
      </c>
      <c r="L32">
        <f t="shared" si="3"/>
        <v>222</v>
      </c>
      <c r="M32">
        <f t="shared" si="4"/>
        <v>235</v>
      </c>
      <c r="P32" t="str">
        <f t="shared" si="5"/>
        <v xml:space="preserve"> VAL_RAB_DIF_CAMBIAL POSITION(222:235) "TO_NUMBER(:VAL_RAB_DIF_CAMBIAL,'99999999999999')/100000",</v>
      </c>
    </row>
    <row r="33" spans="2:16">
      <c r="B33" t="s">
        <v>1078</v>
      </c>
      <c r="D33" t="str">
        <f t="shared" si="0"/>
        <v>VAL_RENDA_APROP</v>
      </c>
      <c r="G33" t="s">
        <v>1078</v>
      </c>
      <c r="H33">
        <v>9</v>
      </c>
      <c r="I33">
        <v>9</v>
      </c>
      <c r="J33">
        <v>5</v>
      </c>
      <c r="L33">
        <f t="shared" si="3"/>
        <v>236</v>
      </c>
      <c r="M33">
        <f t="shared" si="4"/>
        <v>249</v>
      </c>
      <c r="P33" t="str">
        <f t="shared" si="5"/>
        <v xml:space="preserve"> VAL_RENDA_APROP POSITION(236:249) "TO_NUMBER(:VAL_RENDA_APROP,'99999999999999')/100000",</v>
      </c>
    </row>
    <row r="34" spans="2:16">
      <c r="B34" t="s">
        <v>1079</v>
      </c>
      <c r="D34" t="str">
        <f t="shared" si="0"/>
        <v>VAL_PERM_APROP</v>
      </c>
      <c r="G34" t="s">
        <v>1079</v>
      </c>
      <c r="H34">
        <v>9</v>
      </c>
      <c r="I34">
        <v>9</v>
      </c>
      <c r="J34">
        <v>5</v>
      </c>
      <c r="L34">
        <f t="shared" si="3"/>
        <v>250</v>
      </c>
      <c r="M34">
        <f t="shared" si="4"/>
        <v>263</v>
      </c>
      <c r="P34" t="str">
        <f t="shared" si="5"/>
        <v xml:space="preserve"> VAL_PERM_APROP POSITION(250:263) "TO_NUMBER(:VAL_PERM_APROP,'99999999999999')/100000",</v>
      </c>
    </row>
    <row r="35" spans="2:16">
      <c r="B35" t="s">
        <v>1080</v>
      </c>
      <c r="D35" t="str">
        <f t="shared" si="0"/>
        <v>VAL_SALDO_ATUAL</v>
      </c>
      <c r="G35" t="s">
        <v>1080</v>
      </c>
      <c r="H35">
        <v>9</v>
      </c>
      <c r="I35">
        <v>9</v>
      </c>
      <c r="J35">
        <v>5</v>
      </c>
      <c r="L35">
        <f t="shared" si="3"/>
        <v>264</v>
      </c>
      <c r="M35">
        <f t="shared" si="4"/>
        <v>277</v>
      </c>
      <c r="P35" t="str">
        <f t="shared" si="5"/>
        <v xml:space="preserve"> VAL_SALDO_ATUAL POSITION(264:277) "TO_NUMBER(:VAL_SALDO_ATUAL,'99999999999999')/100000",</v>
      </c>
    </row>
    <row r="36" spans="2:16">
      <c r="B36" t="s">
        <v>1081</v>
      </c>
      <c r="D36" t="str">
        <f t="shared" si="0"/>
        <v>RDA_SALDO_ANTERIOR</v>
      </c>
      <c r="G36" t="s">
        <v>1081</v>
      </c>
      <c r="H36">
        <v>9</v>
      </c>
      <c r="I36">
        <v>9</v>
      </c>
      <c r="J36">
        <v>5</v>
      </c>
      <c r="L36">
        <f t="shared" si="3"/>
        <v>278</v>
      </c>
      <c r="M36">
        <f t="shared" si="4"/>
        <v>291</v>
      </c>
      <c r="P36" t="str">
        <f t="shared" si="5"/>
        <v xml:space="preserve"> RDA_SALDO_ANTERIOR POSITION(278:291) "TO_NUMBER(:RDA_SALDO_ANTERIOR,'99999999999999')/100000",</v>
      </c>
    </row>
    <row r="37" spans="2:16">
      <c r="B37" t="s">
        <v>1082</v>
      </c>
      <c r="D37" t="str">
        <f t="shared" si="0"/>
        <v>RDA_RAB_EST_RENDAS</v>
      </c>
      <c r="G37" t="s">
        <v>1082</v>
      </c>
      <c r="H37">
        <v>9</v>
      </c>
      <c r="I37">
        <v>9</v>
      </c>
      <c r="J37">
        <v>5</v>
      </c>
      <c r="L37">
        <f t="shared" si="3"/>
        <v>292</v>
      </c>
      <c r="M37">
        <f t="shared" si="4"/>
        <v>305</v>
      </c>
      <c r="P37" t="str">
        <f t="shared" si="5"/>
        <v xml:space="preserve"> RDA_RAB_EST_RENDAS POSITION(292:305) "TO_NUMBER(:RDA_RAB_EST_RENDAS,'99999999999999')/100000",</v>
      </c>
    </row>
    <row r="38" spans="2:16" hidden="1">
      <c r="B38" t="s">
        <v>1165</v>
      </c>
      <c r="D38" t="e">
        <f t="shared" si="0"/>
        <v>#N/A</v>
      </c>
      <c r="G38" t="s">
        <v>1083</v>
      </c>
      <c r="H38">
        <v>9</v>
      </c>
      <c r="I38">
        <v>9</v>
      </c>
      <c r="J38">
        <v>5</v>
      </c>
      <c r="L38">
        <f t="shared" si="3"/>
        <v>306</v>
      </c>
      <c r="M38">
        <f t="shared" si="4"/>
        <v>319</v>
      </c>
      <c r="P38" t="str">
        <f t="shared" si="5"/>
        <v xml:space="preserve"> RDA_RAB_COMPL_REND POSITION(306:319) "TO_NUMBER(:RDA_RAB_COMPL_REND,'99999999999999')/100000",</v>
      </c>
    </row>
    <row r="39" spans="2:16" hidden="1">
      <c r="B39" t="s">
        <v>1166</v>
      </c>
      <c r="D39" t="e">
        <f t="shared" si="0"/>
        <v>#N/A</v>
      </c>
      <c r="G39" t="s">
        <v>1084</v>
      </c>
      <c r="H39">
        <v>9</v>
      </c>
      <c r="I39">
        <v>9</v>
      </c>
      <c r="J39">
        <v>5</v>
      </c>
      <c r="L39">
        <f t="shared" si="3"/>
        <v>320</v>
      </c>
      <c r="M39">
        <f t="shared" si="4"/>
        <v>333</v>
      </c>
      <c r="P39" t="str">
        <f t="shared" si="5"/>
        <v xml:space="preserve"> RDA_RAB_REND_A_APR POSITION(320:333) "TO_NUMBER(:RDA_RAB_REND_A_APR,'99999999999999')/100000",</v>
      </c>
    </row>
    <row r="40" spans="2:16">
      <c r="B40" t="s">
        <v>1085</v>
      </c>
      <c r="D40" t="str">
        <f t="shared" si="0"/>
        <v>RDA_RAB_PERM_PROV</v>
      </c>
      <c r="G40" t="s">
        <v>1085</v>
      </c>
      <c r="H40">
        <v>9</v>
      </c>
      <c r="I40">
        <v>9</v>
      </c>
      <c r="J40">
        <v>5</v>
      </c>
      <c r="L40">
        <f t="shared" si="3"/>
        <v>334</v>
      </c>
      <c r="M40">
        <f t="shared" si="4"/>
        <v>347</v>
      </c>
      <c r="P40" t="str">
        <f t="shared" si="5"/>
        <v xml:space="preserve"> RDA_RAB_PERM_PROV POSITION(334:347) "TO_NUMBER(:RDA_RAB_PERM_PROV,'99999999999999')/100000",</v>
      </c>
    </row>
    <row r="41" spans="2:16" hidden="1">
      <c r="B41" t="s">
        <v>1167</v>
      </c>
      <c r="D41" t="e">
        <f t="shared" si="0"/>
        <v>#N/A</v>
      </c>
      <c r="G41" t="s">
        <v>1086</v>
      </c>
      <c r="H41">
        <v>9</v>
      </c>
      <c r="I41">
        <v>9</v>
      </c>
      <c r="J41">
        <v>5</v>
      </c>
      <c r="L41">
        <f t="shared" si="3"/>
        <v>348</v>
      </c>
      <c r="M41">
        <f t="shared" si="4"/>
        <v>361</v>
      </c>
      <c r="P41" t="str">
        <f t="shared" si="5"/>
        <v xml:space="preserve"> RDA_IMP_REND_A_APR POSITION(348:361) "TO_NUMBER(:RDA_IMP_REND_A_APR,'99999999999999')/100000",</v>
      </c>
    </row>
    <row r="42" spans="2:16" hidden="1">
      <c r="B42" t="s">
        <v>1168</v>
      </c>
      <c r="D42" t="e">
        <f t="shared" si="0"/>
        <v>#N/A</v>
      </c>
      <c r="G42" t="s">
        <v>1087</v>
      </c>
      <c r="H42">
        <v>9</v>
      </c>
      <c r="I42">
        <v>9</v>
      </c>
      <c r="J42">
        <v>5</v>
      </c>
      <c r="L42">
        <f t="shared" si="3"/>
        <v>362</v>
      </c>
      <c r="M42">
        <f t="shared" si="4"/>
        <v>375</v>
      </c>
      <c r="P42" t="str">
        <f t="shared" si="5"/>
        <v xml:space="preserve"> RDA_CANC_REND_A_APR POSITION(362:375) "TO_NUMBER(:RDA_CANC_REND_A_APR,'99999999999999')/100000",</v>
      </c>
    </row>
    <row r="43" spans="2:16" hidden="1">
      <c r="B43" t="s">
        <v>1169</v>
      </c>
      <c r="D43" t="e">
        <f t="shared" si="0"/>
        <v>#N/A</v>
      </c>
      <c r="G43" t="s">
        <v>1088</v>
      </c>
      <c r="H43">
        <v>9</v>
      </c>
      <c r="I43">
        <v>9</v>
      </c>
      <c r="J43">
        <v>5</v>
      </c>
      <c r="L43">
        <f t="shared" si="3"/>
        <v>376</v>
      </c>
      <c r="M43">
        <f t="shared" si="4"/>
        <v>389</v>
      </c>
      <c r="P43" t="str">
        <f t="shared" si="5"/>
        <v xml:space="preserve"> RDA_CANC_REND_APR POSITION(376:389) "TO_NUMBER(:RDA_CANC_REND_APR,'99999999999999')/100000",</v>
      </c>
    </row>
    <row r="44" spans="2:16">
      <c r="B44" t="s">
        <v>1089</v>
      </c>
      <c r="D44" t="str">
        <f t="shared" si="0"/>
        <v>RDA_RENDA_APROP</v>
      </c>
      <c r="G44" t="s">
        <v>1089</v>
      </c>
      <c r="H44">
        <v>9</v>
      </c>
      <c r="I44">
        <v>9</v>
      </c>
      <c r="J44">
        <v>5</v>
      </c>
      <c r="L44">
        <f t="shared" si="3"/>
        <v>390</v>
      </c>
      <c r="M44">
        <f t="shared" si="4"/>
        <v>403</v>
      </c>
      <c r="P44" t="str">
        <f t="shared" si="5"/>
        <v xml:space="preserve"> RDA_RENDA_APROP POSITION(390:403) "TO_NUMBER(:RDA_RENDA_APROP,'99999999999999')/100000",</v>
      </c>
    </row>
    <row r="45" spans="2:16">
      <c r="B45" t="s">
        <v>1090</v>
      </c>
      <c r="D45" t="str">
        <f t="shared" si="0"/>
        <v>RDA_RCB_EST_RENDAS</v>
      </c>
      <c r="G45" t="s">
        <v>1090</v>
      </c>
      <c r="H45">
        <v>9</v>
      </c>
      <c r="I45">
        <v>9</v>
      </c>
      <c r="J45">
        <v>5</v>
      </c>
      <c r="L45">
        <f t="shared" si="3"/>
        <v>404</v>
      </c>
      <c r="M45">
        <f t="shared" si="4"/>
        <v>417</v>
      </c>
      <c r="P45" t="str">
        <f t="shared" si="5"/>
        <v xml:space="preserve"> RDA_RCB_EST_RENDAS POSITION(404:417) "TO_NUMBER(:RDA_RCB_EST_RENDAS,'99999999999999')/100000",</v>
      </c>
    </row>
    <row r="46" spans="2:16" hidden="1">
      <c r="B46" t="s">
        <v>1170</v>
      </c>
      <c r="D46" t="e">
        <f t="shared" si="0"/>
        <v>#N/A</v>
      </c>
      <c r="G46" t="s">
        <v>1091</v>
      </c>
      <c r="H46">
        <v>9</v>
      </c>
      <c r="I46">
        <v>9</v>
      </c>
      <c r="J46">
        <v>5</v>
      </c>
      <c r="L46">
        <f t="shared" si="3"/>
        <v>418</v>
      </c>
      <c r="M46">
        <f t="shared" si="4"/>
        <v>431</v>
      </c>
      <c r="P46" t="str">
        <f t="shared" si="5"/>
        <v xml:space="preserve"> RDA_RCB_COMPL_REND POSITION(418:431) "TO_NUMBER(:RDA_RCB_COMPL_REND,'99999999999999')/100000",</v>
      </c>
    </row>
    <row r="47" spans="2:16" hidden="1">
      <c r="B47" t="s">
        <v>1171</v>
      </c>
      <c r="D47" t="e">
        <f t="shared" si="0"/>
        <v>#N/A</v>
      </c>
      <c r="G47" t="s">
        <v>1092</v>
      </c>
      <c r="H47">
        <v>9</v>
      </c>
      <c r="I47">
        <v>9</v>
      </c>
      <c r="J47">
        <v>5</v>
      </c>
      <c r="L47">
        <f t="shared" si="3"/>
        <v>432</v>
      </c>
      <c r="M47">
        <f t="shared" si="4"/>
        <v>445</v>
      </c>
      <c r="P47" t="str">
        <f t="shared" si="5"/>
        <v xml:space="preserve"> RDA_RCB_REND_A_APR POSITION(432:445) "TO_NUMBER(:RDA_RCB_REND_A_APR,'99999999999999')/100000",</v>
      </c>
    </row>
    <row r="48" spans="2:16">
      <c r="B48" t="s">
        <v>1093</v>
      </c>
      <c r="D48" t="str">
        <f t="shared" si="0"/>
        <v>RDA_RCB_PERM_PROV</v>
      </c>
      <c r="G48" t="s">
        <v>1093</v>
      </c>
      <c r="H48">
        <v>9</v>
      </c>
      <c r="I48">
        <v>9</v>
      </c>
      <c r="J48">
        <v>5</v>
      </c>
      <c r="L48">
        <f t="shared" si="3"/>
        <v>446</v>
      </c>
      <c r="M48">
        <f t="shared" si="4"/>
        <v>459</v>
      </c>
      <c r="P48" t="str">
        <f t="shared" si="5"/>
        <v xml:space="preserve"> RDA_RCB_PERM_PROV POSITION(446:459) "TO_NUMBER(:RDA_RCB_PERM_PROV,'99999999999999')/100000",</v>
      </c>
    </row>
    <row r="49" spans="2:16">
      <c r="B49" t="s">
        <v>1094</v>
      </c>
      <c r="D49" t="str">
        <f t="shared" si="0"/>
        <v>RDA_PERM_PROV</v>
      </c>
      <c r="G49" t="s">
        <v>1094</v>
      </c>
      <c r="H49">
        <v>9</v>
      </c>
      <c r="I49">
        <v>9</v>
      </c>
      <c r="J49">
        <v>5</v>
      </c>
      <c r="L49">
        <f t="shared" si="3"/>
        <v>460</v>
      </c>
      <c r="M49">
        <f t="shared" si="4"/>
        <v>473</v>
      </c>
      <c r="P49" t="str">
        <f t="shared" si="5"/>
        <v xml:space="preserve"> RDA_PERM_PROV POSITION(460:473) "TO_NUMBER(:RDA_PERM_PROV,'99999999999999')/100000",</v>
      </c>
    </row>
    <row r="50" spans="2:16" hidden="1">
      <c r="B50" t="s">
        <v>1172</v>
      </c>
      <c r="D50" t="e">
        <f t="shared" si="0"/>
        <v>#N/A</v>
      </c>
      <c r="G50" t="s">
        <v>1095</v>
      </c>
      <c r="H50">
        <v>9</v>
      </c>
      <c r="I50">
        <v>9</v>
      </c>
      <c r="J50">
        <v>5</v>
      </c>
      <c r="L50">
        <f t="shared" si="3"/>
        <v>474</v>
      </c>
      <c r="M50">
        <f t="shared" si="4"/>
        <v>487</v>
      </c>
      <c r="P50" t="str">
        <f t="shared" si="5"/>
        <v xml:space="preserve"> RDA_REND_RECONHEC POSITION(474:487) "TO_NUMBER(:RDA_REND_RECONHEC,'99999999999999')/100000",</v>
      </c>
    </row>
    <row r="51" spans="2:16" hidden="1">
      <c r="B51" t="s">
        <v>1173</v>
      </c>
      <c r="D51" t="e">
        <f t="shared" si="0"/>
        <v>#N/A</v>
      </c>
      <c r="G51" t="s">
        <v>1096</v>
      </c>
      <c r="H51">
        <v>9</v>
      </c>
      <c r="I51">
        <v>9</v>
      </c>
      <c r="J51">
        <v>5</v>
      </c>
      <c r="L51">
        <f t="shared" si="3"/>
        <v>488</v>
      </c>
      <c r="M51">
        <f t="shared" si="4"/>
        <v>501</v>
      </c>
      <c r="P51" t="str">
        <f t="shared" si="5"/>
        <v xml:space="preserve"> RDA_REND_A_APR_POS POSITION(488:501) "TO_NUMBER(:RDA_REND_A_APR_POS,'99999999999999')/100000",</v>
      </c>
    </row>
    <row r="52" spans="2:16" hidden="1">
      <c r="B52" t="s">
        <v>1174</v>
      </c>
      <c r="D52" t="e">
        <f t="shared" si="0"/>
        <v>#N/A</v>
      </c>
      <c r="G52" t="s">
        <v>1097</v>
      </c>
      <c r="H52">
        <v>9</v>
      </c>
      <c r="I52">
        <v>9</v>
      </c>
      <c r="J52">
        <v>5</v>
      </c>
      <c r="L52">
        <f t="shared" si="3"/>
        <v>502</v>
      </c>
      <c r="M52">
        <f t="shared" si="4"/>
        <v>515</v>
      </c>
      <c r="P52" t="str">
        <f t="shared" si="5"/>
        <v xml:space="preserve"> RDA_RCB_REND_REC_P POSITION(502:515) "TO_NUMBER(:RDA_RCB_REND_REC_P,'99999999999999')/100000",</v>
      </c>
    </row>
    <row r="53" spans="2:16" hidden="1">
      <c r="B53" t="s">
        <v>1175</v>
      </c>
      <c r="D53" t="e">
        <f t="shared" si="0"/>
        <v>#N/A</v>
      </c>
      <c r="G53" t="s">
        <v>1098</v>
      </c>
      <c r="H53">
        <v>9</v>
      </c>
      <c r="I53">
        <v>9</v>
      </c>
      <c r="J53">
        <v>5</v>
      </c>
      <c r="L53">
        <f t="shared" si="3"/>
        <v>516</v>
      </c>
      <c r="M53">
        <f t="shared" si="4"/>
        <v>529</v>
      </c>
      <c r="P53" t="str">
        <f t="shared" si="5"/>
        <v xml:space="preserve"> RDA_RAB_REND_REC_P POSITION(516:529) "TO_NUMBER(:RDA_RAB_REND_REC_P,'99999999999999')/100000",</v>
      </c>
    </row>
    <row r="54" spans="2:16">
      <c r="B54" t="s">
        <v>1099</v>
      </c>
      <c r="D54" t="str">
        <f t="shared" si="0"/>
        <v>RDA_SALDO_ATUAL</v>
      </c>
      <c r="G54" t="s">
        <v>1099</v>
      </c>
      <c r="H54">
        <v>9</v>
      </c>
      <c r="I54">
        <v>9</v>
      </c>
      <c r="J54">
        <v>5</v>
      </c>
      <c r="L54">
        <f t="shared" si="3"/>
        <v>530</v>
      </c>
      <c r="M54">
        <f t="shared" si="4"/>
        <v>543</v>
      </c>
      <c r="P54" t="str">
        <f t="shared" si="5"/>
        <v xml:space="preserve"> RDA_SALDO_ATUAL POSITION(530:543) "TO_NUMBER(:RDA_SALDO_ATUAL,'99999999999999')/100000",</v>
      </c>
    </row>
    <row r="55" spans="2:16" hidden="1">
      <c r="B55" t="s">
        <v>187</v>
      </c>
      <c r="D55" t="e">
        <f t="shared" si="0"/>
        <v>#N/A</v>
      </c>
      <c r="G55" t="s">
        <v>1100</v>
      </c>
      <c r="H55" t="s">
        <v>6</v>
      </c>
      <c r="I55">
        <v>2</v>
      </c>
      <c r="L55">
        <f t="shared" si="3"/>
        <v>544</v>
      </c>
      <c r="M55">
        <f t="shared" si="4"/>
        <v>545</v>
      </c>
      <c r="P55" t="str">
        <f t="shared" si="5"/>
        <v xml:space="preserve"> COD_NIV_ANT POSITION(544:545),</v>
      </c>
    </row>
    <row r="56" spans="2:16" hidden="1">
      <c r="B56" t="s">
        <v>188</v>
      </c>
      <c r="D56" t="e">
        <f t="shared" si="0"/>
        <v>#N/A</v>
      </c>
      <c r="G56" t="s">
        <v>1101</v>
      </c>
      <c r="H56" t="s">
        <v>6</v>
      </c>
      <c r="I56">
        <v>1</v>
      </c>
      <c r="L56">
        <f t="shared" si="3"/>
        <v>546</v>
      </c>
      <c r="M56">
        <f t="shared" si="4"/>
        <v>546</v>
      </c>
      <c r="P56" t="str">
        <f t="shared" si="5"/>
        <v xml:space="preserve"> COD_NIV_ANT_NL POSITION(546:546),</v>
      </c>
    </row>
    <row r="57" spans="2:16" hidden="1">
      <c r="B57" t="s">
        <v>186</v>
      </c>
      <c r="D57" t="e">
        <f t="shared" si="0"/>
        <v>#N/A</v>
      </c>
      <c r="G57" t="s">
        <v>1102</v>
      </c>
      <c r="H57" t="s">
        <v>6</v>
      </c>
      <c r="I57">
        <v>2</v>
      </c>
      <c r="L57">
        <f t="shared" si="3"/>
        <v>547</v>
      </c>
      <c r="M57">
        <f t="shared" si="4"/>
        <v>548</v>
      </c>
      <c r="P57" t="str">
        <f t="shared" si="5"/>
        <v xml:space="preserve"> COD_NIV_ATU POSITION(547:548),</v>
      </c>
    </row>
    <row r="58" spans="2:16" hidden="1">
      <c r="B58" t="s">
        <v>1104</v>
      </c>
      <c r="D58" t="e">
        <f t="shared" si="0"/>
        <v>#N/A</v>
      </c>
      <c r="G58" t="s">
        <v>1103</v>
      </c>
      <c r="H58" t="s">
        <v>6</v>
      </c>
      <c r="I58">
        <v>1</v>
      </c>
      <c r="L58">
        <f t="shared" si="3"/>
        <v>549</v>
      </c>
      <c r="M58">
        <f t="shared" si="4"/>
        <v>549</v>
      </c>
      <c r="P58" t="str">
        <f t="shared" si="5"/>
        <v xml:space="preserve"> COD_NIV_ATU_NL POSITION(549:549),</v>
      </c>
    </row>
    <row r="59" spans="2:16">
      <c r="B59" t="s">
        <v>190</v>
      </c>
      <c r="D59" t="str">
        <f t="shared" si="0"/>
        <v>NUM_PERC_PDD</v>
      </c>
      <c r="G59" t="s">
        <v>186</v>
      </c>
      <c r="H59">
        <v>9</v>
      </c>
      <c r="I59">
        <v>3</v>
      </c>
      <c r="J59">
        <v>2</v>
      </c>
      <c r="L59">
        <f t="shared" si="3"/>
        <v>550</v>
      </c>
      <c r="M59">
        <f t="shared" si="4"/>
        <v>554</v>
      </c>
      <c r="P59" t="str">
        <f t="shared" si="5"/>
        <v xml:space="preserve"> NUM_PERC_PDD POSITION(550:554) "TO_NUMBER(:NUM_PERC_PDD,'99999')/100",</v>
      </c>
    </row>
    <row r="60" spans="2:16" hidden="1">
      <c r="B60" t="s">
        <v>185</v>
      </c>
      <c r="D60" t="e">
        <f t="shared" si="0"/>
        <v>#N/A</v>
      </c>
      <c r="G60" t="s">
        <v>262</v>
      </c>
      <c r="H60" t="s">
        <v>6</v>
      </c>
      <c r="I60">
        <v>1</v>
      </c>
      <c r="L60">
        <f t="shared" si="3"/>
        <v>555</v>
      </c>
      <c r="M60">
        <f t="shared" si="4"/>
        <v>555</v>
      </c>
      <c r="P60" t="str">
        <f t="shared" si="5"/>
        <v xml:space="preserve"> NUM_PERC_PDD_NL POSITION(555:555),</v>
      </c>
    </row>
    <row r="61" spans="2:16">
      <c r="B61" t="s">
        <v>458</v>
      </c>
      <c r="D61" t="str">
        <f t="shared" si="0"/>
        <v>VAL_PDD_ANT</v>
      </c>
      <c r="G61" t="s">
        <v>1104</v>
      </c>
      <c r="H61">
        <v>9</v>
      </c>
      <c r="I61">
        <v>9</v>
      </c>
      <c r="J61">
        <v>5</v>
      </c>
      <c r="L61">
        <f t="shared" si="3"/>
        <v>556</v>
      </c>
      <c r="M61">
        <f t="shared" si="4"/>
        <v>569</v>
      </c>
      <c r="P61" t="str">
        <f t="shared" si="5"/>
        <v xml:space="preserve"> VAL_PDD_ANT POSITION(556:569) "TO_NUMBER(:VAL_PDD_ANT,'99999999999999')/100000",</v>
      </c>
    </row>
    <row r="62" spans="2:16" hidden="1">
      <c r="B62" t="s">
        <v>1176</v>
      </c>
      <c r="D62" t="e">
        <f t="shared" si="0"/>
        <v>#N/A</v>
      </c>
      <c r="G62" t="s">
        <v>1105</v>
      </c>
      <c r="H62" t="s">
        <v>6</v>
      </c>
      <c r="I62">
        <v>1</v>
      </c>
      <c r="L62">
        <f t="shared" si="3"/>
        <v>570</v>
      </c>
      <c r="M62">
        <f t="shared" si="4"/>
        <v>570</v>
      </c>
      <c r="P62" t="str">
        <f t="shared" si="5"/>
        <v xml:space="preserve"> VAL_PDD_ANT_NL POSITION(570:570),</v>
      </c>
    </row>
    <row r="63" spans="2:16">
      <c r="B63" t="s">
        <v>1177</v>
      </c>
      <c r="D63" t="str">
        <f t="shared" si="0"/>
        <v>VAL_PDD</v>
      </c>
      <c r="G63" t="s">
        <v>190</v>
      </c>
      <c r="H63">
        <v>9</v>
      </c>
      <c r="I63">
        <v>9</v>
      </c>
      <c r="J63">
        <v>5</v>
      </c>
      <c r="L63">
        <f t="shared" si="3"/>
        <v>571</v>
      </c>
      <c r="M63">
        <f t="shared" si="4"/>
        <v>584</v>
      </c>
      <c r="P63" t="str">
        <f t="shared" si="5"/>
        <v xml:space="preserve"> VAL_PDD POSITION(571:584) "TO_NUMBER(:VAL_PDD,'99999999999999')/100000",</v>
      </c>
    </row>
    <row r="64" spans="2:16" hidden="1">
      <c r="B64" t="s">
        <v>1178</v>
      </c>
      <c r="D64" t="e">
        <f t="shared" si="0"/>
        <v>#N/A</v>
      </c>
      <c r="G64" t="s">
        <v>266</v>
      </c>
      <c r="H64" t="s">
        <v>6</v>
      </c>
      <c r="I64">
        <v>1</v>
      </c>
      <c r="L64">
        <f t="shared" si="3"/>
        <v>585</v>
      </c>
      <c r="M64">
        <f t="shared" si="4"/>
        <v>585</v>
      </c>
      <c r="P64" t="str">
        <f t="shared" si="5"/>
        <v xml:space="preserve"> VAL_PDD_NL POSITION(585:585),</v>
      </c>
    </row>
    <row r="65" spans="2:16" hidden="1">
      <c r="B65" t="s">
        <v>1179</v>
      </c>
      <c r="D65" t="e">
        <f t="shared" si="0"/>
        <v>#N/A</v>
      </c>
      <c r="G65" t="s">
        <v>1106</v>
      </c>
      <c r="H65">
        <v>9</v>
      </c>
      <c r="I65">
        <v>5</v>
      </c>
      <c r="L65">
        <f t="shared" si="3"/>
        <v>586</v>
      </c>
      <c r="M65">
        <f t="shared" si="4"/>
        <v>590</v>
      </c>
      <c r="P65" t="str">
        <f t="shared" si="5"/>
        <v xml:space="preserve"> NUM_DIAS_ATR POSITION(586:590) "TO_NUMBER(:NUM_DIAS_ATR,'99999')/1",</v>
      </c>
    </row>
    <row r="66" spans="2:16" hidden="1">
      <c r="B66" t="s">
        <v>1180</v>
      </c>
      <c r="D66" t="e">
        <f t="shared" si="0"/>
        <v>#N/A</v>
      </c>
      <c r="G66" t="s">
        <v>1107</v>
      </c>
      <c r="H66" t="s">
        <v>6</v>
      </c>
      <c r="I66">
        <v>1</v>
      </c>
      <c r="L66">
        <f t="shared" si="3"/>
        <v>591</v>
      </c>
      <c r="M66">
        <f t="shared" si="4"/>
        <v>591</v>
      </c>
      <c r="P66" t="str">
        <f t="shared" si="5"/>
        <v xml:space="preserve"> NUM_DIAS_ATR_NL POSITION(591:591),</v>
      </c>
    </row>
    <row r="67" spans="2:16" hidden="1">
      <c r="B67" t="s">
        <v>1181</v>
      </c>
      <c r="D67" t="e">
        <f t="shared" si="0"/>
        <v>#N/A</v>
      </c>
      <c r="G67" t="s">
        <v>1108</v>
      </c>
      <c r="H67" t="s">
        <v>6</v>
      </c>
      <c r="I67">
        <v>1</v>
      </c>
      <c r="L67">
        <f t="shared" si="3"/>
        <v>592</v>
      </c>
      <c r="M67">
        <f t="shared" si="4"/>
        <v>592</v>
      </c>
      <c r="P67" t="str">
        <f t="shared" si="5"/>
        <v xml:space="preserve"> ST_TP_CESSAO POSITION(592:592),</v>
      </c>
    </row>
    <row r="68" spans="2:16" hidden="1">
      <c r="B68" t="s">
        <v>1182</v>
      </c>
      <c r="D68" t="e">
        <f t="shared" si="0"/>
        <v>#N/A</v>
      </c>
      <c r="G68" t="s">
        <v>1109</v>
      </c>
      <c r="H68" t="s">
        <v>6</v>
      </c>
      <c r="I68">
        <v>1</v>
      </c>
      <c r="L68">
        <f t="shared" si="3"/>
        <v>593</v>
      </c>
      <c r="M68">
        <f t="shared" si="4"/>
        <v>593</v>
      </c>
      <c r="P68" t="str">
        <f t="shared" si="5"/>
        <v xml:space="preserve"> ST_TP_CESSAO_NL POSITION(593:593),</v>
      </c>
    </row>
    <row r="69" spans="2:16" hidden="1">
      <c r="B69" t="s">
        <v>594</v>
      </c>
      <c r="D69" t="e">
        <f t="shared" si="0"/>
        <v>#N/A</v>
      </c>
      <c r="G69" t="s">
        <v>1110</v>
      </c>
      <c r="H69">
        <v>9</v>
      </c>
      <c r="I69">
        <v>9</v>
      </c>
      <c r="J69">
        <v>5</v>
      </c>
      <c r="L69">
        <f t="shared" si="3"/>
        <v>594</v>
      </c>
      <c r="M69">
        <f t="shared" si="4"/>
        <v>607</v>
      </c>
      <c r="P69" t="str">
        <f t="shared" si="5"/>
        <v xml:space="preserve"> VAL_REN_APR_AC POSITION(594:607) "TO_NUMBER(:VAL_REN_APR_AC,'99999999999999')/100000",</v>
      </c>
    </row>
    <row r="70" spans="2:16" hidden="1">
      <c r="B70" t="s">
        <v>595</v>
      </c>
      <c r="D70" t="e">
        <f t="shared" si="0"/>
        <v>#N/A</v>
      </c>
      <c r="G70" t="s">
        <v>1111</v>
      </c>
      <c r="H70" t="s">
        <v>6</v>
      </c>
      <c r="I70">
        <v>1</v>
      </c>
      <c r="L70">
        <f t="shared" si="3"/>
        <v>608</v>
      </c>
      <c r="M70">
        <f t="shared" si="4"/>
        <v>608</v>
      </c>
      <c r="P70" t="str">
        <f t="shared" si="5"/>
        <v xml:space="preserve"> VAL_REN_APR_AC_NL POSITION(608:608),</v>
      </c>
    </row>
    <row r="71" spans="2:16" hidden="1">
      <c r="B71" t="s">
        <v>1183</v>
      </c>
      <c r="D71" t="e">
        <f t="shared" si="0"/>
        <v>#N/A</v>
      </c>
      <c r="G71" t="s">
        <v>1112</v>
      </c>
      <c r="H71">
        <v>9</v>
      </c>
      <c r="I71">
        <v>9</v>
      </c>
      <c r="J71">
        <v>5</v>
      </c>
      <c r="L71">
        <f t="shared" si="3"/>
        <v>609</v>
      </c>
      <c r="M71">
        <f t="shared" si="4"/>
        <v>622</v>
      </c>
      <c r="P71" t="str">
        <f t="shared" si="5"/>
        <v xml:space="preserve"> VAL_PER_APR_AC POSITION(609:622) "TO_NUMBER(:VAL_PER_APR_AC,'99999999999999')/100000",</v>
      </c>
    </row>
    <row r="72" spans="2:16" hidden="1">
      <c r="B72" t="s">
        <v>1184</v>
      </c>
      <c r="D72" t="e">
        <f t="shared" si="0"/>
        <v>#N/A</v>
      </c>
      <c r="G72" t="s">
        <v>1113</v>
      </c>
      <c r="H72" t="s">
        <v>6</v>
      </c>
      <c r="I72">
        <v>1</v>
      </c>
      <c r="L72">
        <f t="shared" si="3"/>
        <v>623</v>
      </c>
      <c r="M72">
        <f t="shared" si="4"/>
        <v>623</v>
      </c>
      <c r="P72" t="str">
        <f t="shared" si="5"/>
        <v xml:space="preserve"> VAL_PER_APR_AC_NL POSITION(623:623),</v>
      </c>
    </row>
    <row r="73" spans="2:16" hidden="1">
      <c r="B73" t="s">
        <v>1185</v>
      </c>
      <c r="D73" t="e">
        <f t="shared" si="0"/>
        <v>#N/A</v>
      </c>
      <c r="G73" t="s">
        <v>1114</v>
      </c>
      <c r="H73">
        <v>9</v>
      </c>
      <c r="I73">
        <v>9</v>
      </c>
      <c r="J73">
        <v>5</v>
      </c>
      <c r="L73">
        <f t="shared" si="3"/>
        <v>624</v>
      </c>
      <c r="M73">
        <f t="shared" si="4"/>
        <v>637</v>
      </c>
      <c r="P73" t="str">
        <f t="shared" si="5"/>
        <v xml:space="preserve"> RDA_REN_APR_AC POSITION(624:637) "TO_NUMBER(:RDA_REN_APR_AC,'99999999999999')/100000",</v>
      </c>
    </row>
    <row r="74" spans="2:16" hidden="1">
      <c r="B74" t="s">
        <v>1186</v>
      </c>
      <c r="D74" t="e">
        <f t="shared" si="0"/>
        <v>#N/A</v>
      </c>
      <c r="G74" t="s">
        <v>1115</v>
      </c>
      <c r="H74" t="s">
        <v>6</v>
      </c>
      <c r="I74">
        <v>1</v>
      </c>
      <c r="L74">
        <f t="shared" si="3"/>
        <v>638</v>
      </c>
      <c r="M74">
        <f t="shared" si="4"/>
        <v>638</v>
      </c>
      <c r="P74" t="str">
        <f t="shared" si="5"/>
        <v xml:space="preserve"> RDA_REN_APR_AC_NL POSITION(638:638),</v>
      </c>
    </row>
    <row r="75" spans="2:16" hidden="1">
      <c r="B75" t="s">
        <v>46</v>
      </c>
      <c r="D75" t="e">
        <f t="shared" si="0"/>
        <v>#N/A</v>
      </c>
      <c r="G75" t="s">
        <v>1116</v>
      </c>
      <c r="H75">
        <v>9</v>
      </c>
      <c r="I75">
        <v>9</v>
      </c>
      <c r="J75">
        <v>5</v>
      </c>
      <c r="L75">
        <f t="shared" si="3"/>
        <v>639</v>
      </c>
      <c r="M75">
        <f t="shared" si="4"/>
        <v>652</v>
      </c>
      <c r="P75" t="str">
        <f t="shared" si="5"/>
        <v xml:space="preserve"> RDA_PER_PRO_AC POSITION(639:652) "TO_NUMBER(:RDA_PER_PRO_AC,'99999999999999')/100000",</v>
      </c>
    </row>
    <row r="76" spans="2:16" hidden="1">
      <c r="B76" t="s">
        <v>124</v>
      </c>
      <c r="D76" t="e">
        <f t="shared" si="0"/>
        <v>#N/A</v>
      </c>
      <c r="G76" t="s">
        <v>1117</v>
      </c>
      <c r="H76" t="s">
        <v>6</v>
      </c>
      <c r="I76">
        <v>1</v>
      </c>
      <c r="L76">
        <f t="shared" si="3"/>
        <v>653</v>
      </c>
      <c r="M76">
        <f t="shared" si="4"/>
        <v>653</v>
      </c>
      <c r="P76" t="str">
        <f t="shared" si="5"/>
        <v xml:space="preserve"> RDA_PER_PRO_AC_NL POSITION(653:653),</v>
      </c>
    </row>
    <row r="77" spans="2:16" hidden="1">
      <c r="B77" t="s">
        <v>754</v>
      </c>
      <c r="D77" t="e">
        <f t="shared" ref="D77:D125" si="6">VLOOKUP(G77,$B$12:$B$447,1,0)</f>
        <v>#N/A</v>
      </c>
      <c r="G77" t="s">
        <v>1118</v>
      </c>
      <c r="H77">
        <v>9</v>
      </c>
      <c r="I77">
        <v>9</v>
      </c>
      <c r="J77">
        <v>5</v>
      </c>
      <c r="L77">
        <f t="shared" si="3"/>
        <v>654</v>
      </c>
      <c r="M77">
        <f t="shared" si="4"/>
        <v>667</v>
      </c>
      <c r="P77" t="str">
        <f t="shared" si="5"/>
        <v xml:space="preserve"> RDA_REN_AAPR_P_AC POSITION(654:667) "TO_NUMBER(:RDA_REN_AAPR_P_AC,'99999999999999')/100000",</v>
      </c>
    </row>
    <row r="78" spans="2:16" hidden="1">
      <c r="B78" t="s">
        <v>844</v>
      </c>
      <c r="D78" t="e">
        <f t="shared" si="6"/>
        <v>#N/A</v>
      </c>
      <c r="G78" t="s">
        <v>1119</v>
      </c>
      <c r="H78" t="s">
        <v>6</v>
      </c>
      <c r="I78">
        <v>1</v>
      </c>
      <c r="L78">
        <f t="shared" si="3"/>
        <v>668</v>
      </c>
      <c r="M78">
        <f t="shared" si="4"/>
        <v>668</v>
      </c>
      <c r="P78" t="str">
        <f t="shared" si="5"/>
        <v xml:space="preserve"> RDA_REN_AAPR_P_AC_NL POSITION(668:668),</v>
      </c>
    </row>
    <row r="79" spans="2:16" hidden="1">
      <c r="B79" t="s">
        <v>1187</v>
      </c>
      <c r="D79" t="e">
        <f t="shared" si="6"/>
        <v>#N/A</v>
      </c>
      <c r="G79" t="s">
        <v>1120</v>
      </c>
      <c r="H79">
        <v>9</v>
      </c>
      <c r="I79">
        <v>9</v>
      </c>
      <c r="J79">
        <v>5</v>
      </c>
      <c r="L79">
        <f t="shared" si="3"/>
        <v>669</v>
      </c>
      <c r="M79">
        <f t="shared" si="4"/>
        <v>682</v>
      </c>
      <c r="P79" t="str">
        <f t="shared" si="5"/>
        <v xml:space="preserve"> RDA_REN_REC_AC POSITION(669:682) "TO_NUMBER(:RDA_REN_REC_AC,'99999999999999')/100000",</v>
      </c>
    </row>
    <row r="80" spans="2:16" hidden="1">
      <c r="B80" t="s">
        <v>1188</v>
      </c>
      <c r="D80" t="e">
        <f t="shared" si="6"/>
        <v>#N/A</v>
      </c>
      <c r="G80" t="s">
        <v>1121</v>
      </c>
      <c r="H80" t="s">
        <v>6</v>
      </c>
      <c r="I80">
        <v>1</v>
      </c>
      <c r="L80">
        <f t="shared" si="3"/>
        <v>683</v>
      </c>
      <c r="M80">
        <f t="shared" si="4"/>
        <v>683</v>
      </c>
      <c r="P80" t="str">
        <f t="shared" si="5"/>
        <v xml:space="preserve"> RDA_REN_REC_AC_NL POSITION(683:683),</v>
      </c>
    </row>
    <row r="81" spans="2:16" hidden="1">
      <c r="B81" t="s">
        <v>1189</v>
      </c>
      <c r="D81" t="e">
        <f t="shared" si="6"/>
        <v>#N/A</v>
      </c>
      <c r="G81" t="s">
        <v>1122</v>
      </c>
      <c r="H81">
        <v>9</v>
      </c>
      <c r="I81">
        <v>9</v>
      </c>
      <c r="J81">
        <v>5</v>
      </c>
      <c r="L81">
        <f t="shared" si="3"/>
        <v>684</v>
      </c>
      <c r="M81">
        <f t="shared" si="4"/>
        <v>697</v>
      </c>
      <c r="P81" t="str">
        <f t="shared" si="5"/>
        <v xml:space="preserve"> NR_PER_PDD_ANT POSITION(684:697) "TO_NUMBER(:NR_PER_PDD_ANT,'99999999999999')/100000",</v>
      </c>
    </row>
    <row r="82" spans="2:16" hidden="1">
      <c r="B82" t="s">
        <v>1190</v>
      </c>
      <c r="D82" t="e">
        <f t="shared" si="6"/>
        <v>#N/A</v>
      </c>
      <c r="G82" t="s">
        <v>1123</v>
      </c>
      <c r="H82" t="s">
        <v>6</v>
      </c>
      <c r="I82">
        <v>1</v>
      </c>
      <c r="L82">
        <f t="shared" si="3"/>
        <v>698</v>
      </c>
      <c r="M82">
        <f t="shared" si="4"/>
        <v>698</v>
      </c>
      <c r="P82" t="str">
        <f t="shared" si="5"/>
        <v xml:space="preserve"> NR_PER_PDD_ANT_NL POSITION(698:698),</v>
      </c>
    </row>
    <row r="83" spans="2:16" hidden="1">
      <c r="B83" t="s">
        <v>1191</v>
      </c>
      <c r="D83" t="e">
        <f t="shared" si="6"/>
        <v>#N/A</v>
      </c>
      <c r="G83" t="s">
        <v>1124</v>
      </c>
      <c r="H83">
        <v>9</v>
      </c>
      <c r="I83">
        <v>5</v>
      </c>
      <c r="L83">
        <f t="shared" si="3"/>
        <v>699</v>
      </c>
      <c r="M83">
        <f t="shared" si="4"/>
        <v>703</v>
      </c>
      <c r="P83" t="str">
        <f t="shared" si="5"/>
        <v xml:space="preserve"> NR_DIA_ATR_ACO POSITION(699:703) "TO_NUMBER(:NR_DIA_ATR_ACO,'99999')/1",</v>
      </c>
    </row>
    <row r="84" spans="2:16" hidden="1">
      <c r="B84" t="s">
        <v>1192</v>
      </c>
      <c r="D84" t="e">
        <f t="shared" si="6"/>
        <v>#N/A</v>
      </c>
      <c r="G84" t="s">
        <v>1125</v>
      </c>
      <c r="H84">
        <v>9</v>
      </c>
      <c r="I84">
        <v>5</v>
      </c>
      <c r="L84">
        <f t="shared" si="3"/>
        <v>704</v>
      </c>
      <c r="M84">
        <f t="shared" si="4"/>
        <v>708</v>
      </c>
      <c r="P84" t="str">
        <f t="shared" si="5"/>
        <v xml:space="preserve"> NR_DIA_DIF_REV POSITION(704:708) "TO_NUMBER(:NR_DIA_DIF_REV,'99999')/1",</v>
      </c>
    </row>
    <row r="85" spans="2:16" hidden="1">
      <c r="B85" t="s">
        <v>1193</v>
      </c>
      <c r="D85" t="e">
        <f t="shared" si="6"/>
        <v>#N/A</v>
      </c>
      <c r="G85" t="s">
        <v>1126</v>
      </c>
      <c r="H85">
        <v>9</v>
      </c>
      <c r="I85">
        <v>9</v>
      </c>
      <c r="J85">
        <v>5</v>
      </c>
      <c r="L85">
        <f t="shared" si="3"/>
        <v>709</v>
      </c>
      <c r="M85">
        <f t="shared" si="4"/>
        <v>722</v>
      </c>
      <c r="P85" t="str">
        <f t="shared" si="5"/>
        <v xml:space="preserve"> VAL_AJU_CREDITO POSITION(709:722) "TO_NUMBER(:VAL_AJU_CREDITO,'99999999999999')/100000",</v>
      </c>
    </row>
    <row r="86" spans="2:16" hidden="1">
      <c r="B86" t="s">
        <v>1194</v>
      </c>
      <c r="D86" t="e">
        <f t="shared" si="6"/>
        <v>#N/A</v>
      </c>
      <c r="G86" t="s">
        <v>1127</v>
      </c>
      <c r="H86">
        <v>9</v>
      </c>
      <c r="I86">
        <v>9</v>
      </c>
      <c r="J86">
        <v>5</v>
      </c>
      <c r="L86">
        <f t="shared" ref="L86:L125" si="7">(M85+1)</f>
        <v>723</v>
      </c>
      <c r="M86">
        <f t="shared" ref="M86:M125" si="8">(L86-1)+I86+J86</f>
        <v>736</v>
      </c>
      <c r="P86" t="str">
        <f t="shared" ref="P86:P125" si="9">" "&amp;G86&amp;" POSITION("&amp;L86&amp;":"&amp;M86&amp;")"&amp;IF(H86=9," ""TO_NUMBER(:"&amp;G86&amp;",'"&amp;REPT("9",I86+J86)&amp;"')/1"&amp;REPT("0",J86)&amp;""",",IF(LEFT(G86,3)="DT_","DATE ""DD.MM.YYYY"",",","))</f>
        <v xml:space="preserve"> VAL_AJU_DEBITO POSITION(723:736) "TO_NUMBER(:VAL_AJU_DEBITO,'99999999999999')/100000",</v>
      </c>
    </row>
    <row r="87" spans="2:16" hidden="1">
      <c r="B87" t="s">
        <v>1195</v>
      </c>
      <c r="D87" t="e">
        <f t="shared" si="6"/>
        <v>#N/A</v>
      </c>
      <c r="G87" t="s">
        <v>1128</v>
      </c>
      <c r="H87">
        <v>9</v>
      </c>
      <c r="I87">
        <v>9</v>
      </c>
      <c r="J87">
        <v>5</v>
      </c>
      <c r="L87">
        <f t="shared" si="7"/>
        <v>737</v>
      </c>
      <c r="M87">
        <f t="shared" si="8"/>
        <v>750</v>
      </c>
      <c r="P87" t="str">
        <f t="shared" si="9"/>
        <v xml:space="preserve"> RDA_AJU_CREDITO POSITION(737:750) "TO_NUMBER(:RDA_AJU_CREDITO,'99999999999999')/100000",</v>
      </c>
    </row>
    <row r="88" spans="2:16" hidden="1">
      <c r="B88" t="s">
        <v>1196</v>
      </c>
      <c r="D88" t="e">
        <f t="shared" si="6"/>
        <v>#N/A</v>
      </c>
      <c r="G88" t="s">
        <v>1129</v>
      </c>
      <c r="H88">
        <v>9</v>
      </c>
      <c r="I88">
        <v>9</v>
      </c>
      <c r="J88">
        <v>5</v>
      </c>
      <c r="L88">
        <f t="shared" si="7"/>
        <v>751</v>
      </c>
      <c r="M88">
        <f t="shared" si="8"/>
        <v>764</v>
      </c>
      <c r="P88" t="str">
        <f t="shared" si="9"/>
        <v xml:space="preserve"> RDA_AJU_DEBITO POSITION(751:764) "TO_NUMBER(:RDA_AJU_DEBITO,'99999999999999')/100000",</v>
      </c>
    </row>
    <row r="89" spans="2:16">
      <c r="B89" t="s">
        <v>1197</v>
      </c>
      <c r="D89" t="str">
        <f t="shared" si="6"/>
        <v>VAL_APRDO</v>
      </c>
      <c r="G89" t="s">
        <v>46</v>
      </c>
      <c r="H89">
        <v>9</v>
      </c>
      <c r="I89">
        <v>9</v>
      </c>
      <c r="J89">
        <v>5</v>
      </c>
      <c r="L89">
        <f t="shared" si="7"/>
        <v>765</v>
      </c>
      <c r="M89">
        <f t="shared" si="8"/>
        <v>778</v>
      </c>
      <c r="P89" t="str">
        <f t="shared" si="9"/>
        <v xml:space="preserve"> VAL_APRDO POSITION(765:778) "TO_NUMBER(:VAL_APRDO,'99999999999999')/100000",</v>
      </c>
    </row>
    <row r="90" spans="2:16">
      <c r="B90" t="s">
        <v>1198</v>
      </c>
      <c r="D90" t="str">
        <f t="shared" si="6"/>
        <v>VAL_APRDO_PROV</v>
      </c>
      <c r="G90" t="s">
        <v>124</v>
      </c>
      <c r="H90">
        <v>9</v>
      </c>
      <c r="I90">
        <v>9</v>
      </c>
      <c r="J90">
        <v>5</v>
      </c>
      <c r="L90">
        <f t="shared" si="7"/>
        <v>779</v>
      </c>
      <c r="M90">
        <f t="shared" si="8"/>
        <v>792</v>
      </c>
      <c r="P90" t="str">
        <f t="shared" si="9"/>
        <v xml:space="preserve"> VAL_APRDO_PROV POSITION(779:792) "TO_NUMBER(:VAL_APRDO_PROV,'99999999999999')/100000",</v>
      </c>
    </row>
    <row r="91" spans="2:16">
      <c r="B91" t="s">
        <v>1199</v>
      </c>
      <c r="D91" t="str">
        <f t="shared" si="6"/>
        <v>VAL_APRDO_PERM</v>
      </c>
      <c r="G91" t="s">
        <v>754</v>
      </c>
      <c r="H91">
        <v>9</v>
      </c>
      <c r="I91">
        <v>9</v>
      </c>
      <c r="J91">
        <v>5</v>
      </c>
      <c r="L91">
        <f t="shared" si="7"/>
        <v>793</v>
      </c>
      <c r="M91">
        <f t="shared" si="8"/>
        <v>806</v>
      </c>
      <c r="P91" t="str">
        <f t="shared" si="9"/>
        <v xml:space="preserve"> VAL_APRDO_PERM POSITION(793:806) "TO_NUMBER(:VAL_APRDO_PERM,'99999999999999')/100000",</v>
      </c>
    </row>
    <row r="92" spans="2:16">
      <c r="B92" t="s">
        <v>1156</v>
      </c>
      <c r="D92" t="str">
        <f t="shared" si="6"/>
        <v>VAL_APRDO_PERM_PROV</v>
      </c>
      <c r="G92" t="s">
        <v>844</v>
      </c>
      <c r="H92">
        <v>9</v>
      </c>
      <c r="I92">
        <v>9</v>
      </c>
      <c r="J92">
        <v>5</v>
      </c>
      <c r="L92">
        <f t="shared" si="7"/>
        <v>807</v>
      </c>
      <c r="M92">
        <f t="shared" si="8"/>
        <v>820</v>
      </c>
      <c r="P92" t="str">
        <f t="shared" si="9"/>
        <v xml:space="preserve"> VAL_APRDO_PERM_PROV POSITION(807:820) "TO_NUMBER(:VAL_APRDO_PERM_PROV,'99999999999999')/100000",</v>
      </c>
    </row>
    <row r="93" spans="2:16" hidden="1">
      <c r="B93" t="s">
        <v>1200</v>
      </c>
      <c r="D93" t="e">
        <f t="shared" si="6"/>
        <v>#N/A</v>
      </c>
      <c r="G93" t="s">
        <v>1130</v>
      </c>
      <c r="H93">
        <v>9</v>
      </c>
      <c r="I93">
        <v>9</v>
      </c>
      <c r="J93">
        <v>5</v>
      </c>
      <c r="L93">
        <f t="shared" si="7"/>
        <v>821</v>
      </c>
      <c r="M93">
        <f t="shared" si="8"/>
        <v>834</v>
      </c>
      <c r="P93" t="str">
        <f t="shared" si="9"/>
        <v xml:space="preserve"> RDA_RCB_REN_EST POSITION(821:834) "TO_NUMBER(:RDA_RCB_REN_EST,'99999999999999')/100000",</v>
      </c>
    </row>
    <row r="94" spans="2:16" hidden="1">
      <c r="B94" t="s">
        <v>1160</v>
      </c>
      <c r="D94" t="e">
        <f t="shared" si="6"/>
        <v>#N/A</v>
      </c>
      <c r="G94" t="s">
        <v>1131</v>
      </c>
      <c r="H94">
        <v>9</v>
      </c>
      <c r="I94">
        <v>9</v>
      </c>
      <c r="J94">
        <v>5</v>
      </c>
      <c r="L94">
        <f t="shared" si="7"/>
        <v>835</v>
      </c>
      <c r="M94">
        <f t="shared" si="8"/>
        <v>848</v>
      </c>
      <c r="P94" t="str">
        <f t="shared" si="9"/>
        <v xml:space="preserve"> RDA_RAB_REN_EST POSITION(835:848) "TO_NUMBER(:RDA_RAB_REN_EST,'99999999999999')/100000",</v>
      </c>
    </row>
    <row r="95" spans="2:16" hidden="1">
      <c r="B95" t="s">
        <v>225</v>
      </c>
      <c r="D95" t="e">
        <f t="shared" si="6"/>
        <v>#N/A</v>
      </c>
      <c r="G95" t="s">
        <v>1132</v>
      </c>
      <c r="H95">
        <v>9</v>
      </c>
      <c r="I95">
        <v>9</v>
      </c>
      <c r="J95">
        <v>5</v>
      </c>
      <c r="L95">
        <f t="shared" si="7"/>
        <v>849</v>
      </c>
      <c r="M95">
        <f t="shared" si="8"/>
        <v>862</v>
      </c>
      <c r="P95" t="str">
        <f t="shared" si="9"/>
        <v xml:space="preserve"> RDA_REV_CESSAO POSITION(849:862) "TO_NUMBER(:RDA_REV_CESSAO,'99999999999999')/100000",</v>
      </c>
    </row>
    <row r="96" spans="2:16" hidden="1">
      <c r="D96" t="e">
        <f t="shared" si="6"/>
        <v>#N/A</v>
      </c>
      <c r="G96" t="s">
        <v>1133</v>
      </c>
      <c r="H96" t="s">
        <v>6</v>
      </c>
      <c r="I96">
        <v>1</v>
      </c>
      <c r="L96">
        <f t="shared" si="7"/>
        <v>863</v>
      </c>
      <c r="M96">
        <f t="shared" si="8"/>
        <v>863</v>
      </c>
      <c r="P96" t="str">
        <f t="shared" si="9"/>
        <v xml:space="preserve"> RDA_REV_CESSAO_NL POSITION(863:863),</v>
      </c>
    </row>
    <row r="97" spans="4:16" hidden="1">
      <c r="D97" t="e">
        <f t="shared" si="6"/>
        <v>#N/A</v>
      </c>
      <c r="G97" t="s">
        <v>1134</v>
      </c>
      <c r="H97">
        <v>9</v>
      </c>
      <c r="I97">
        <v>9</v>
      </c>
      <c r="J97">
        <v>5</v>
      </c>
      <c r="L97">
        <f t="shared" si="7"/>
        <v>864</v>
      </c>
      <c r="M97">
        <f t="shared" si="8"/>
        <v>877</v>
      </c>
      <c r="P97" t="str">
        <f t="shared" si="9"/>
        <v xml:space="preserve"> VAL_REV_CESSAO POSITION(864:877) "TO_NUMBER(:VAL_REV_CESSAO,'99999999999999')/100000",</v>
      </c>
    </row>
    <row r="98" spans="4:16" hidden="1">
      <c r="D98" t="e">
        <f t="shared" si="6"/>
        <v>#N/A</v>
      </c>
      <c r="G98" t="s">
        <v>1135</v>
      </c>
      <c r="H98" t="s">
        <v>6</v>
      </c>
      <c r="I98">
        <v>1</v>
      </c>
      <c r="L98">
        <f t="shared" si="7"/>
        <v>878</v>
      </c>
      <c r="M98">
        <f t="shared" si="8"/>
        <v>878</v>
      </c>
      <c r="P98" t="str">
        <f t="shared" si="9"/>
        <v xml:space="preserve"> VAL_REV_CESSAO_NL POSITION(878:878),</v>
      </c>
    </row>
    <row r="99" spans="4:16" hidden="1">
      <c r="D99" t="e">
        <f t="shared" si="6"/>
        <v>#N/A</v>
      </c>
      <c r="G99" t="s">
        <v>1136</v>
      </c>
      <c r="H99">
        <v>9</v>
      </c>
      <c r="I99">
        <v>9</v>
      </c>
      <c r="J99">
        <v>5</v>
      </c>
      <c r="L99">
        <f t="shared" si="7"/>
        <v>879</v>
      </c>
      <c r="M99">
        <f t="shared" si="8"/>
        <v>892</v>
      </c>
      <c r="P99" t="str">
        <f t="shared" si="9"/>
        <v xml:space="preserve"> RDA_RAD_PRORAT POSITION(879:892) "TO_NUMBER(:RDA_RAD_PRORAT,'99999999999999')/100000",</v>
      </c>
    </row>
    <row r="100" spans="4:16" hidden="1">
      <c r="D100" t="e">
        <f t="shared" si="6"/>
        <v>#N/A</v>
      </c>
      <c r="G100" t="s">
        <v>1137</v>
      </c>
      <c r="H100" t="s">
        <v>6</v>
      </c>
      <c r="I100">
        <v>1</v>
      </c>
      <c r="L100">
        <f t="shared" si="7"/>
        <v>893</v>
      </c>
      <c r="M100">
        <f t="shared" si="8"/>
        <v>893</v>
      </c>
      <c r="P100" t="str">
        <f t="shared" si="9"/>
        <v xml:space="preserve"> RDA_RAD_PRORAT_NL POSITION(893:893),</v>
      </c>
    </row>
    <row r="101" spans="4:16" hidden="1">
      <c r="D101" t="e">
        <f t="shared" si="6"/>
        <v>#N/A</v>
      </c>
      <c r="G101" t="s">
        <v>1138</v>
      </c>
      <c r="H101">
        <v>9</v>
      </c>
      <c r="I101">
        <v>9</v>
      </c>
      <c r="J101">
        <v>5</v>
      </c>
      <c r="L101">
        <f t="shared" si="7"/>
        <v>894</v>
      </c>
      <c r="M101">
        <f t="shared" si="8"/>
        <v>907</v>
      </c>
      <c r="P101" t="str">
        <f t="shared" si="9"/>
        <v xml:space="preserve"> RDA_RCD_PRORAT POSITION(894:907) "TO_NUMBER(:RDA_RCD_PRORAT,'99999999999999')/100000",</v>
      </c>
    </row>
    <row r="102" spans="4:16" hidden="1">
      <c r="D102" t="e">
        <f t="shared" si="6"/>
        <v>#N/A</v>
      </c>
      <c r="G102" t="s">
        <v>1139</v>
      </c>
      <c r="H102" t="s">
        <v>6</v>
      </c>
      <c r="I102">
        <v>1</v>
      </c>
      <c r="L102">
        <f t="shared" si="7"/>
        <v>908</v>
      </c>
      <c r="M102">
        <f t="shared" si="8"/>
        <v>908</v>
      </c>
      <c r="P102" t="str">
        <f t="shared" si="9"/>
        <v xml:space="preserve"> RDA_RCD_PRORAT_NL POSITION(908:908),</v>
      </c>
    </row>
    <row r="103" spans="4:16" hidden="1">
      <c r="D103" t="e">
        <f t="shared" si="6"/>
        <v>#N/A</v>
      </c>
      <c r="G103" t="s">
        <v>1140</v>
      </c>
      <c r="H103">
        <v>9</v>
      </c>
      <c r="I103">
        <v>9</v>
      </c>
      <c r="J103">
        <v>5</v>
      </c>
      <c r="L103">
        <f t="shared" si="7"/>
        <v>909</v>
      </c>
      <c r="M103">
        <f t="shared" si="8"/>
        <v>922</v>
      </c>
      <c r="P103" t="str">
        <f t="shared" si="9"/>
        <v xml:space="preserve"> RDA_REN_AP_EST POSITION(909:922) "TO_NUMBER(:RDA_REN_AP_EST,'99999999999999')/100000",</v>
      </c>
    </row>
    <row r="104" spans="4:16" hidden="1">
      <c r="D104" t="e">
        <f t="shared" si="6"/>
        <v>#N/A</v>
      </c>
      <c r="G104" t="s">
        <v>1141</v>
      </c>
      <c r="H104" t="s">
        <v>6</v>
      </c>
      <c r="I104">
        <v>1</v>
      </c>
      <c r="L104">
        <f t="shared" si="7"/>
        <v>923</v>
      </c>
      <c r="M104">
        <f t="shared" si="8"/>
        <v>923</v>
      </c>
      <c r="P104" t="str">
        <f t="shared" si="9"/>
        <v xml:space="preserve"> RDA_REN_AP_EST_NL POSITION(923:923),</v>
      </c>
    </row>
    <row r="105" spans="4:16" hidden="1">
      <c r="D105" t="e">
        <f t="shared" si="6"/>
        <v>#N/A</v>
      </c>
      <c r="G105" t="s">
        <v>1142</v>
      </c>
      <c r="H105">
        <v>9</v>
      </c>
      <c r="I105">
        <v>15</v>
      </c>
      <c r="J105">
        <v>5</v>
      </c>
      <c r="L105">
        <f t="shared" si="7"/>
        <v>924</v>
      </c>
      <c r="M105">
        <f t="shared" si="8"/>
        <v>943</v>
      </c>
      <c r="P105" t="str">
        <f t="shared" si="9"/>
        <v xml:space="preserve"> VAL_RDA_PRBEM_P POSITION(924:943) "TO_NUMBER(:VAL_RDA_PRBEM_P,'99999999999999999999')/100000",</v>
      </c>
    </row>
    <row r="106" spans="4:16" hidden="1">
      <c r="D106" t="e">
        <f t="shared" si="6"/>
        <v>#N/A</v>
      </c>
      <c r="G106" t="s">
        <v>1143</v>
      </c>
      <c r="H106" t="s">
        <v>6</v>
      </c>
      <c r="I106">
        <v>1</v>
      </c>
      <c r="L106">
        <f t="shared" si="7"/>
        <v>944</v>
      </c>
      <c r="M106">
        <f t="shared" si="8"/>
        <v>944</v>
      </c>
      <c r="P106" t="str">
        <f t="shared" si="9"/>
        <v xml:space="preserve"> VAL_RDA_PRBEM_P_NL POSITION(944:944),</v>
      </c>
    </row>
    <row r="107" spans="4:16" hidden="1">
      <c r="D107" t="e">
        <f t="shared" si="6"/>
        <v>#N/A</v>
      </c>
      <c r="G107" t="s">
        <v>1144</v>
      </c>
      <c r="H107">
        <v>9</v>
      </c>
      <c r="I107">
        <v>15</v>
      </c>
      <c r="J107">
        <v>5</v>
      </c>
      <c r="L107">
        <f t="shared" si="7"/>
        <v>945</v>
      </c>
      <c r="M107">
        <f t="shared" si="8"/>
        <v>964</v>
      </c>
      <c r="P107" t="str">
        <f t="shared" si="9"/>
        <v xml:space="preserve"> VAL_RDA_PRBE_P POSITION(945:964) "TO_NUMBER(:VAL_RDA_PRBE_P,'99999999999999999999')/100000",</v>
      </c>
    </row>
    <row r="108" spans="4:16" hidden="1">
      <c r="D108" t="e">
        <f t="shared" si="6"/>
        <v>#N/A</v>
      </c>
      <c r="G108" t="s">
        <v>1145</v>
      </c>
      <c r="H108" t="s">
        <v>6</v>
      </c>
      <c r="I108">
        <v>1</v>
      </c>
      <c r="L108">
        <f t="shared" si="7"/>
        <v>965</v>
      </c>
      <c r="M108">
        <f t="shared" si="8"/>
        <v>965</v>
      </c>
      <c r="P108" t="str">
        <f t="shared" si="9"/>
        <v xml:space="preserve"> VAL_RDA_PRBE_P_NL POSITION(965:965),</v>
      </c>
    </row>
    <row r="109" spans="4:16" hidden="1">
      <c r="D109" t="e">
        <f t="shared" si="6"/>
        <v>#N/A</v>
      </c>
      <c r="G109" t="s">
        <v>1146</v>
      </c>
      <c r="H109">
        <v>9</v>
      </c>
      <c r="I109">
        <v>15</v>
      </c>
      <c r="J109">
        <v>5</v>
      </c>
      <c r="L109">
        <f t="shared" si="7"/>
        <v>966</v>
      </c>
      <c r="M109">
        <f t="shared" si="8"/>
        <v>985</v>
      </c>
      <c r="P109" t="str">
        <f t="shared" si="9"/>
        <v xml:space="preserve"> VAL_RDA_PRRE_P POSITION(966:985) "TO_NUMBER(:VAL_RDA_PRRE_P,'99999999999999999999')/100000",</v>
      </c>
    </row>
    <row r="110" spans="4:16" hidden="1">
      <c r="D110" t="e">
        <f t="shared" si="6"/>
        <v>#N/A</v>
      </c>
      <c r="G110" t="s">
        <v>1147</v>
      </c>
      <c r="H110" t="s">
        <v>6</v>
      </c>
      <c r="I110">
        <v>1</v>
      </c>
      <c r="L110">
        <f t="shared" si="7"/>
        <v>986</v>
      </c>
      <c r="M110">
        <f t="shared" si="8"/>
        <v>986</v>
      </c>
      <c r="P110" t="str">
        <f t="shared" si="9"/>
        <v xml:space="preserve"> VAL_RDA_PRRE_P_NL POSITION(986:986),</v>
      </c>
    </row>
    <row r="111" spans="4:16" hidden="1">
      <c r="D111" t="e">
        <f t="shared" si="6"/>
        <v>#N/A</v>
      </c>
      <c r="G111" t="s">
        <v>1148</v>
      </c>
      <c r="H111">
        <v>9</v>
      </c>
      <c r="I111">
        <v>9</v>
      </c>
      <c r="J111">
        <v>5</v>
      </c>
      <c r="L111">
        <f t="shared" si="7"/>
        <v>987</v>
      </c>
      <c r="M111">
        <f t="shared" si="8"/>
        <v>1000</v>
      </c>
      <c r="P111" t="str">
        <f t="shared" si="9"/>
        <v xml:space="preserve"> RDA_PER_PRO_EST POSITION(987:1000) "TO_NUMBER(:RDA_PER_PRO_EST,'99999999999999')/100000",</v>
      </c>
    </row>
    <row r="112" spans="4:16" hidden="1">
      <c r="D112" t="e">
        <f t="shared" si="6"/>
        <v>#N/A</v>
      </c>
      <c r="G112" t="s">
        <v>1149</v>
      </c>
      <c r="H112" t="s">
        <v>6</v>
      </c>
      <c r="I112">
        <v>1</v>
      </c>
      <c r="L112">
        <f t="shared" si="7"/>
        <v>1001</v>
      </c>
      <c r="M112">
        <f t="shared" si="8"/>
        <v>1001</v>
      </c>
      <c r="P112" t="str">
        <f t="shared" si="9"/>
        <v xml:space="preserve"> RDA_PER_PRO_EST_NL POSITION(1001:1001),</v>
      </c>
    </row>
    <row r="113" spans="4:16" hidden="1">
      <c r="D113" t="e">
        <f t="shared" si="6"/>
        <v>#N/A</v>
      </c>
      <c r="G113" t="s">
        <v>1150</v>
      </c>
      <c r="H113">
        <v>9</v>
      </c>
      <c r="I113">
        <v>9</v>
      </c>
      <c r="J113">
        <v>5</v>
      </c>
      <c r="L113">
        <f t="shared" si="7"/>
        <v>1002</v>
      </c>
      <c r="M113">
        <f t="shared" si="8"/>
        <v>1015</v>
      </c>
      <c r="P113" t="str">
        <f t="shared" si="9"/>
        <v xml:space="preserve"> VAL_PER_APR_EST POSITION(1002:1015) "TO_NUMBER(:VAL_PER_APR_EST,'99999999999999')/100000",</v>
      </c>
    </row>
    <row r="114" spans="4:16" hidden="1">
      <c r="D114" t="e">
        <f t="shared" si="6"/>
        <v>#N/A</v>
      </c>
      <c r="G114" t="s">
        <v>1151</v>
      </c>
      <c r="H114" t="s">
        <v>6</v>
      </c>
      <c r="I114">
        <v>1</v>
      </c>
      <c r="L114">
        <f t="shared" si="7"/>
        <v>1016</v>
      </c>
      <c r="M114">
        <f t="shared" si="8"/>
        <v>1016</v>
      </c>
      <c r="P114" t="str">
        <f t="shared" si="9"/>
        <v xml:space="preserve"> VAL_PER_APR_EST_NL POSITION(1016:1016),</v>
      </c>
    </row>
    <row r="115" spans="4:16" hidden="1">
      <c r="D115" t="e">
        <f t="shared" si="6"/>
        <v>#N/A</v>
      </c>
      <c r="G115" t="s">
        <v>1152</v>
      </c>
      <c r="H115">
        <v>9</v>
      </c>
      <c r="I115">
        <v>15</v>
      </c>
      <c r="J115">
        <v>5</v>
      </c>
      <c r="L115">
        <f t="shared" si="7"/>
        <v>1017</v>
      </c>
      <c r="M115">
        <f t="shared" si="8"/>
        <v>1036</v>
      </c>
      <c r="P115" t="str">
        <f t="shared" si="9"/>
        <v xml:space="preserve"> RDA_CAN_PER_PRO POSITION(1017:1036) "TO_NUMBER(:RDA_CAN_PER_PRO,'99999999999999999999')/100000",</v>
      </c>
    </row>
    <row r="116" spans="4:16" hidden="1">
      <c r="D116" t="e">
        <f t="shared" si="6"/>
        <v>#N/A</v>
      </c>
      <c r="G116" t="s">
        <v>1153</v>
      </c>
      <c r="H116" t="s">
        <v>6</v>
      </c>
      <c r="I116">
        <v>1</v>
      </c>
      <c r="L116">
        <f t="shared" si="7"/>
        <v>1037</v>
      </c>
      <c r="M116">
        <f t="shared" si="8"/>
        <v>1037</v>
      </c>
      <c r="P116" t="str">
        <f t="shared" si="9"/>
        <v xml:space="preserve"> RDA_CAN_PER_PRO_NL POSITION(1037:1037),</v>
      </c>
    </row>
    <row r="117" spans="4:16" hidden="1">
      <c r="D117" t="e">
        <f t="shared" si="6"/>
        <v>#N/A</v>
      </c>
      <c r="G117" t="s">
        <v>1154</v>
      </c>
      <c r="H117" t="s">
        <v>6</v>
      </c>
      <c r="I117">
        <v>2</v>
      </c>
      <c r="L117">
        <f t="shared" si="7"/>
        <v>1038</v>
      </c>
      <c r="M117">
        <f t="shared" si="8"/>
        <v>1039</v>
      </c>
      <c r="P117" t="str">
        <f t="shared" si="9"/>
        <v xml:space="preserve"> COD_NIV_ATU_EXT POSITION(1038:1039),</v>
      </c>
    </row>
    <row r="118" spans="4:16" hidden="1">
      <c r="D118" t="e">
        <f t="shared" si="6"/>
        <v>#N/A</v>
      </c>
      <c r="G118" t="s">
        <v>1155</v>
      </c>
      <c r="H118" t="s">
        <v>6</v>
      </c>
      <c r="I118">
        <v>1</v>
      </c>
      <c r="L118">
        <f t="shared" si="7"/>
        <v>1040</v>
      </c>
      <c r="M118">
        <f t="shared" si="8"/>
        <v>1040</v>
      </c>
      <c r="P118" t="str">
        <f t="shared" si="9"/>
        <v xml:space="preserve"> COD_NIV_ATU_EXT_NL POSITION(1040:1040),</v>
      </c>
    </row>
    <row r="119" spans="4:16">
      <c r="D119" t="str">
        <f t="shared" si="6"/>
        <v>VAL_PDD_EXT</v>
      </c>
      <c r="G119" t="s">
        <v>1156</v>
      </c>
      <c r="H119">
        <v>9</v>
      </c>
      <c r="I119">
        <v>15</v>
      </c>
      <c r="J119">
        <v>5</v>
      </c>
      <c r="L119">
        <f t="shared" si="7"/>
        <v>1041</v>
      </c>
      <c r="M119">
        <f t="shared" si="8"/>
        <v>1060</v>
      </c>
      <c r="P119" t="str">
        <f t="shared" si="9"/>
        <v xml:space="preserve"> VAL_PDD_EXT POSITION(1041:1060) "TO_NUMBER(:VAL_PDD_EXT,'99999999999999999999')/100000",</v>
      </c>
    </row>
    <row r="120" spans="4:16" hidden="1">
      <c r="D120" t="e">
        <f t="shared" si="6"/>
        <v>#N/A</v>
      </c>
      <c r="G120" t="s">
        <v>1157</v>
      </c>
      <c r="H120" t="s">
        <v>6</v>
      </c>
      <c r="I120">
        <v>1</v>
      </c>
      <c r="L120">
        <f t="shared" si="7"/>
        <v>1061</v>
      </c>
      <c r="M120">
        <f t="shared" si="8"/>
        <v>1061</v>
      </c>
      <c r="P120" t="str">
        <f t="shared" si="9"/>
        <v xml:space="preserve"> VAL_PDD_EXT_NL POSITION(1061:1061),</v>
      </c>
    </row>
    <row r="121" spans="4:16" hidden="1">
      <c r="D121" t="e">
        <f t="shared" si="6"/>
        <v>#N/A</v>
      </c>
      <c r="G121" t="s">
        <v>1158</v>
      </c>
      <c r="H121" t="s">
        <v>6</v>
      </c>
      <c r="I121">
        <v>2</v>
      </c>
      <c r="L121">
        <f t="shared" si="7"/>
        <v>1062</v>
      </c>
      <c r="M121">
        <f t="shared" si="8"/>
        <v>1063</v>
      </c>
      <c r="P121" t="str">
        <f t="shared" si="9"/>
        <v xml:space="preserve"> COD_NIV_ANT_EXT POSITION(1062:1063),</v>
      </c>
    </row>
    <row r="122" spans="4:16" hidden="1">
      <c r="D122" t="e">
        <f t="shared" si="6"/>
        <v>#N/A</v>
      </c>
      <c r="G122" t="s">
        <v>1159</v>
      </c>
      <c r="H122" t="s">
        <v>6</v>
      </c>
      <c r="I122">
        <v>1</v>
      </c>
      <c r="L122">
        <f t="shared" si="7"/>
        <v>1064</v>
      </c>
      <c r="M122">
        <f t="shared" si="8"/>
        <v>1064</v>
      </c>
      <c r="P122" t="str">
        <f t="shared" si="9"/>
        <v xml:space="preserve"> COD_NIV_ANT_EXT_NL POSITION(1064:1064),</v>
      </c>
    </row>
    <row r="123" spans="4:16">
      <c r="D123" t="str">
        <f t="shared" si="6"/>
        <v>VAL_PDD_ANT_EXT</v>
      </c>
      <c r="G123" t="s">
        <v>1160</v>
      </c>
      <c r="H123">
        <v>9</v>
      </c>
      <c r="I123">
        <v>15</v>
      </c>
      <c r="J123">
        <v>5</v>
      </c>
      <c r="L123">
        <f t="shared" si="7"/>
        <v>1065</v>
      </c>
      <c r="M123">
        <f t="shared" si="8"/>
        <v>1084</v>
      </c>
      <c r="P123" t="str">
        <f t="shared" si="9"/>
        <v xml:space="preserve"> VAL_PDD_ANT_EXT POSITION(1065:1084) "TO_NUMBER(:VAL_PDD_ANT_EXT,'99999999999999999999')/100000",</v>
      </c>
    </row>
    <row r="124" spans="4:16" hidden="1">
      <c r="D124" t="e">
        <f t="shared" si="6"/>
        <v>#N/A</v>
      </c>
      <c r="G124" t="s">
        <v>1161</v>
      </c>
      <c r="H124" t="s">
        <v>6</v>
      </c>
      <c r="I124">
        <v>1</v>
      </c>
      <c r="L124">
        <f t="shared" si="7"/>
        <v>1085</v>
      </c>
      <c r="M124">
        <f t="shared" si="8"/>
        <v>1085</v>
      </c>
      <c r="P124" t="str">
        <f t="shared" si="9"/>
        <v xml:space="preserve"> VAL_PDD_ANT_EXT_NL POSITION(1085:1085),</v>
      </c>
    </row>
    <row r="125" spans="4:16">
      <c r="D125" t="str">
        <f t="shared" si="6"/>
        <v>CSIST_ORIGE_INFO</v>
      </c>
      <c r="G125" t="s">
        <v>225</v>
      </c>
      <c r="H125" t="s">
        <v>6</v>
      </c>
      <c r="I125">
        <v>1</v>
      </c>
      <c r="L125">
        <f t="shared" si="7"/>
        <v>1086</v>
      </c>
      <c r="M125">
        <f t="shared" si="8"/>
        <v>1086</v>
      </c>
      <c r="P125" t="str">
        <f t="shared" si="9"/>
        <v xml:space="preserve"> CSIST_ORIGE_INFO POSITION(1086:1086),</v>
      </c>
    </row>
    <row r="127" spans="4:16">
      <c r="P127" t="s">
        <v>1054</v>
      </c>
    </row>
    <row r="128" spans="4:16">
      <c r="P128" t="str">
        <f>"--SQLLOADER"</f>
        <v>--SQLLOADER</v>
      </c>
    </row>
    <row r="129" spans="16:16">
      <c r="P129" t="str">
        <f>"sqlldr userid=lmc/**** control="&amp;$B$2&amp;".ctl log="&amp;$B$2&amp;".log"</f>
        <v>sqlldr userid=lmc/**** control=SALDO_CONTRATOS_TT.ctl log=SALDO_CONTRATOS_TT.log</v>
      </c>
    </row>
  </sheetData>
  <autoFilter ref="D11:D125">
    <filterColumn colId="0">
      <filters>
        <filter val="CONTRATO"/>
        <filter val="CPF_CGC"/>
        <filter val="CSIST_ORIGE_INFO"/>
        <filter val="CURSO_ANTERIOR"/>
        <filter val="CURSO_ATUAL"/>
        <filter val="DT_SALDO"/>
        <filter val="EMP"/>
        <filter val="NOME_CLIENTE"/>
        <filter val="NUM_PERC_PDD"/>
        <filter val="PRE_POS"/>
        <filter val="PRODUTO"/>
        <filter val="RDA_PERM_PROV"/>
        <filter val="RDA_RAB_EST_RENDAS"/>
        <filter val="RDA_RAB_PERM_PROV"/>
        <filter val="RDA_RCB_EST_RENDAS"/>
        <filter val="RDA_RCB_PERM_PROV"/>
        <filter val="RDA_RENDA_APROP"/>
        <filter val="RDA_SALDO_ANTERIOR"/>
        <filter val="RDA_SALDO_ATUAL"/>
        <filter val="TP_PESSOA"/>
        <filter val="VAL_APRDO"/>
        <filter val="VAL_APRDO_PERM"/>
        <filter val="VAL_APRDO_PERM_PROV"/>
        <filter val="VAL_APRDO_PROV"/>
        <filter val="VAL_IMPL_TOT_RCB"/>
        <filter val="VAL_PDD"/>
        <filter val="VAL_PDD_ANT"/>
        <filter val="VAL_PDD_ANT_EXT"/>
        <filter val="VAL_PDD_EXT"/>
        <filter val="VAL_PERM_APROP"/>
        <filter val="VAL_RAB_APRDO_PERM"/>
        <filter val="VAL_RAB_DIF_CAMBIAL"/>
        <filter val="VAL_RAB_PRINC"/>
        <filter val="VAL_RCB_APRDO_PERM"/>
        <filter val="VAL_RCB_DIF_CAMBIAL"/>
        <filter val="VAL_RCB_PRINC"/>
        <filter val="VAL_RENDA_APROP"/>
        <filter val="VAL_SALDO_ANTERIOR"/>
        <filter val="VAL_SALDO_ATU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CONTRATO_EXTENSAO_TT</vt:lpstr>
      <vt:lpstr>CONTRATO_TT</vt:lpstr>
      <vt:lpstr>CTB_GRADE_EVENTO_TT</vt:lpstr>
      <vt:lpstr>CTB_LANC_HIST_TT</vt:lpstr>
      <vt:lpstr>CTB_PLANO_CTB_PRODUTO_TT</vt:lpstr>
      <vt:lpstr>DESCONTADOSREFIN_TT</vt:lpstr>
      <vt:lpstr>PARCELA_REAB_TT</vt:lpstr>
      <vt:lpstr>PARCELA_TT</vt:lpstr>
      <vt:lpstr>SALDO_CONTRATOS_TT</vt:lpstr>
      <vt:lpstr>CONTRATO_APROPRIACAO_LANC_TT</vt:lpstr>
      <vt:lpstr>SCC_CONTRATO_APROPRIACAO_TT</vt:lpstr>
      <vt:lpstr>SCC_CONTRATO_AVB_TT</vt:lpstr>
      <vt:lpstr>SCC_CONTRATO_CET_NTC_TT</vt:lpstr>
      <vt:lpstr>TB_DATAPREV_DESCONTADOS</vt:lpstr>
      <vt:lpstr>TB_DATAPREV_PARTICULARIDADE_TT</vt:lpstr>
      <vt:lpstr>PAGAMENTO_PARCELA_TT</vt:lpstr>
      <vt:lpstr>SCC_COMIS_DIFER_PARALELO_TT</vt:lpstr>
      <vt:lpstr>TOO_FLUXO_PGTO_COMISSAO_TT</vt:lpstr>
      <vt:lpstr>SALDO_PARCELA_TT</vt:lpstr>
      <vt:lpstr>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 Gomes</dc:creator>
  <cp:lastModifiedBy>SANDRA APARECIDA DA SILVA CUNHA</cp:lastModifiedBy>
  <dcterms:created xsi:type="dcterms:W3CDTF">2019-04-09T19:02:00Z</dcterms:created>
  <dcterms:modified xsi:type="dcterms:W3CDTF">2019-04-10T02:13:02Z</dcterms:modified>
</cp:coreProperties>
</file>