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-server.igb.illinois.edu\themes\GEGC\LeakeyLab\Setaria\Setaria_RIL_multiyear\multiyear_analysis\results\"/>
    </mc:Choice>
  </mc:AlternateContent>
  <xr:revisionPtr revIDLastSave="0" documentId="8_{147EB5D2-000F-466A-90F1-90AF5C8343E3}" xr6:coauthVersionLast="34" xr6:coauthVersionMax="34" xr10:uidLastSave="{00000000-0000-0000-0000-000000000000}"/>
  <bookViews>
    <workbookView xWindow="0" yWindow="0" windowWidth="28800" windowHeight="12795" xr2:uid="{2107ECF5-AC9A-415D-A6AB-E1D8C42571F4}"/>
  </bookViews>
  <sheets>
    <sheet name="MFA" sheetId="1" r:id="rId1"/>
    <sheet name="PCA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4" i="3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E3" i="3"/>
  <c r="D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C3" i="3"/>
  <c r="B3" i="3"/>
</calcChain>
</file>

<file path=xl/sharedStrings.xml><?xml version="1.0" encoding="utf-8"?>
<sst xmlns="http://schemas.openxmlformats.org/spreadsheetml/2006/main" count="269" uniqueCount="80">
  <si>
    <t>$Dim.1</t>
  </si>
  <si>
    <t>$Dim.1$quanti</t>
  </si>
  <si>
    <t>$Dim.1$quali</t>
  </si>
  <si>
    <t>$Dim.1$category</t>
  </si>
  <si>
    <t>$Dim.2</t>
  </si>
  <si>
    <t>$Dim.2$quanti</t>
  </si>
  <si>
    <t>$Dim.2$quali</t>
  </si>
  <si>
    <t>$Dim.2$category</t>
  </si>
  <si>
    <t>$Dim.3</t>
  </si>
  <si>
    <t>$Dim.3$quanti</t>
  </si>
  <si>
    <t>$Dim.3$quali</t>
  </si>
  <si>
    <t>$Dim.3$category</t>
  </si>
  <si>
    <t>correlation</t>
  </si>
  <si>
    <t>p.value</t>
  </si>
  <si>
    <t>lfblade_length</t>
  </si>
  <si>
    <t>lfblade_weight</t>
  </si>
  <si>
    <t>lfblade_area</t>
  </si>
  <si>
    <t>culm_height</t>
  </si>
  <si>
    <t>vegetative_mass_at_harvest</t>
  </si>
  <si>
    <t>stem_mass_at_harvest</t>
  </si>
  <si>
    <t>leaf_mass_at_harvest</t>
  </si>
  <si>
    <t>total_mass_at_harvest</t>
  </si>
  <si>
    <t>panicle_mass_at_harvest</t>
  </si>
  <si>
    <t>lfblade_width</t>
  </si>
  <si>
    <t>panicle_emergence_DAS</t>
  </si>
  <si>
    <t>d13C</t>
  </si>
  <si>
    <t>basal_circumference</t>
  </si>
  <si>
    <t>reproductive_vegetative_mass_ratio</t>
  </si>
  <si>
    <t>SLA</t>
  </si>
  <si>
    <t>tiller_number_cbrt</t>
  </si>
  <si>
    <t>R2</t>
  </si>
  <si>
    <t>genotype</t>
  </si>
  <si>
    <t>environment</t>
  </si>
  <si>
    <t>Estimate</t>
  </si>
  <si>
    <t>wet_2015</t>
  </si>
  <si>
    <t>RIL_170</t>
  </si>
  <si>
    <t>B100</t>
  </si>
  <si>
    <t>RIL_100</t>
  </si>
  <si>
    <t>RIL_118</t>
  </si>
  <si>
    <t>RIL_020</t>
  </si>
  <si>
    <t>RIL_101</t>
  </si>
  <si>
    <t>wet_2014</t>
  </si>
  <si>
    <t>RIL_215</t>
  </si>
  <si>
    <t>RIL_094</t>
  </si>
  <si>
    <t>RIL_043</t>
  </si>
  <si>
    <t>RIL_201</t>
  </si>
  <si>
    <t>RIL_125</t>
  </si>
  <si>
    <t>RIL_184</t>
  </si>
  <si>
    <t>dry_2014</t>
  </si>
  <si>
    <t>RIL_163</t>
  </si>
  <si>
    <t>RIL_171</t>
  </si>
  <si>
    <t>RIL_139</t>
  </si>
  <si>
    <t>thick_2014</t>
  </si>
  <si>
    <t>RIL_138</t>
  </si>
  <si>
    <t>RIL_048</t>
  </si>
  <si>
    <t>RIL_005</t>
  </si>
  <si>
    <t>RIL_174</t>
  </si>
  <si>
    <t>RIL_054</t>
  </si>
  <si>
    <t>RIL_033</t>
  </si>
  <si>
    <t>dry_2015</t>
  </si>
  <si>
    <t>A10</t>
  </si>
  <si>
    <t>leaf_mass_ratio</t>
  </si>
  <si>
    <t>RIL_197</t>
  </si>
  <si>
    <t>RIL_090</t>
  </si>
  <si>
    <t>RIL_140</t>
  </si>
  <si>
    <t>RIL_208</t>
  </si>
  <si>
    <t>RIL_063</t>
  </si>
  <si>
    <t>RIL_104</t>
  </si>
  <si>
    <t>RIL_035</t>
  </si>
  <si>
    <t>RIL_181</t>
  </si>
  <si>
    <t>RIL_002</t>
  </si>
  <si>
    <t>RIL_078</t>
  </si>
  <si>
    <t>RIL_076</t>
  </si>
  <si>
    <t>RIL_098</t>
  </si>
  <si>
    <t>Trait</t>
  </si>
  <si>
    <t>MFA</t>
  </si>
  <si>
    <t>PCA</t>
  </si>
  <si>
    <t>Dim 1</t>
  </si>
  <si>
    <t>Dim 2</t>
  </si>
  <si>
    <t>Dim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</si>
</sst>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D7FB-248D-4FF2-90DD-F2CD42891BCE}">
  <dimension ref="A1:C136"/>
  <sheetViews>
    <sheetView tabSelected="1" workbookViewId="0">
      <selection activeCell="A22" sqref="A22:C24"/>
    </sheetView>
  </sheetViews>
  <sheetFormatPr defaultRowHeight="15.75" x14ac:dyDescent="0.25"/>
  <cols>
    <col min="1" max="1" width="31.125" bestFit="1" customWidth="1"/>
    <col min="2" max="2" width="10.5" bestFit="1" customWidth="1"/>
    <col min="3" max="3" width="8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B3" t="s">
        <v>12</v>
      </c>
      <c r="C3" t="s">
        <v>13</v>
      </c>
    </row>
    <row r="4" spans="1:3" x14ac:dyDescent="0.25">
      <c r="A4" t="s">
        <v>14</v>
      </c>
      <c r="B4">
        <v>0.82934490000000005</v>
      </c>
      <c r="C4" s="1">
        <v>7.4347630000000002E-99</v>
      </c>
    </row>
    <row r="5" spans="1:3" x14ac:dyDescent="0.25">
      <c r="A5" t="s">
        <v>15</v>
      </c>
      <c r="B5">
        <v>0.82915000000000005</v>
      </c>
      <c r="C5" s="1">
        <v>9.0657809999999997E-99</v>
      </c>
    </row>
    <row r="6" spans="1:3" x14ac:dyDescent="0.25">
      <c r="A6" t="s">
        <v>16</v>
      </c>
      <c r="B6">
        <v>0.82510309999999998</v>
      </c>
      <c r="C6" s="1">
        <v>5.2763739999999996E-97</v>
      </c>
    </row>
    <row r="7" spans="1:3" x14ac:dyDescent="0.25">
      <c r="A7" t="s">
        <v>17</v>
      </c>
      <c r="B7">
        <v>0.81495649999999997</v>
      </c>
      <c r="C7" s="1">
        <v>8.998205E-93</v>
      </c>
    </row>
    <row r="8" spans="1:3" x14ac:dyDescent="0.25">
      <c r="A8" t="s">
        <v>18</v>
      </c>
      <c r="B8">
        <v>0.75176480000000001</v>
      </c>
      <c r="C8" s="1">
        <v>2.9858000000000001E-71</v>
      </c>
    </row>
    <row r="9" spans="1:3" x14ac:dyDescent="0.25">
      <c r="A9" t="s">
        <v>19</v>
      </c>
      <c r="B9">
        <v>0.73120300000000005</v>
      </c>
      <c r="C9" s="1">
        <v>1.328835E-65</v>
      </c>
    </row>
    <row r="10" spans="1:3" x14ac:dyDescent="0.25">
      <c r="A10" t="s">
        <v>20</v>
      </c>
      <c r="B10">
        <v>0.70154240000000001</v>
      </c>
      <c r="C10" s="1">
        <v>2.5661040000000001E-58</v>
      </c>
    </row>
    <row r="11" spans="1:3" x14ac:dyDescent="0.25">
      <c r="A11" t="s">
        <v>21</v>
      </c>
      <c r="B11">
        <v>0.65358760000000005</v>
      </c>
      <c r="C11" s="1">
        <v>2.8458319999999997E-48</v>
      </c>
    </row>
    <row r="12" spans="1:3" x14ac:dyDescent="0.25">
      <c r="A12" t="s">
        <v>22</v>
      </c>
      <c r="B12">
        <v>0.54613710000000004</v>
      </c>
      <c r="C12" s="1">
        <v>2.5834730000000001E-31</v>
      </c>
    </row>
    <row r="13" spans="1:3" x14ac:dyDescent="0.25">
      <c r="A13" t="s">
        <v>23</v>
      </c>
      <c r="B13">
        <v>0.4205139</v>
      </c>
      <c r="C13" s="1">
        <v>6.2693440000000003E-18</v>
      </c>
    </row>
    <row r="14" spans="1:3" x14ac:dyDescent="0.25">
      <c r="A14" t="s">
        <v>24</v>
      </c>
      <c r="B14">
        <v>0.34623660000000001</v>
      </c>
      <c r="C14" s="1">
        <v>2.770463E-12</v>
      </c>
    </row>
    <row r="15" spans="1:3" x14ac:dyDescent="0.25">
      <c r="A15" t="s">
        <v>25</v>
      </c>
      <c r="B15">
        <v>0.3265768</v>
      </c>
      <c r="C15" s="1">
        <v>5.0992329999999997E-11</v>
      </c>
    </row>
    <row r="16" spans="1:3" x14ac:dyDescent="0.25">
      <c r="A16" t="s">
        <v>26</v>
      </c>
      <c r="B16">
        <v>0.18880259999999999</v>
      </c>
      <c r="C16" s="1">
        <v>1.9446989999999999E-4</v>
      </c>
    </row>
    <row r="17" spans="1:3" x14ac:dyDescent="0.25">
      <c r="A17" t="s">
        <v>27</v>
      </c>
      <c r="B17">
        <v>-0.1595307</v>
      </c>
      <c r="C17" s="1">
        <v>1.6884720000000001E-3</v>
      </c>
    </row>
    <row r="18" spans="1:3" x14ac:dyDescent="0.25">
      <c r="A18" t="s">
        <v>28</v>
      </c>
      <c r="B18">
        <v>-0.27907949999999998</v>
      </c>
      <c r="C18" s="1">
        <v>2.559624E-8</v>
      </c>
    </row>
    <row r="19" spans="1:3" x14ac:dyDescent="0.25">
      <c r="A19" t="s">
        <v>29</v>
      </c>
      <c r="B19">
        <v>-0.42899710000000002</v>
      </c>
      <c r="C19" s="1">
        <v>1.1414980000000001E-18</v>
      </c>
    </row>
    <row r="21" spans="1:3" x14ac:dyDescent="0.25">
      <c r="A21" t="s">
        <v>2</v>
      </c>
    </row>
    <row r="22" spans="1:3" x14ac:dyDescent="0.25">
      <c r="A22" s="2"/>
      <c r="B22" s="2" t="s">
        <v>30</v>
      </c>
      <c r="C22" s="2" t="s">
        <v>13</v>
      </c>
    </row>
    <row r="23" spans="1:3" x14ac:dyDescent="0.25">
      <c r="A23" s="4" t="s">
        <v>31</v>
      </c>
      <c r="B23" s="2">
        <v>0.71669479999999997</v>
      </c>
      <c r="C23" s="3">
        <v>3.021593E-48</v>
      </c>
    </row>
    <row r="24" spans="1:3" x14ac:dyDescent="0.25">
      <c r="A24" s="4" t="s">
        <v>32</v>
      </c>
      <c r="B24" s="2">
        <v>0.1245272</v>
      </c>
      <c r="C24" s="3">
        <v>2.618778E-10</v>
      </c>
    </row>
    <row r="26" spans="1:3" x14ac:dyDescent="0.25">
      <c r="A26" t="s">
        <v>3</v>
      </c>
    </row>
    <row r="27" spans="1:3" x14ac:dyDescent="0.25">
      <c r="B27" t="s">
        <v>33</v>
      </c>
      <c r="C27" t="s">
        <v>13</v>
      </c>
    </row>
    <row r="28" spans="1:3" x14ac:dyDescent="0.25">
      <c r="A28" t="s">
        <v>34</v>
      </c>
      <c r="B28">
        <v>0.71686499999999997</v>
      </c>
      <c r="C28" s="1">
        <v>2.698333E-8</v>
      </c>
    </row>
    <row r="29" spans="1:3" x14ac:dyDescent="0.25">
      <c r="A29" t="s">
        <v>35</v>
      </c>
      <c r="B29">
        <v>2.7114924999999999</v>
      </c>
      <c r="C29" s="1">
        <v>4.7978059999999998E-6</v>
      </c>
    </row>
    <row r="30" spans="1:3" x14ac:dyDescent="0.25">
      <c r="A30" t="s">
        <v>36</v>
      </c>
      <c r="B30">
        <v>2.1805013</v>
      </c>
      <c r="C30" s="1">
        <v>2.6154979999999997E-4</v>
      </c>
    </row>
    <row r="31" spans="1:3" x14ac:dyDescent="0.25">
      <c r="A31" t="s">
        <v>37</v>
      </c>
      <c r="B31">
        <v>2.1097736</v>
      </c>
      <c r="C31" s="1">
        <v>4.1752839999999999E-4</v>
      </c>
    </row>
    <row r="32" spans="1:3" x14ac:dyDescent="0.25">
      <c r="A32" t="s">
        <v>38</v>
      </c>
      <c r="B32">
        <v>2.1041560000000001</v>
      </c>
      <c r="C32" s="1">
        <v>4.3305589999999999E-4</v>
      </c>
    </row>
    <row r="33" spans="1:3" x14ac:dyDescent="0.25">
      <c r="A33" t="s">
        <v>39</v>
      </c>
      <c r="B33">
        <v>1.9980921</v>
      </c>
      <c r="C33" s="1">
        <v>8.4798610000000004E-4</v>
      </c>
    </row>
    <row r="34" spans="1:3" x14ac:dyDescent="0.25">
      <c r="A34" t="s">
        <v>40</v>
      </c>
      <c r="B34">
        <v>1.6591494</v>
      </c>
      <c r="C34" s="1">
        <v>5.843689E-3</v>
      </c>
    </row>
    <row r="35" spans="1:3" x14ac:dyDescent="0.25">
      <c r="A35" t="s">
        <v>41</v>
      </c>
      <c r="B35">
        <v>0.3812702</v>
      </c>
      <c r="C35" s="1">
        <v>7.403555E-3</v>
      </c>
    </row>
    <row r="36" spans="1:3" x14ac:dyDescent="0.25">
      <c r="A36" t="s">
        <v>42</v>
      </c>
      <c r="B36">
        <v>1.6002955999999999</v>
      </c>
      <c r="C36" s="1">
        <v>7.9057260000000001E-3</v>
      </c>
    </row>
    <row r="37" spans="1:3" x14ac:dyDescent="0.25">
      <c r="A37" t="s">
        <v>43</v>
      </c>
      <c r="B37">
        <v>1.4699515999999999</v>
      </c>
      <c r="C37" s="1">
        <v>1.492564E-2</v>
      </c>
    </row>
    <row r="38" spans="1:3" x14ac:dyDescent="0.25">
      <c r="A38" t="s">
        <v>44</v>
      </c>
      <c r="B38">
        <v>1.3945079</v>
      </c>
      <c r="C38" s="1">
        <v>2.111265E-2</v>
      </c>
    </row>
    <row r="39" spans="1:3" x14ac:dyDescent="0.25">
      <c r="A39" t="s">
        <v>45</v>
      </c>
      <c r="B39">
        <v>1.2838193</v>
      </c>
      <c r="C39" s="1">
        <v>3.4165040000000001E-2</v>
      </c>
    </row>
    <row r="40" spans="1:3" x14ac:dyDescent="0.25">
      <c r="A40" t="s">
        <v>46</v>
      </c>
      <c r="B40">
        <v>1.25099</v>
      </c>
      <c r="C40" s="1">
        <v>3.9163719999999999E-2</v>
      </c>
    </row>
    <row r="41" spans="1:3" x14ac:dyDescent="0.25">
      <c r="A41" t="s">
        <v>47</v>
      </c>
      <c r="B41">
        <v>-1.1880639</v>
      </c>
      <c r="C41" s="1">
        <v>4.0508580000000002E-2</v>
      </c>
    </row>
    <row r="42" spans="1:3" x14ac:dyDescent="0.25">
      <c r="A42" t="s">
        <v>48</v>
      </c>
      <c r="B42">
        <v>-0.30076510000000001</v>
      </c>
      <c r="C42" s="1">
        <v>3.7633300000000001E-2</v>
      </c>
    </row>
    <row r="43" spans="1:3" x14ac:dyDescent="0.25">
      <c r="A43" t="s">
        <v>49</v>
      </c>
      <c r="B43">
        <v>-1.3741482</v>
      </c>
      <c r="C43" s="1">
        <v>1.806371E-2</v>
      </c>
    </row>
    <row r="44" spans="1:3" x14ac:dyDescent="0.25">
      <c r="A44" t="s">
        <v>50</v>
      </c>
      <c r="B44">
        <v>-1.5645845</v>
      </c>
      <c r="C44" s="1">
        <v>1.6432970000000002E-2</v>
      </c>
    </row>
    <row r="45" spans="1:3" x14ac:dyDescent="0.25">
      <c r="A45" t="s">
        <v>51</v>
      </c>
      <c r="B45">
        <v>-1.4659439999999999</v>
      </c>
      <c r="C45" s="1">
        <v>1.172146E-2</v>
      </c>
    </row>
    <row r="46" spans="1:3" x14ac:dyDescent="0.25">
      <c r="A46" t="s">
        <v>52</v>
      </c>
      <c r="B46">
        <v>-0.33270139999999998</v>
      </c>
      <c r="C46" s="1">
        <v>1.166525E-2</v>
      </c>
    </row>
    <row r="47" spans="1:3" x14ac:dyDescent="0.25">
      <c r="A47" t="s">
        <v>53</v>
      </c>
      <c r="B47">
        <v>-1.5204816000000001</v>
      </c>
      <c r="C47" s="1">
        <v>8.9677109999999997E-3</v>
      </c>
    </row>
    <row r="48" spans="1:3" x14ac:dyDescent="0.25">
      <c r="A48" t="s">
        <v>54</v>
      </c>
      <c r="B48">
        <v>-1.6475694000000001</v>
      </c>
      <c r="C48" s="1">
        <v>4.6544220000000001E-3</v>
      </c>
    </row>
    <row r="49" spans="1:3" x14ac:dyDescent="0.25">
      <c r="A49" t="s">
        <v>55</v>
      </c>
      <c r="B49">
        <v>-1.6596128000000001</v>
      </c>
      <c r="C49" s="1">
        <v>4.3637900000000002E-3</v>
      </c>
    </row>
    <row r="50" spans="1:3" x14ac:dyDescent="0.25">
      <c r="A50" t="s">
        <v>56</v>
      </c>
      <c r="B50">
        <v>-1.7581426</v>
      </c>
      <c r="C50" s="1">
        <v>2.5358640000000001E-3</v>
      </c>
    </row>
    <row r="51" spans="1:3" x14ac:dyDescent="0.25">
      <c r="A51" t="s">
        <v>57</v>
      </c>
      <c r="B51">
        <v>-1.8477247999999999</v>
      </c>
      <c r="C51" s="1">
        <v>1.511526E-3</v>
      </c>
    </row>
    <row r="52" spans="1:3" x14ac:dyDescent="0.25">
      <c r="A52" t="s">
        <v>58</v>
      </c>
      <c r="B52">
        <v>-1.9380219000000001</v>
      </c>
      <c r="C52" s="1">
        <v>8.7655369999999999E-4</v>
      </c>
    </row>
    <row r="53" spans="1:3" x14ac:dyDescent="0.25">
      <c r="A53" t="s">
        <v>59</v>
      </c>
      <c r="B53">
        <v>-0.46466869999999999</v>
      </c>
      <c r="C53" s="1">
        <v>3.3427910000000002E-4</v>
      </c>
    </row>
    <row r="54" spans="1:3" x14ac:dyDescent="0.25">
      <c r="A54" t="s">
        <v>60</v>
      </c>
      <c r="B54">
        <v>-3.1830337000000002</v>
      </c>
      <c r="C54" s="1">
        <v>3.726879E-8</v>
      </c>
    </row>
    <row r="57" spans="1:3" x14ac:dyDescent="0.25">
      <c r="A57" t="s">
        <v>4</v>
      </c>
    </row>
    <row r="58" spans="1:3" x14ac:dyDescent="0.25">
      <c r="A58" t="s">
        <v>5</v>
      </c>
    </row>
    <row r="59" spans="1:3" x14ac:dyDescent="0.25">
      <c r="B59" t="s">
        <v>12</v>
      </c>
      <c r="C59" t="s">
        <v>13</v>
      </c>
    </row>
    <row r="60" spans="1:3" x14ac:dyDescent="0.25">
      <c r="A60" t="s">
        <v>26</v>
      </c>
      <c r="B60">
        <v>0.86969129999999994</v>
      </c>
      <c r="C60" s="1">
        <v>1.7048160000000001E-119</v>
      </c>
    </row>
    <row r="61" spans="1:3" x14ac:dyDescent="0.25">
      <c r="A61" t="s">
        <v>29</v>
      </c>
      <c r="B61">
        <v>0.75934760000000001</v>
      </c>
      <c r="C61" s="1">
        <v>1.7777489999999999E-73</v>
      </c>
    </row>
    <row r="62" spans="1:3" x14ac:dyDescent="0.25">
      <c r="A62" t="s">
        <v>22</v>
      </c>
      <c r="B62">
        <v>0.73141210000000001</v>
      </c>
      <c r="C62" s="1">
        <v>1.171307E-65</v>
      </c>
    </row>
    <row r="63" spans="1:3" x14ac:dyDescent="0.25">
      <c r="A63" t="s">
        <v>21</v>
      </c>
      <c r="B63">
        <v>0.68771450000000001</v>
      </c>
      <c r="C63" s="1">
        <v>3.2050329999999999E-55</v>
      </c>
    </row>
    <row r="64" spans="1:3" x14ac:dyDescent="0.25">
      <c r="A64" t="s">
        <v>20</v>
      </c>
      <c r="B64">
        <v>0.58800410000000003</v>
      </c>
      <c r="C64" s="1">
        <v>3.5779530000000002E-37</v>
      </c>
    </row>
    <row r="65" spans="1:3" x14ac:dyDescent="0.25">
      <c r="A65" t="s">
        <v>18</v>
      </c>
      <c r="B65">
        <v>0.55445690000000003</v>
      </c>
      <c r="C65" s="1">
        <v>2.057733E-32</v>
      </c>
    </row>
    <row r="66" spans="1:3" x14ac:dyDescent="0.25">
      <c r="A66" t="s">
        <v>28</v>
      </c>
      <c r="B66">
        <v>0.54663879999999998</v>
      </c>
      <c r="C66" s="1">
        <v>2.222384E-31</v>
      </c>
    </row>
    <row r="67" spans="1:3" x14ac:dyDescent="0.25">
      <c r="A67" t="s">
        <v>19</v>
      </c>
      <c r="B67">
        <v>0.50688509999999998</v>
      </c>
      <c r="C67" s="1">
        <v>1.599013E-26</v>
      </c>
    </row>
    <row r="68" spans="1:3" x14ac:dyDescent="0.25">
      <c r="A68" t="s">
        <v>27</v>
      </c>
      <c r="B68">
        <v>0.46546169999999998</v>
      </c>
      <c r="C68" s="1">
        <v>4.2682130000000005E-22</v>
      </c>
    </row>
    <row r="69" spans="1:3" x14ac:dyDescent="0.25">
      <c r="A69" t="s">
        <v>25</v>
      </c>
      <c r="B69">
        <v>-0.1050266</v>
      </c>
      <c r="C69" s="1">
        <v>3.9420629999999998E-2</v>
      </c>
    </row>
    <row r="70" spans="1:3" x14ac:dyDescent="0.25">
      <c r="A70" t="s">
        <v>17</v>
      </c>
      <c r="B70">
        <v>-0.13917180000000001</v>
      </c>
      <c r="C70" s="1">
        <v>6.2344150000000001E-3</v>
      </c>
    </row>
    <row r="71" spans="1:3" x14ac:dyDescent="0.25">
      <c r="A71" t="s">
        <v>16</v>
      </c>
      <c r="B71">
        <v>-0.1841728</v>
      </c>
      <c r="C71" s="1">
        <v>2.8003000000000001E-4</v>
      </c>
    </row>
    <row r="72" spans="1:3" x14ac:dyDescent="0.25">
      <c r="A72" t="s">
        <v>23</v>
      </c>
      <c r="B72">
        <v>-0.2663199</v>
      </c>
      <c r="C72" s="1">
        <v>1.1286639999999999E-7</v>
      </c>
    </row>
    <row r="73" spans="1:3" x14ac:dyDescent="0.25">
      <c r="A73" t="s">
        <v>15</v>
      </c>
      <c r="B73">
        <v>-0.27268100000000001</v>
      </c>
      <c r="C73" s="1">
        <v>5.438253E-8</v>
      </c>
    </row>
    <row r="74" spans="1:3" x14ac:dyDescent="0.25">
      <c r="A74" t="s">
        <v>14</v>
      </c>
      <c r="B74">
        <v>-0.2812115</v>
      </c>
      <c r="C74" s="1">
        <v>1.9827059999999999E-8</v>
      </c>
    </row>
    <row r="75" spans="1:3" x14ac:dyDescent="0.25">
      <c r="A75" t="s">
        <v>61</v>
      </c>
      <c r="B75">
        <v>-0.29358489999999998</v>
      </c>
      <c r="C75" s="1">
        <v>4.313248E-9</v>
      </c>
    </row>
    <row r="77" spans="1:3" x14ac:dyDescent="0.25">
      <c r="A77" t="s">
        <v>6</v>
      </c>
    </row>
    <row r="78" spans="1:3" x14ac:dyDescent="0.25">
      <c r="B78" t="s">
        <v>30</v>
      </c>
      <c r="C78" t="s">
        <v>13</v>
      </c>
    </row>
    <row r="79" spans="1:3" x14ac:dyDescent="0.25">
      <c r="A79" t="s">
        <v>32</v>
      </c>
      <c r="B79">
        <v>0.57283269999999997</v>
      </c>
      <c r="C79" s="1">
        <v>7.1511540000000003E-69</v>
      </c>
    </row>
    <row r="81" spans="1:3" x14ac:dyDescent="0.25">
      <c r="A81" t="s">
        <v>7</v>
      </c>
    </row>
    <row r="82" spans="1:3" x14ac:dyDescent="0.25">
      <c r="B82" t="s">
        <v>33</v>
      </c>
      <c r="C82" t="s">
        <v>13</v>
      </c>
    </row>
    <row r="83" spans="1:3" x14ac:dyDescent="0.25">
      <c r="A83" t="s">
        <v>52</v>
      </c>
      <c r="B83">
        <v>1.2789946000000001</v>
      </c>
      <c r="C83" s="1">
        <v>8.7049599999999996E-29</v>
      </c>
    </row>
    <row r="84" spans="1:3" x14ac:dyDescent="0.25">
      <c r="A84" t="s">
        <v>34</v>
      </c>
      <c r="B84">
        <v>0.7376239</v>
      </c>
      <c r="C84" s="1">
        <v>2.3585740000000001E-9</v>
      </c>
    </row>
    <row r="85" spans="1:3" x14ac:dyDescent="0.25">
      <c r="A85" t="s">
        <v>58</v>
      </c>
      <c r="B85">
        <v>1.8494959</v>
      </c>
      <c r="C85" s="1">
        <v>4.2846270000000003E-4</v>
      </c>
    </row>
    <row r="86" spans="1:3" x14ac:dyDescent="0.25">
      <c r="A86" t="s">
        <v>38</v>
      </c>
      <c r="B86">
        <v>1.1694260000000001</v>
      </c>
      <c r="C86" s="1">
        <v>2.6283770000000001E-2</v>
      </c>
    </row>
    <row r="87" spans="1:3" x14ac:dyDescent="0.25">
      <c r="A87" t="s">
        <v>62</v>
      </c>
      <c r="B87">
        <v>1.0698615</v>
      </c>
      <c r="C87" s="1">
        <v>4.2040679999999997E-2</v>
      </c>
    </row>
    <row r="88" spans="1:3" x14ac:dyDescent="0.25">
      <c r="A88" t="s">
        <v>63</v>
      </c>
      <c r="B88">
        <v>1.0433995</v>
      </c>
      <c r="C88" s="1">
        <v>4.7371120000000003E-2</v>
      </c>
    </row>
    <row r="89" spans="1:3" x14ac:dyDescent="0.25">
      <c r="A89" t="s">
        <v>64</v>
      </c>
      <c r="B89">
        <v>-1.0640734000000001</v>
      </c>
      <c r="C89" s="1">
        <v>4.6611409999999999E-2</v>
      </c>
    </row>
    <row r="90" spans="1:3" x14ac:dyDescent="0.25">
      <c r="A90" t="s">
        <v>60</v>
      </c>
      <c r="B90">
        <v>-1.1898641000000001</v>
      </c>
      <c r="C90" s="1">
        <v>2.5853439999999998E-2</v>
      </c>
    </row>
    <row r="91" spans="1:3" x14ac:dyDescent="0.25">
      <c r="A91" t="s">
        <v>65</v>
      </c>
      <c r="B91">
        <v>-1.2272182</v>
      </c>
      <c r="C91" s="1">
        <v>2.1485029999999999E-2</v>
      </c>
    </row>
    <row r="92" spans="1:3" x14ac:dyDescent="0.25">
      <c r="A92" t="s">
        <v>41</v>
      </c>
      <c r="B92">
        <v>-0.88134319999999999</v>
      </c>
      <c r="C92" s="1">
        <v>2.3464679999999999E-14</v>
      </c>
    </row>
    <row r="93" spans="1:3" x14ac:dyDescent="0.25">
      <c r="A93" t="s">
        <v>48</v>
      </c>
      <c r="B93">
        <v>-1.1004213</v>
      </c>
      <c r="C93" s="1">
        <v>9.0138579999999998E-21</v>
      </c>
    </row>
    <row r="96" spans="1:3" x14ac:dyDescent="0.25">
      <c r="A96" t="s">
        <v>8</v>
      </c>
    </row>
    <row r="97" spans="1:3" x14ac:dyDescent="0.25">
      <c r="A97" t="s">
        <v>9</v>
      </c>
    </row>
    <row r="98" spans="1:3" x14ac:dyDescent="0.25">
      <c r="B98" t="s">
        <v>12</v>
      </c>
      <c r="C98" t="s">
        <v>13</v>
      </c>
    </row>
    <row r="99" spans="1:3" x14ac:dyDescent="0.25">
      <c r="A99" t="s">
        <v>24</v>
      </c>
      <c r="B99">
        <v>0.84750349999999997</v>
      </c>
      <c r="C99" s="1">
        <v>2.1224480000000001E-107</v>
      </c>
    </row>
    <row r="100" spans="1:3" x14ac:dyDescent="0.25">
      <c r="A100" t="s">
        <v>61</v>
      </c>
      <c r="B100">
        <v>0.71724949999999998</v>
      </c>
      <c r="C100" s="1">
        <v>4.6523600000000002E-62</v>
      </c>
    </row>
    <row r="101" spans="1:3" x14ac:dyDescent="0.25">
      <c r="A101" t="s">
        <v>23</v>
      </c>
      <c r="B101">
        <v>0.45072770000000001</v>
      </c>
      <c r="C101" s="1">
        <v>1.1611089999999999E-20</v>
      </c>
    </row>
    <row r="102" spans="1:3" x14ac:dyDescent="0.25">
      <c r="A102" t="s">
        <v>25</v>
      </c>
      <c r="B102">
        <v>0.38870270000000001</v>
      </c>
      <c r="C102" s="1">
        <v>2.46231E-15</v>
      </c>
    </row>
    <row r="103" spans="1:3" x14ac:dyDescent="0.25">
      <c r="A103" t="s">
        <v>20</v>
      </c>
      <c r="B103">
        <v>0.20169429999999999</v>
      </c>
      <c r="C103" s="1">
        <v>6.7282939999999995E-5</v>
      </c>
    </row>
    <row r="104" spans="1:3" x14ac:dyDescent="0.25">
      <c r="A104" t="s">
        <v>28</v>
      </c>
      <c r="B104">
        <v>0.17594879999999999</v>
      </c>
      <c r="C104" s="1">
        <v>5.2389099999999996E-4</v>
      </c>
    </row>
    <row r="105" spans="1:3" x14ac:dyDescent="0.25">
      <c r="A105" t="s">
        <v>21</v>
      </c>
      <c r="B105">
        <v>-0.1097282</v>
      </c>
      <c r="C105" s="1">
        <v>3.135599E-2</v>
      </c>
    </row>
    <row r="106" spans="1:3" x14ac:dyDescent="0.25">
      <c r="A106" t="s">
        <v>15</v>
      </c>
      <c r="B106">
        <v>-0.1448652</v>
      </c>
      <c r="C106" s="1">
        <v>4.3959480000000002E-3</v>
      </c>
    </row>
    <row r="107" spans="1:3" x14ac:dyDescent="0.25">
      <c r="A107" t="s">
        <v>14</v>
      </c>
      <c r="B107">
        <v>-0.15539249999999999</v>
      </c>
      <c r="C107" s="1">
        <v>2.2304249999999999E-3</v>
      </c>
    </row>
    <row r="108" spans="1:3" x14ac:dyDescent="0.25">
      <c r="A108" t="s">
        <v>22</v>
      </c>
      <c r="B108">
        <v>-0.16403509999999999</v>
      </c>
      <c r="C108" s="1">
        <v>1.237721E-3</v>
      </c>
    </row>
    <row r="109" spans="1:3" x14ac:dyDescent="0.25">
      <c r="A109" t="s">
        <v>17</v>
      </c>
      <c r="B109">
        <v>-0.28753410000000001</v>
      </c>
      <c r="C109" s="1">
        <v>9.1782899999999993E-9</v>
      </c>
    </row>
    <row r="110" spans="1:3" x14ac:dyDescent="0.25">
      <c r="A110" t="s">
        <v>27</v>
      </c>
      <c r="B110">
        <v>-0.33381719999999998</v>
      </c>
      <c r="C110" s="1">
        <v>1.7867250000000001E-11</v>
      </c>
    </row>
    <row r="112" spans="1:3" x14ac:dyDescent="0.25">
      <c r="A112" t="s">
        <v>10</v>
      </c>
    </row>
    <row r="113" spans="1:3" x14ac:dyDescent="0.25">
      <c r="B113" t="s">
        <v>30</v>
      </c>
      <c r="C113" t="s">
        <v>13</v>
      </c>
    </row>
    <row r="114" spans="1:3" x14ac:dyDescent="0.25">
      <c r="A114" t="s">
        <v>32</v>
      </c>
      <c r="B114">
        <v>0.3942889</v>
      </c>
      <c r="C114" s="1">
        <v>3.2417839999999998E-40</v>
      </c>
    </row>
    <row r="115" spans="1:3" x14ac:dyDescent="0.25">
      <c r="A115" t="s">
        <v>31</v>
      </c>
      <c r="B115">
        <v>0.48551480000000002</v>
      </c>
      <c r="C115" s="1">
        <v>1.401739E-15</v>
      </c>
    </row>
    <row r="117" spans="1:3" x14ac:dyDescent="0.25">
      <c r="A117" t="s">
        <v>11</v>
      </c>
    </row>
    <row r="118" spans="1:3" x14ac:dyDescent="0.25">
      <c r="B118" t="s">
        <v>33</v>
      </c>
      <c r="C118" t="s">
        <v>13</v>
      </c>
    </row>
    <row r="119" spans="1:3" x14ac:dyDescent="0.25">
      <c r="A119" t="s">
        <v>52</v>
      </c>
      <c r="B119">
        <v>0.44685279999999999</v>
      </c>
      <c r="C119" s="1">
        <v>2.107459E-8</v>
      </c>
    </row>
    <row r="120" spans="1:3" x14ac:dyDescent="0.25">
      <c r="A120" t="s">
        <v>48</v>
      </c>
      <c r="B120">
        <v>0.45695540000000001</v>
      </c>
      <c r="C120" s="1">
        <v>1.9257159999999999E-7</v>
      </c>
    </row>
    <row r="121" spans="1:3" x14ac:dyDescent="0.25">
      <c r="A121" t="s">
        <v>41</v>
      </c>
      <c r="B121">
        <v>0.41126459999999998</v>
      </c>
      <c r="C121" s="1">
        <v>1.3728189999999999E-6</v>
      </c>
    </row>
    <row r="122" spans="1:3" x14ac:dyDescent="0.25">
      <c r="A122" t="s">
        <v>38</v>
      </c>
      <c r="B122">
        <v>1.7383641999999999</v>
      </c>
      <c r="C122" s="1">
        <v>8.1268169999999997E-6</v>
      </c>
    </row>
    <row r="123" spans="1:3" x14ac:dyDescent="0.25">
      <c r="A123" t="s">
        <v>66</v>
      </c>
      <c r="B123">
        <v>1.2237663000000001</v>
      </c>
      <c r="C123" s="1">
        <v>1.9860870000000001E-3</v>
      </c>
    </row>
    <row r="124" spans="1:3" x14ac:dyDescent="0.25">
      <c r="A124" t="s">
        <v>62</v>
      </c>
      <c r="B124">
        <v>1.0305067000000001</v>
      </c>
      <c r="C124" s="1">
        <v>9.7564939999999992E-3</v>
      </c>
    </row>
    <row r="125" spans="1:3" x14ac:dyDescent="0.25">
      <c r="A125" t="s">
        <v>67</v>
      </c>
      <c r="B125">
        <v>1.0064204000000001</v>
      </c>
      <c r="C125" s="1">
        <v>1.1694619999999999E-2</v>
      </c>
    </row>
    <row r="126" spans="1:3" x14ac:dyDescent="0.25">
      <c r="A126" t="s">
        <v>42</v>
      </c>
      <c r="B126">
        <v>0.96245250000000004</v>
      </c>
      <c r="C126" s="1">
        <v>1.6123120000000001E-2</v>
      </c>
    </row>
    <row r="127" spans="1:3" x14ac:dyDescent="0.25">
      <c r="A127" t="s">
        <v>68</v>
      </c>
      <c r="B127">
        <v>0.93893599999999999</v>
      </c>
      <c r="C127" s="1">
        <v>1.9047459999999999E-2</v>
      </c>
    </row>
    <row r="128" spans="1:3" x14ac:dyDescent="0.25">
      <c r="A128" t="s">
        <v>69</v>
      </c>
      <c r="B128">
        <v>0.92307720000000004</v>
      </c>
      <c r="C128" s="1">
        <v>2.1271189999999999E-2</v>
      </c>
    </row>
    <row r="129" spans="1:3" x14ac:dyDescent="0.25">
      <c r="A129" t="s">
        <v>70</v>
      </c>
      <c r="B129">
        <v>-0.88949929999999999</v>
      </c>
      <c r="C129" s="1">
        <v>3.1956569999999997E-2</v>
      </c>
    </row>
    <row r="130" spans="1:3" x14ac:dyDescent="0.25">
      <c r="A130" t="s">
        <v>71</v>
      </c>
      <c r="B130">
        <v>-0.92929930000000005</v>
      </c>
      <c r="C130" s="1">
        <v>2.523423E-2</v>
      </c>
    </row>
    <row r="131" spans="1:3" x14ac:dyDescent="0.25">
      <c r="A131" t="s">
        <v>72</v>
      </c>
      <c r="B131">
        <v>-0.88557269999999999</v>
      </c>
      <c r="C131" s="1">
        <v>1.671806E-2</v>
      </c>
    </row>
    <row r="132" spans="1:3" x14ac:dyDescent="0.25">
      <c r="A132" t="s">
        <v>60</v>
      </c>
      <c r="B132">
        <v>-1.0524374000000001</v>
      </c>
      <c r="C132" s="1">
        <v>4.6494270000000002E-3</v>
      </c>
    </row>
    <row r="133" spans="1:3" x14ac:dyDescent="0.25">
      <c r="A133" t="s">
        <v>65</v>
      </c>
      <c r="B133">
        <v>-1.0795754</v>
      </c>
      <c r="C133" s="1">
        <v>3.7112239999999999E-3</v>
      </c>
    </row>
    <row r="134" spans="1:3" x14ac:dyDescent="0.25">
      <c r="A134" t="s">
        <v>73</v>
      </c>
      <c r="B134">
        <v>-1.3866442999999999</v>
      </c>
      <c r="C134" s="1">
        <v>9.2976970000000002E-4</v>
      </c>
    </row>
    <row r="135" spans="1:3" x14ac:dyDescent="0.25">
      <c r="A135" t="s">
        <v>34</v>
      </c>
      <c r="B135">
        <v>-0.57960460000000003</v>
      </c>
      <c r="C135" s="1">
        <v>2.835775E-11</v>
      </c>
    </row>
    <row r="136" spans="1:3" x14ac:dyDescent="0.25">
      <c r="A136" t="s">
        <v>59</v>
      </c>
      <c r="B136">
        <v>-0.73546820000000002</v>
      </c>
      <c r="C136" s="1">
        <v>3.0357299999999999E-18</v>
      </c>
    </row>
  </sheetData>
  <sortState ref="A4:C19">
    <sortCondition descending="1" ref="B4:B19"/>
  </sortState>
  <conditionalFormatting sqref="B4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ED65-6FDF-43E1-BCA5-C9B585C26C0E}">
  <dimension ref="A1:C60"/>
  <sheetViews>
    <sheetView workbookViewId="0">
      <selection activeCell="A4" sqref="A4:A18"/>
    </sheetView>
  </sheetViews>
  <sheetFormatPr defaultRowHeight="15.75" x14ac:dyDescent="0.25"/>
  <cols>
    <col min="1" max="1" width="31.125" bestFit="1" customWidth="1"/>
    <col min="2" max="2" width="10.5" bestFit="1" customWidth="1"/>
    <col min="3" max="3" width="9.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B3" t="s">
        <v>12</v>
      </c>
      <c r="C3" t="s">
        <v>13</v>
      </c>
    </row>
    <row r="4" spans="1:3" x14ac:dyDescent="0.25">
      <c r="A4" t="s">
        <v>18</v>
      </c>
      <c r="B4">
        <v>0.91851039999999995</v>
      </c>
      <c r="C4" s="1">
        <v>2.044062E-156</v>
      </c>
    </row>
    <row r="5" spans="1:3" x14ac:dyDescent="0.25">
      <c r="A5" t="s">
        <v>21</v>
      </c>
      <c r="B5">
        <v>0.88930209999999998</v>
      </c>
      <c r="C5" s="1">
        <v>3.3506819999999997E-132</v>
      </c>
    </row>
    <row r="6" spans="1:3" x14ac:dyDescent="0.25">
      <c r="A6" t="s">
        <v>19</v>
      </c>
      <c r="B6">
        <v>0.88369629999999999</v>
      </c>
      <c r="C6" s="1">
        <v>2.4500909999999998E-128</v>
      </c>
    </row>
    <row r="7" spans="1:3" x14ac:dyDescent="0.25">
      <c r="A7" t="s">
        <v>20</v>
      </c>
      <c r="B7">
        <v>0.87870369999999998</v>
      </c>
      <c r="C7" s="1">
        <v>4.6403209999999998E-125</v>
      </c>
    </row>
    <row r="8" spans="1:3" x14ac:dyDescent="0.25">
      <c r="A8" t="s">
        <v>22</v>
      </c>
      <c r="B8">
        <v>0.81208400000000003</v>
      </c>
      <c r="C8" s="1">
        <v>1.2737650000000001E-91</v>
      </c>
    </row>
    <row r="9" spans="1:3" x14ac:dyDescent="0.25">
      <c r="A9" t="s">
        <v>16</v>
      </c>
      <c r="B9">
        <v>0.69292039999999999</v>
      </c>
      <c r="C9" s="1">
        <v>2.2941039999999999E-56</v>
      </c>
    </row>
    <row r="10" spans="1:3" x14ac:dyDescent="0.25">
      <c r="A10" t="s">
        <v>17</v>
      </c>
      <c r="B10">
        <v>0.6799172</v>
      </c>
      <c r="C10" s="1">
        <v>1.502018E-53</v>
      </c>
    </row>
    <row r="11" spans="1:3" x14ac:dyDescent="0.25">
      <c r="A11" t="s">
        <v>15</v>
      </c>
      <c r="B11">
        <v>0.6678461</v>
      </c>
      <c r="C11" s="1">
        <v>4.6062709999999998E-51</v>
      </c>
    </row>
    <row r="12" spans="1:3" x14ac:dyDescent="0.25">
      <c r="A12" t="s">
        <v>14</v>
      </c>
      <c r="B12">
        <v>0.6574082</v>
      </c>
      <c r="C12" s="1">
        <v>5.2636559999999999E-49</v>
      </c>
    </row>
    <row r="13" spans="1:3" x14ac:dyDescent="0.25">
      <c r="A13" t="s">
        <v>26</v>
      </c>
      <c r="B13">
        <v>0.47298050000000003</v>
      </c>
      <c r="C13" s="1">
        <v>7.428836E-23</v>
      </c>
    </row>
    <row r="14" spans="1:3" x14ac:dyDescent="0.25">
      <c r="A14" t="s">
        <v>23</v>
      </c>
      <c r="B14">
        <v>0.28947349999999999</v>
      </c>
      <c r="C14" s="1">
        <v>7.2191410000000003E-9</v>
      </c>
    </row>
    <row r="15" spans="1:3" x14ac:dyDescent="0.25">
      <c r="A15" t="s">
        <v>24</v>
      </c>
      <c r="B15">
        <v>0.27335670000000001</v>
      </c>
      <c r="C15" s="1">
        <v>5.0268450000000002E-8</v>
      </c>
    </row>
    <row r="16" spans="1:3" x14ac:dyDescent="0.25">
      <c r="A16" t="s">
        <v>25</v>
      </c>
      <c r="B16">
        <v>0.23295969999999999</v>
      </c>
      <c r="C16" s="1">
        <v>3.8401169999999997E-6</v>
      </c>
    </row>
    <row r="17" spans="1:3" x14ac:dyDescent="0.25">
      <c r="A17" t="s">
        <v>29</v>
      </c>
      <c r="B17">
        <v>-0.1016939</v>
      </c>
      <c r="C17" s="1">
        <v>4.6145190000000003E-2</v>
      </c>
    </row>
    <row r="18" spans="1:3" x14ac:dyDescent="0.25">
      <c r="A18" t="s">
        <v>61</v>
      </c>
      <c r="B18">
        <v>-0.14329749999999999</v>
      </c>
      <c r="C18" s="1">
        <v>4.8457830000000002E-3</v>
      </c>
    </row>
    <row r="21" spans="1:3" x14ac:dyDescent="0.25">
      <c r="A21" t="s">
        <v>4</v>
      </c>
    </row>
    <row r="22" spans="1:3" x14ac:dyDescent="0.25">
      <c r="A22" t="s">
        <v>5</v>
      </c>
    </row>
    <row r="23" spans="1:3" x14ac:dyDescent="0.25">
      <c r="B23" t="s">
        <v>12</v>
      </c>
      <c r="C23" t="s">
        <v>13</v>
      </c>
    </row>
    <row r="24" spans="1:3" x14ac:dyDescent="0.25">
      <c r="A24" t="s">
        <v>29</v>
      </c>
      <c r="B24">
        <v>0.7651597</v>
      </c>
      <c r="C24" s="1">
        <v>3.0733149999999999E-75</v>
      </c>
    </row>
    <row r="25" spans="1:3" x14ac:dyDescent="0.25">
      <c r="A25" t="s">
        <v>26</v>
      </c>
      <c r="B25">
        <v>0.63240280000000004</v>
      </c>
      <c r="C25" s="1">
        <v>2.1508090000000001E-44</v>
      </c>
    </row>
    <row r="26" spans="1:3" x14ac:dyDescent="0.25">
      <c r="A26" t="s">
        <v>28</v>
      </c>
      <c r="B26">
        <v>0.60425739999999994</v>
      </c>
      <c r="C26" s="1">
        <v>1.1000999999999999E-39</v>
      </c>
    </row>
    <row r="27" spans="1:3" x14ac:dyDescent="0.25">
      <c r="A27" t="s">
        <v>27</v>
      </c>
      <c r="B27">
        <v>0.54299949999999997</v>
      </c>
      <c r="C27" s="1">
        <v>6.586993E-31</v>
      </c>
    </row>
    <row r="28" spans="1:3" x14ac:dyDescent="0.25">
      <c r="A28" t="s">
        <v>22</v>
      </c>
      <c r="B28">
        <v>0.50956060000000003</v>
      </c>
      <c r="C28" s="1">
        <v>7.8827900000000002E-27</v>
      </c>
    </row>
    <row r="29" spans="1:3" x14ac:dyDescent="0.25">
      <c r="A29" t="s">
        <v>21</v>
      </c>
      <c r="B29">
        <v>0.4225392</v>
      </c>
      <c r="C29" s="1">
        <v>4.192839E-18</v>
      </c>
    </row>
    <row r="30" spans="1:3" x14ac:dyDescent="0.25">
      <c r="A30" t="s">
        <v>18</v>
      </c>
      <c r="B30">
        <v>0.24565509999999999</v>
      </c>
      <c r="C30" s="1">
        <v>1.0641060000000001E-6</v>
      </c>
    </row>
    <row r="31" spans="1:3" x14ac:dyDescent="0.25">
      <c r="A31" t="s">
        <v>19</v>
      </c>
      <c r="B31">
        <v>0.23926729999999999</v>
      </c>
      <c r="C31" s="1">
        <v>2.047805E-6</v>
      </c>
    </row>
    <row r="32" spans="1:3" x14ac:dyDescent="0.25">
      <c r="A32" t="s">
        <v>20</v>
      </c>
      <c r="B32">
        <v>0.22620019999999999</v>
      </c>
      <c r="C32" s="1">
        <v>7.3890480000000004E-6</v>
      </c>
    </row>
    <row r="33" spans="1:3" x14ac:dyDescent="0.25">
      <c r="A33" t="s">
        <v>24</v>
      </c>
      <c r="B33">
        <v>-0.20826800000000001</v>
      </c>
      <c r="C33" s="1">
        <v>3.8139090000000001E-5</v>
      </c>
    </row>
    <row r="34" spans="1:3" x14ac:dyDescent="0.25">
      <c r="A34" t="s">
        <v>25</v>
      </c>
      <c r="B34">
        <v>-0.35175980000000001</v>
      </c>
      <c r="C34" s="1">
        <v>1.177209E-12</v>
      </c>
    </row>
    <row r="35" spans="1:3" x14ac:dyDescent="0.25">
      <c r="A35" t="s">
        <v>17</v>
      </c>
      <c r="B35">
        <v>-0.36157549999999999</v>
      </c>
      <c r="C35" s="1">
        <v>2.4667300000000001E-13</v>
      </c>
    </row>
    <row r="36" spans="1:3" x14ac:dyDescent="0.25">
      <c r="A36" t="s">
        <v>61</v>
      </c>
      <c r="B36">
        <v>-0.43921389999999999</v>
      </c>
      <c r="C36" s="1">
        <v>1.3754889999999999E-19</v>
      </c>
    </row>
    <row r="37" spans="1:3" x14ac:dyDescent="0.25">
      <c r="A37" t="s">
        <v>23</v>
      </c>
      <c r="B37">
        <v>-0.4912453</v>
      </c>
      <c r="C37" s="1">
        <v>8.8367790000000002E-25</v>
      </c>
    </row>
    <row r="38" spans="1:3" x14ac:dyDescent="0.25">
      <c r="A38" t="s">
        <v>16</v>
      </c>
      <c r="B38">
        <v>-0.53752140000000004</v>
      </c>
      <c r="C38" s="1">
        <v>3.2978379999999998E-30</v>
      </c>
    </row>
    <row r="39" spans="1:3" x14ac:dyDescent="0.25">
      <c r="A39" t="s">
        <v>14</v>
      </c>
      <c r="B39">
        <v>-0.59925059999999997</v>
      </c>
      <c r="C39" s="1">
        <v>6.7706280000000004E-39</v>
      </c>
    </row>
    <row r="40" spans="1:3" x14ac:dyDescent="0.25">
      <c r="A40" t="s">
        <v>15</v>
      </c>
      <c r="B40">
        <v>-0.61079660000000002</v>
      </c>
      <c r="C40" s="1">
        <v>9.7590139999999998E-41</v>
      </c>
    </row>
    <row r="43" spans="1:3" x14ac:dyDescent="0.25">
      <c r="A43" t="s">
        <v>8</v>
      </c>
    </row>
    <row r="44" spans="1:3" x14ac:dyDescent="0.25">
      <c r="A44" t="s">
        <v>9</v>
      </c>
    </row>
    <row r="45" spans="1:3" x14ac:dyDescent="0.25">
      <c r="B45" t="s">
        <v>12</v>
      </c>
      <c r="C45" t="s">
        <v>13</v>
      </c>
    </row>
    <row r="46" spans="1:3" x14ac:dyDescent="0.25">
      <c r="A46" t="s">
        <v>61</v>
      </c>
      <c r="B46">
        <v>0.77993230000000002</v>
      </c>
      <c r="C46" s="1">
        <v>5.8758559999999997E-80</v>
      </c>
    </row>
    <row r="47" spans="1:3" x14ac:dyDescent="0.25">
      <c r="A47" t="s">
        <v>24</v>
      </c>
      <c r="B47">
        <v>0.68306579999999995</v>
      </c>
      <c r="C47" s="1">
        <v>3.222933E-54</v>
      </c>
    </row>
    <row r="48" spans="1:3" x14ac:dyDescent="0.25">
      <c r="A48" t="s">
        <v>25</v>
      </c>
      <c r="B48">
        <v>0.43225989999999997</v>
      </c>
      <c r="C48" s="1">
        <v>5.8527630000000003E-19</v>
      </c>
    </row>
    <row r="49" spans="1:3" x14ac:dyDescent="0.25">
      <c r="A49" t="s">
        <v>20</v>
      </c>
      <c r="B49">
        <v>0.32184220000000002</v>
      </c>
      <c r="C49" s="1">
        <v>9.9743069999999998E-11</v>
      </c>
    </row>
    <row r="50" spans="1:3" x14ac:dyDescent="0.25">
      <c r="A50" t="s">
        <v>23</v>
      </c>
      <c r="B50">
        <v>0.30764459999999999</v>
      </c>
      <c r="C50" s="1">
        <v>6.9600770000000005E-10</v>
      </c>
    </row>
    <row r="51" spans="1:3" x14ac:dyDescent="0.25">
      <c r="A51" t="s">
        <v>28</v>
      </c>
      <c r="B51">
        <v>0.30436180000000002</v>
      </c>
      <c r="C51" s="1">
        <v>1.0749799999999999E-9</v>
      </c>
    </row>
    <row r="52" spans="1:3" x14ac:dyDescent="0.25">
      <c r="A52" t="s">
        <v>29</v>
      </c>
      <c r="B52">
        <v>0.2435032</v>
      </c>
      <c r="C52" s="1">
        <v>1.329355E-6</v>
      </c>
    </row>
    <row r="53" spans="1:3" x14ac:dyDescent="0.25">
      <c r="A53" t="s">
        <v>26</v>
      </c>
      <c r="B53">
        <v>0.23143089999999999</v>
      </c>
      <c r="C53" s="1">
        <v>4.4605599999999999E-6</v>
      </c>
    </row>
    <row r="54" spans="1:3" x14ac:dyDescent="0.25">
      <c r="A54" t="s">
        <v>18</v>
      </c>
      <c r="B54">
        <v>0.1080087</v>
      </c>
      <c r="C54" s="1">
        <v>3.4124759999999997E-2</v>
      </c>
    </row>
    <row r="55" spans="1:3" x14ac:dyDescent="0.25">
      <c r="A55" t="s">
        <v>22</v>
      </c>
      <c r="B55">
        <v>-0.10415530000000001</v>
      </c>
      <c r="C55" s="1">
        <v>4.1093270000000001E-2</v>
      </c>
    </row>
    <row r="56" spans="1:3" x14ac:dyDescent="0.25">
      <c r="A56" t="s">
        <v>16</v>
      </c>
      <c r="B56">
        <v>-0.16255820000000001</v>
      </c>
      <c r="C56" s="1">
        <v>1.371588E-3</v>
      </c>
    </row>
    <row r="57" spans="1:3" x14ac:dyDescent="0.25">
      <c r="A57" t="s">
        <v>14</v>
      </c>
      <c r="B57">
        <v>-0.2392359</v>
      </c>
      <c r="C57" s="1">
        <v>2.0543310000000002E-6</v>
      </c>
    </row>
    <row r="58" spans="1:3" x14ac:dyDescent="0.25">
      <c r="A58" t="s">
        <v>15</v>
      </c>
      <c r="B58">
        <v>-0.23999139999999999</v>
      </c>
      <c r="C58" s="1">
        <v>1.903084E-6</v>
      </c>
    </row>
    <row r="59" spans="1:3" x14ac:dyDescent="0.25">
      <c r="A59" t="s">
        <v>17</v>
      </c>
      <c r="B59">
        <v>-0.2417858</v>
      </c>
      <c r="C59" s="1">
        <v>1.5854000000000001E-6</v>
      </c>
    </row>
    <row r="60" spans="1:3" x14ac:dyDescent="0.25">
      <c r="A60" t="s">
        <v>27</v>
      </c>
      <c r="B60">
        <v>-0.43128460000000002</v>
      </c>
      <c r="C60" s="1">
        <v>7.1517460000000001E-19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253E-96A7-41F4-8F40-0A26583E4703}">
  <dimension ref="A1:E59"/>
  <sheetViews>
    <sheetView workbookViewId="0">
      <selection activeCell="C21" sqref="C21"/>
    </sheetView>
  </sheetViews>
  <sheetFormatPr defaultRowHeight="15.75" x14ac:dyDescent="0.25"/>
  <cols>
    <col min="1" max="1" width="31.125" bestFit="1" customWidth="1"/>
    <col min="2" max="2" width="9.625" bestFit="1" customWidth="1"/>
    <col min="3" max="3" width="11.875" bestFit="1" customWidth="1"/>
    <col min="4" max="4" width="9.625" bestFit="1" customWidth="1"/>
    <col min="5" max="5" width="11.875" bestFit="1" customWidth="1"/>
  </cols>
  <sheetData>
    <row r="1" spans="1:5" x14ac:dyDescent="0.25">
      <c r="A1" t="s">
        <v>77</v>
      </c>
      <c r="B1" t="s">
        <v>75</v>
      </c>
      <c r="D1" t="s">
        <v>76</v>
      </c>
    </row>
    <row r="2" spans="1:5" x14ac:dyDescent="0.25">
      <c r="A2" t="s">
        <v>74</v>
      </c>
      <c r="B2" t="s">
        <v>12</v>
      </c>
      <c r="C2" t="s">
        <v>13</v>
      </c>
      <c r="D2" t="s">
        <v>12</v>
      </c>
      <c r="E2" t="s">
        <v>13</v>
      </c>
    </row>
    <row r="3" spans="1:5" x14ac:dyDescent="0.25">
      <c r="A3" t="s">
        <v>16</v>
      </c>
      <c r="B3">
        <f>VLOOKUP(A3,MFA!$A$4:$C$19,2,FALSE)</f>
        <v>0.82510309999999998</v>
      </c>
      <c r="C3">
        <f>VLOOKUP(A3,MFA!$A$4:$C$19,3,FALSE)</f>
        <v>5.2763739999999996E-97</v>
      </c>
      <c r="D3">
        <f>VLOOKUP(A3,PCA!$A$4:$C$18,2,FALSE)</f>
        <v>0.69292039999999999</v>
      </c>
      <c r="E3">
        <f>VLOOKUP(A3,PCA!$A$4:$C$18,3,FALSE)</f>
        <v>2.2941039999999999E-56</v>
      </c>
    </row>
    <row r="4" spans="1:5" x14ac:dyDescent="0.25">
      <c r="A4" t="s">
        <v>14</v>
      </c>
      <c r="B4">
        <f>VLOOKUP(A4,MFA!$A$4:$C$19,2,FALSE)</f>
        <v>0.82934490000000005</v>
      </c>
      <c r="C4">
        <f>VLOOKUP(A4,MFA!$A$4:$C$19,3,FALSE)</f>
        <v>7.4347630000000002E-99</v>
      </c>
      <c r="D4">
        <f>VLOOKUP(A4,PCA!$A$4:$C$18,2,FALSE)</f>
        <v>0.6574082</v>
      </c>
      <c r="E4">
        <f>VLOOKUP(A4,PCA!$A$4:$C$18,3,FALSE)</f>
        <v>5.2636559999999999E-49</v>
      </c>
    </row>
    <row r="5" spans="1:5" x14ac:dyDescent="0.25">
      <c r="A5" t="s">
        <v>23</v>
      </c>
      <c r="B5">
        <f>VLOOKUP(A5,MFA!$A$4:$C$19,2,FALSE)</f>
        <v>0.4205139</v>
      </c>
      <c r="C5">
        <f>VLOOKUP(A5,MFA!$A$4:$C$19,3,FALSE)</f>
        <v>6.2693440000000003E-18</v>
      </c>
      <c r="D5">
        <f>VLOOKUP(A5,PCA!$A$4:$C$18,2,FALSE)</f>
        <v>0.28947349999999999</v>
      </c>
      <c r="E5">
        <f>VLOOKUP(A5,PCA!$A$4:$C$18,3,FALSE)</f>
        <v>7.2191410000000003E-9</v>
      </c>
    </row>
    <row r="6" spans="1:5" x14ac:dyDescent="0.25">
      <c r="A6" t="s">
        <v>15</v>
      </c>
      <c r="B6">
        <f>VLOOKUP(A6,MFA!$A$4:$C$19,2,FALSE)</f>
        <v>0.82915000000000005</v>
      </c>
      <c r="C6">
        <f>VLOOKUP(A6,MFA!$A$4:$C$19,3,FALSE)</f>
        <v>9.0657809999999997E-99</v>
      </c>
      <c r="D6">
        <f>VLOOKUP(A6,PCA!$A$4:$C$18,2,FALSE)</f>
        <v>0.6678461</v>
      </c>
      <c r="E6">
        <f>VLOOKUP(A6,PCA!$A$4:$C$18,3,FALSE)</f>
        <v>4.6062709999999998E-51</v>
      </c>
    </row>
    <row r="7" spans="1:5" x14ac:dyDescent="0.25">
      <c r="A7" t="s">
        <v>28</v>
      </c>
      <c r="B7">
        <f>VLOOKUP(A7,MFA!$A$4:$C$19,2,FALSE)</f>
        <v>-0.27907949999999998</v>
      </c>
      <c r="C7">
        <f>VLOOKUP(A7,MFA!$A$4:$C$19,3,FALSE)</f>
        <v>2.559624E-8</v>
      </c>
      <c r="D7" t="e">
        <f>VLOOKUP(A7,PCA!$A$4:$C$18,2,FALSE)</f>
        <v>#N/A</v>
      </c>
      <c r="E7" t="e">
        <f>VLOOKUP(A7,PCA!$A$4:$C$18,3,FALSE)</f>
        <v>#N/A</v>
      </c>
    </row>
    <row r="8" spans="1:5" x14ac:dyDescent="0.25">
      <c r="A8" t="s">
        <v>25</v>
      </c>
      <c r="B8">
        <f>VLOOKUP(A8,MFA!$A$4:$C$19,2,FALSE)</f>
        <v>0.3265768</v>
      </c>
      <c r="C8">
        <f>VLOOKUP(A8,MFA!$A$4:$C$19,3,FALSE)</f>
        <v>5.0992329999999997E-11</v>
      </c>
      <c r="D8">
        <f>VLOOKUP(A8,PCA!$A$4:$C$18,2,FALSE)</f>
        <v>0.23295969999999999</v>
      </c>
      <c r="E8">
        <f>VLOOKUP(A8,PCA!$A$4:$C$18,3,FALSE)</f>
        <v>3.8401169999999997E-6</v>
      </c>
    </row>
    <row r="9" spans="1:5" x14ac:dyDescent="0.25">
      <c r="A9" t="s">
        <v>29</v>
      </c>
      <c r="B9">
        <f>VLOOKUP(A9,MFA!$A$4:$C$19,2,FALSE)</f>
        <v>-0.42899710000000002</v>
      </c>
      <c r="C9">
        <f>VLOOKUP(A9,MFA!$A$4:$C$19,3,FALSE)</f>
        <v>1.1414980000000001E-18</v>
      </c>
      <c r="D9">
        <f>VLOOKUP(A9,PCA!$A$4:$C$18,2,FALSE)</f>
        <v>-0.1016939</v>
      </c>
      <c r="E9">
        <f>VLOOKUP(A9,PCA!$A$4:$C$18,3,FALSE)</f>
        <v>4.6145190000000003E-2</v>
      </c>
    </row>
    <row r="10" spans="1:5" x14ac:dyDescent="0.25">
      <c r="A10" t="s">
        <v>24</v>
      </c>
      <c r="B10">
        <f>VLOOKUP(A10,MFA!$A$4:$C$19,2,FALSE)</f>
        <v>0.34623660000000001</v>
      </c>
      <c r="C10">
        <f>VLOOKUP(A10,MFA!$A$4:$C$19,3,FALSE)</f>
        <v>2.770463E-12</v>
      </c>
      <c r="D10">
        <f>VLOOKUP(A10,PCA!$A$4:$C$18,2,FALSE)</f>
        <v>0.27335670000000001</v>
      </c>
      <c r="E10">
        <f>VLOOKUP(A10,PCA!$A$4:$C$18,3,FALSE)</f>
        <v>5.0268450000000002E-8</v>
      </c>
    </row>
    <row r="11" spans="1:5" x14ac:dyDescent="0.25">
      <c r="A11" t="s">
        <v>17</v>
      </c>
      <c r="B11">
        <f>VLOOKUP(A11,MFA!$A$4:$C$19,2,FALSE)</f>
        <v>0.81495649999999997</v>
      </c>
      <c r="C11">
        <f>VLOOKUP(A11,MFA!$A$4:$C$19,3,FALSE)</f>
        <v>8.998205E-93</v>
      </c>
      <c r="D11">
        <f>VLOOKUP(A11,PCA!$A$4:$C$18,2,FALSE)</f>
        <v>0.6799172</v>
      </c>
      <c r="E11">
        <f>VLOOKUP(A11,PCA!$A$4:$C$18,3,FALSE)</f>
        <v>1.502018E-53</v>
      </c>
    </row>
    <row r="12" spans="1:5" x14ac:dyDescent="0.25">
      <c r="A12" t="s">
        <v>26</v>
      </c>
      <c r="B12">
        <f>VLOOKUP(A12,MFA!$A$4:$C$19,2,FALSE)</f>
        <v>0.18880259999999999</v>
      </c>
      <c r="C12">
        <f>VLOOKUP(A12,MFA!$A$4:$C$19,3,FALSE)</f>
        <v>1.9446989999999999E-4</v>
      </c>
      <c r="D12">
        <f>VLOOKUP(A12,PCA!$A$4:$C$18,2,FALSE)</f>
        <v>0.47298050000000003</v>
      </c>
      <c r="E12">
        <f>VLOOKUP(A12,PCA!$A$4:$C$18,3,FALSE)</f>
        <v>7.428836E-23</v>
      </c>
    </row>
    <row r="13" spans="1:5" x14ac:dyDescent="0.25">
      <c r="A13" t="s">
        <v>18</v>
      </c>
      <c r="B13">
        <f>VLOOKUP(A13,MFA!$A$4:$C$19,2,FALSE)</f>
        <v>0.75176480000000001</v>
      </c>
      <c r="C13">
        <f>VLOOKUP(A13,MFA!$A$4:$C$19,3,FALSE)</f>
        <v>2.9858000000000001E-71</v>
      </c>
      <c r="D13">
        <f>VLOOKUP(A13,PCA!$A$4:$C$18,2,FALSE)</f>
        <v>0.91851039999999995</v>
      </c>
      <c r="E13">
        <f>VLOOKUP(A13,PCA!$A$4:$C$18,3,FALSE)</f>
        <v>2.044062E-156</v>
      </c>
    </row>
    <row r="14" spans="1:5" x14ac:dyDescent="0.25">
      <c r="A14" t="s">
        <v>20</v>
      </c>
      <c r="B14">
        <f>VLOOKUP(A14,MFA!$A$4:$C$19,2,FALSE)</f>
        <v>0.70154240000000001</v>
      </c>
      <c r="C14">
        <f>VLOOKUP(A14,MFA!$A$4:$C$19,3,FALSE)</f>
        <v>2.5661040000000001E-58</v>
      </c>
      <c r="D14">
        <f>VLOOKUP(A14,PCA!$A$4:$C$18,2,FALSE)</f>
        <v>0.87870369999999998</v>
      </c>
      <c r="E14">
        <f>VLOOKUP(A14,PCA!$A$4:$C$18,3,FALSE)</f>
        <v>4.6403209999999998E-125</v>
      </c>
    </row>
    <row r="15" spans="1:5" x14ac:dyDescent="0.25">
      <c r="A15" t="s">
        <v>19</v>
      </c>
      <c r="B15">
        <f>VLOOKUP(A15,MFA!$A$4:$C$19,2,FALSE)</f>
        <v>0.73120300000000005</v>
      </c>
      <c r="C15">
        <f>VLOOKUP(A15,MFA!$A$4:$C$19,3,FALSE)</f>
        <v>1.328835E-65</v>
      </c>
      <c r="D15">
        <f>VLOOKUP(A15,PCA!$A$4:$C$18,2,FALSE)</f>
        <v>0.88369629999999999</v>
      </c>
      <c r="E15">
        <f>VLOOKUP(A15,PCA!$A$4:$C$18,3,FALSE)</f>
        <v>2.4500909999999998E-128</v>
      </c>
    </row>
    <row r="16" spans="1:5" x14ac:dyDescent="0.25">
      <c r="A16" t="s">
        <v>22</v>
      </c>
      <c r="B16">
        <f>VLOOKUP(A16,MFA!$A$4:$C$19,2,FALSE)</f>
        <v>0.54613710000000004</v>
      </c>
      <c r="C16">
        <f>VLOOKUP(A16,MFA!$A$4:$C$19,3,FALSE)</f>
        <v>2.5834730000000001E-31</v>
      </c>
      <c r="D16">
        <f>VLOOKUP(A16,PCA!$A$4:$C$18,2,FALSE)</f>
        <v>0.81208400000000003</v>
      </c>
      <c r="E16">
        <f>VLOOKUP(A16,PCA!$A$4:$C$18,3,FALSE)</f>
        <v>1.2737650000000001E-91</v>
      </c>
    </row>
    <row r="17" spans="1:5" x14ac:dyDescent="0.25">
      <c r="A17" t="s">
        <v>21</v>
      </c>
      <c r="B17">
        <f>VLOOKUP(A17,MFA!$A$4:$C$19,2,FALSE)</f>
        <v>0.65358760000000005</v>
      </c>
      <c r="C17">
        <f>VLOOKUP(A17,MFA!$A$4:$C$19,3,FALSE)</f>
        <v>2.8458319999999997E-48</v>
      </c>
      <c r="D17">
        <f>VLOOKUP(A17,PCA!$A$4:$C$18,2,FALSE)</f>
        <v>0.88930209999999998</v>
      </c>
      <c r="E17">
        <f>VLOOKUP(A17,PCA!$A$4:$C$18,3,FALSE)</f>
        <v>3.3506819999999997E-132</v>
      </c>
    </row>
    <row r="18" spans="1:5" x14ac:dyDescent="0.25">
      <c r="A18" t="s">
        <v>27</v>
      </c>
      <c r="B18">
        <f>VLOOKUP(A18,MFA!$A$4:$C$19,2,FALSE)</f>
        <v>-0.1595307</v>
      </c>
      <c r="C18">
        <f>VLOOKUP(A18,MFA!$A$4:$C$19,3,FALSE)</f>
        <v>1.6884720000000001E-3</v>
      </c>
      <c r="D18" t="e">
        <f>VLOOKUP(A18,PCA!$A$4:$C$18,2,FALSE)</f>
        <v>#N/A</v>
      </c>
      <c r="E18" t="e">
        <f>VLOOKUP(A18,PCA!$A$4:$C$18,3,FALSE)</f>
        <v>#N/A</v>
      </c>
    </row>
    <row r="19" spans="1:5" x14ac:dyDescent="0.25">
      <c r="A19" t="s">
        <v>61</v>
      </c>
      <c r="B19" t="e">
        <f>VLOOKUP(A19,MFA!$A$4:$C$19,2,FALSE)</f>
        <v>#N/A</v>
      </c>
      <c r="C19" t="e">
        <f>VLOOKUP(A19,MFA!$A$4:$C$19,3,FALSE)</f>
        <v>#N/A</v>
      </c>
      <c r="D19">
        <f>VLOOKUP(A19,PCA!$A$4:$C$18,2,FALSE)</f>
        <v>-0.14329749999999999</v>
      </c>
      <c r="E19">
        <f>VLOOKUP(A19,PCA!$A$4:$C$18,3,FALSE)</f>
        <v>4.8457830000000002E-3</v>
      </c>
    </row>
    <row r="21" spans="1:5" x14ac:dyDescent="0.25">
      <c r="A21" t="s">
        <v>78</v>
      </c>
      <c r="B21" t="s">
        <v>75</v>
      </c>
      <c r="D21" t="s">
        <v>76</v>
      </c>
    </row>
    <row r="22" spans="1:5" x14ac:dyDescent="0.25">
      <c r="A22" t="s">
        <v>74</v>
      </c>
      <c r="B22" t="s">
        <v>12</v>
      </c>
      <c r="C22" t="s">
        <v>13</v>
      </c>
      <c r="D22" t="s">
        <v>12</v>
      </c>
      <c r="E22" t="s">
        <v>13</v>
      </c>
    </row>
    <row r="23" spans="1:5" x14ac:dyDescent="0.25">
      <c r="A23" t="s">
        <v>16</v>
      </c>
      <c r="B23">
        <f>VLOOKUP(A23,MFA!$A$60:$C$75,2,FALSE)</f>
        <v>-0.1841728</v>
      </c>
      <c r="C23">
        <f>VLOOKUP(A23,MFA!$A$60:$C$75,3,FALSE)</f>
        <v>2.8003000000000001E-4</v>
      </c>
      <c r="D23">
        <f>VLOOKUP(A23,PCA!$A$18:$C$40,2,FALSE)</f>
        <v>-0.53752140000000004</v>
      </c>
      <c r="E23">
        <f>VLOOKUP(A23,PCA!$A$24:$C$40,3,FALSE)</f>
        <v>3.2978379999999998E-30</v>
      </c>
    </row>
    <row r="24" spans="1:5" x14ac:dyDescent="0.25">
      <c r="A24" t="s">
        <v>14</v>
      </c>
      <c r="B24">
        <f>VLOOKUP(A24,MFA!$A$60:$C$75,2,FALSE)</f>
        <v>-0.2812115</v>
      </c>
      <c r="C24">
        <f>VLOOKUP(A24,MFA!$A$60:$C$75,3,FALSE)</f>
        <v>1.9827059999999999E-8</v>
      </c>
      <c r="D24">
        <f>VLOOKUP(A24,PCA!$A$18:$C$40,2,FALSE)</f>
        <v>-0.59925059999999997</v>
      </c>
      <c r="E24">
        <f>VLOOKUP(A24,PCA!$A$24:$C$40,3,FALSE)</f>
        <v>6.7706280000000004E-39</v>
      </c>
    </row>
    <row r="25" spans="1:5" x14ac:dyDescent="0.25">
      <c r="A25" t="s">
        <v>23</v>
      </c>
      <c r="B25">
        <f>VLOOKUP(A25,MFA!$A$60:$C$75,2,FALSE)</f>
        <v>-0.2663199</v>
      </c>
      <c r="C25">
        <f>VLOOKUP(A25,MFA!$A$60:$C$75,3,FALSE)</f>
        <v>1.1286639999999999E-7</v>
      </c>
      <c r="D25">
        <f>VLOOKUP(A25,PCA!$A$18:$C$40,2,FALSE)</f>
        <v>-0.4912453</v>
      </c>
      <c r="E25">
        <f>VLOOKUP(A25,PCA!$A$24:$C$40,3,FALSE)</f>
        <v>8.8367790000000002E-25</v>
      </c>
    </row>
    <row r="26" spans="1:5" x14ac:dyDescent="0.25">
      <c r="A26" t="s">
        <v>15</v>
      </c>
      <c r="B26">
        <f>VLOOKUP(A26,MFA!$A$60:$C$75,2,FALSE)</f>
        <v>-0.27268100000000001</v>
      </c>
      <c r="C26">
        <f>VLOOKUP(A26,MFA!$A$60:$C$75,3,FALSE)</f>
        <v>5.438253E-8</v>
      </c>
      <c r="D26">
        <f>VLOOKUP(A26,PCA!$A$18:$C$40,2,FALSE)</f>
        <v>-0.61079660000000002</v>
      </c>
      <c r="E26">
        <f>VLOOKUP(A26,PCA!$A$24:$C$40,3,FALSE)</f>
        <v>9.7590139999999998E-41</v>
      </c>
    </row>
    <row r="27" spans="1:5" x14ac:dyDescent="0.25">
      <c r="A27" t="s">
        <v>28</v>
      </c>
      <c r="B27">
        <f>VLOOKUP(A27,MFA!$A$60:$C$75,2,FALSE)</f>
        <v>0.54663879999999998</v>
      </c>
      <c r="C27">
        <f>VLOOKUP(A27,MFA!$A$60:$C$75,3,FALSE)</f>
        <v>2.222384E-31</v>
      </c>
      <c r="D27">
        <f>VLOOKUP(A27,PCA!$A$18:$C$40,2,FALSE)</f>
        <v>0.60425739999999994</v>
      </c>
      <c r="E27">
        <f>VLOOKUP(A27,PCA!$A$24:$C$40,3,FALSE)</f>
        <v>1.1000999999999999E-39</v>
      </c>
    </row>
    <row r="28" spans="1:5" x14ac:dyDescent="0.25">
      <c r="A28" t="s">
        <v>25</v>
      </c>
      <c r="B28">
        <f>VLOOKUP(A28,MFA!$A$60:$C$75,2,FALSE)</f>
        <v>-0.1050266</v>
      </c>
      <c r="C28">
        <f>VLOOKUP(A28,MFA!$A$60:$C$75,3,FALSE)</f>
        <v>3.9420629999999998E-2</v>
      </c>
      <c r="D28">
        <f>VLOOKUP(A28,PCA!$A$18:$C$40,2,FALSE)</f>
        <v>-0.35175980000000001</v>
      </c>
      <c r="E28">
        <f>VLOOKUP(A28,PCA!$A$24:$C$40,3,FALSE)</f>
        <v>1.177209E-12</v>
      </c>
    </row>
    <row r="29" spans="1:5" x14ac:dyDescent="0.25">
      <c r="A29" t="s">
        <v>29</v>
      </c>
      <c r="B29">
        <f>VLOOKUP(A29,MFA!$A$60:$C$75,2,FALSE)</f>
        <v>0.75934760000000001</v>
      </c>
      <c r="C29">
        <f>VLOOKUP(A29,MFA!$A$60:$C$75,3,FALSE)</f>
        <v>1.7777489999999999E-73</v>
      </c>
      <c r="D29">
        <f>VLOOKUP(A29,PCA!$A$18:$C$40,2,FALSE)</f>
        <v>0.7651597</v>
      </c>
      <c r="E29">
        <f>VLOOKUP(A29,PCA!$A$24:$C$40,3,FALSE)</f>
        <v>3.0733149999999999E-75</v>
      </c>
    </row>
    <row r="30" spans="1:5" x14ac:dyDescent="0.25">
      <c r="A30" t="s">
        <v>24</v>
      </c>
      <c r="B30" t="e">
        <f>VLOOKUP(A30,MFA!$A$60:$C$75,2,FALSE)</f>
        <v>#N/A</v>
      </c>
      <c r="C30" t="e">
        <f>VLOOKUP(A30,MFA!$A$60:$C$75,3,FALSE)</f>
        <v>#N/A</v>
      </c>
      <c r="D30">
        <f>VLOOKUP(A30,PCA!$A$18:$C$40,2,FALSE)</f>
        <v>-0.20826800000000001</v>
      </c>
      <c r="E30">
        <f>VLOOKUP(A30,PCA!$A$24:$C$40,3,FALSE)</f>
        <v>3.8139090000000001E-5</v>
      </c>
    </row>
    <row r="31" spans="1:5" x14ac:dyDescent="0.25">
      <c r="A31" t="s">
        <v>17</v>
      </c>
      <c r="B31">
        <f>VLOOKUP(A31,MFA!$A$60:$C$75,2,FALSE)</f>
        <v>-0.13917180000000001</v>
      </c>
      <c r="C31">
        <f>VLOOKUP(A31,MFA!$A$60:$C$75,3,FALSE)</f>
        <v>6.2344150000000001E-3</v>
      </c>
      <c r="D31">
        <f>VLOOKUP(A31,PCA!$A$18:$C$40,2,FALSE)</f>
        <v>-0.36157549999999999</v>
      </c>
      <c r="E31">
        <f>VLOOKUP(A31,PCA!$A$24:$C$40,3,FALSE)</f>
        <v>2.4667300000000001E-13</v>
      </c>
    </row>
    <row r="32" spans="1:5" x14ac:dyDescent="0.25">
      <c r="A32" t="s">
        <v>26</v>
      </c>
      <c r="B32">
        <f>VLOOKUP(A32,MFA!$A$60:$C$75,2,FALSE)</f>
        <v>0.86969129999999994</v>
      </c>
      <c r="C32">
        <f>VLOOKUP(A32,MFA!$A$60:$C$75,3,FALSE)</f>
        <v>1.7048160000000001E-119</v>
      </c>
      <c r="D32">
        <f>VLOOKUP(A32,PCA!$A$18:$C$40,2,FALSE)</f>
        <v>0.63240280000000004</v>
      </c>
      <c r="E32">
        <f>VLOOKUP(A32,PCA!$A$24:$C$40,3,FALSE)</f>
        <v>2.1508090000000001E-44</v>
      </c>
    </row>
    <row r="33" spans="1:5" x14ac:dyDescent="0.25">
      <c r="A33" t="s">
        <v>18</v>
      </c>
      <c r="B33">
        <f>VLOOKUP(A33,MFA!$A$60:$C$75,2,FALSE)</f>
        <v>0.55445690000000003</v>
      </c>
      <c r="C33">
        <f>VLOOKUP(A33,MFA!$A$60:$C$75,3,FALSE)</f>
        <v>2.057733E-32</v>
      </c>
      <c r="D33">
        <f>VLOOKUP(A33,PCA!$A$18:$C$40,2,FALSE)</f>
        <v>0.24565509999999999</v>
      </c>
      <c r="E33">
        <f>VLOOKUP(A33,PCA!$A$24:$C$40,3,FALSE)</f>
        <v>1.0641060000000001E-6</v>
      </c>
    </row>
    <row r="34" spans="1:5" x14ac:dyDescent="0.25">
      <c r="A34" t="s">
        <v>20</v>
      </c>
      <c r="B34">
        <f>VLOOKUP(A34,MFA!$A$60:$C$75,2,FALSE)</f>
        <v>0.58800410000000003</v>
      </c>
      <c r="C34">
        <f>VLOOKUP(A34,MFA!$A$60:$C$75,3,FALSE)</f>
        <v>3.5779530000000002E-37</v>
      </c>
      <c r="D34">
        <f>VLOOKUP(A34,PCA!$A$18:$C$40,2,FALSE)</f>
        <v>0.22620019999999999</v>
      </c>
      <c r="E34">
        <f>VLOOKUP(A34,PCA!$A$24:$C$40,3,FALSE)</f>
        <v>7.3890480000000004E-6</v>
      </c>
    </row>
    <row r="35" spans="1:5" x14ac:dyDescent="0.25">
      <c r="A35" t="s">
        <v>19</v>
      </c>
      <c r="B35">
        <f>VLOOKUP(A35,MFA!$A$60:$C$75,2,FALSE)</f>
        <v>0.50688509999999998</v>
      </c>
      <c r="C35">
        <f>VLOOKUP(A35,MFA!$A$60:$C$75,3,FALSE)</f>
        <v>1.599013E-26</v>
      </c>
      <c r="D35">
        <f>VLOOKUP(A35,PCA!$A$18:$C$40,2,FALSE)</f>
        <v>0.23926729999999999</v>
      </c>
      <c r="E35">
        <f>VLOOKUP(A35,PCA!$A$24:$C$40,3,FALSE)</f>
        <v>2.047805E-6</v>
      </c>
    </row>
    <row r="36" spans="1:5" x14ac:dyDescent="0.25">
      <c r="A36" t="s">
        <v>22</v>
      </c>
      <c r="B36">
        <f>VLOOKUP(A36,MFA!$A$60:$C$75,2,FALSE)</f>
        <v>0.73141210000000001</v>
      </c>
      <c r="C36">
        <f>VLOOKUP(A36,MFA!$A$60:$C$75,3,FALSE)</f>
        <v>1.171307E-65</v>
      </c>
      <c r="D36">
        <f>VLOOKUP(A36,PCA!$A$18:$C$40,2,FALSE)</f>
        <v>0.50956060000000003</v>
      </c>
      <c r="E36">
        <f>VLOOKUP(A36,PCA!$A$24:$C$40,3,FALSE)</f>
        <v>7.8827900000000002E-27</v>
      </c>
    </row>
    <row r="37" spans="1:5" x14ac:dyDescent="0.25">
      <c r="A37" t="s">
        <v>21</v>
      </c>
      <c r="B37">
        <f>VLOOKUP(A37,MFA!$A$60:$C$75,2,FALSE)</f>
        <v>0.68771450000000001</v>
      </c>
      <c r="C37">
        <f>VLOOKUP(A37,MFA!$A$60:$C$75,3,FALSE)</f>
        <v>3.2050329999999999E-55</v>
      </c>
      <c r="D37">
        <f>VLOOKUP(A37,PCA!$A$18:$C$40,2,FALSE)</f>
        <v>0.4225392</v>
      </c>
      <c r="E37">
        <f>VLOOKUP(A37,PCA!$A$24:$C$40,3,FALSE)</f>
        <v>4.192839E-18</v>
      </c>
    </row>
    <row r="38" spans="1:5" x14ac:dyDescent="0.25">
      <c r="A38" t="s">
        <v>27</v>
      </c>
      <c r="B38">
        <f>VLOOKUP(A38,MFA!$A$60:$C$75,2,FALSE)</f>
        <v>0.46546169999999998</v>
      </c>
      <c r="C38">
        <f>VLOOKUP(A38,MFA!$A$60:$C$75,3,FALSE)</f>
        <v>4.2682130000000005E-22</v>
      </c>
      <c r="D38">
        <f>VLOOKUP(A38,PCA!$A$18:$C$40,2,FALSE)</f>
        <v>0.54299949999999997</v>
      </c>
      <c r="E38">
        <f>VLOOKUP(A38,PCA!$A$24:$C$40,3,FALSE)</f>
        <v>6.586993E-31</v>
      </c>
    </row>
    <row r="39" spans="1:5" x14ac:dyDescent="0.25">
      <c r="A39" t="s">
        <v>61</v>
      </c>
      <c r="B39">
        <f>VLOOKUP(A39,MFA!$A$60:$C$75,2,FALSE)</f>
        <v>-0.29358489999999998</v>
      </c>
      <c r="C39">
        <f>VLOOKUP(A39,MFA!$A$60:$C$75,3,FALSE)</f>
        <v>4.313248E-9</v>
      </c>
      <c r="D39">
        <f>VLOOKUP(A39,PCA!$A$18:$C$40,2,FALSE)</f>
        <v>-0.14329749999999999</v>
      </c>
      <c r="E39">
        <f>VLOOKUP(A39,PCA!$A$24:$C$40,3,FALSE)</f>
        <v>1.3754889999999999E-19</v>
      </c>
    </row>
    <row r="41" spans="1:5" x14ac:dyDescent="0.25">
      <c r="A41" t="s">
        <v>79</v>
      </c>
      <c r="B41" t="s">
        <v>75</v>
      </c>
      <c r="D41" t="s">
        <v>76</v>
      </c>
    </row>
    <row r="42" spans="1:5" x14ac:dyDescent="0.25">
      <c r="A42" t="s">
        <v>74</v>
      </c>
      <c r="B42" t="s">
        <v>12</v>
      </c>
      <c r="C42" t="s">
        <v>13</v>
      </c>
      <c r="D42" t="s">
        <v>12</v>
      </c>
      <c r="E42" t="s">
        <v>13</v>
      </c>
    </row>
    <row r="43" spans="1:5" x14ac:dyDescent="0.25">
      <c r="A43" t="s">
        <v>16</v>
      </c>
      <c r="B43" t="e">
        <f>VLOOKUP(A43,MFA!$A$99:$C$110,2,FALSE)</f>
        <v>#N/A</v>
      </c>
      <c r="C43" t="e">
        <f>VLOOKUP(A43,MFA!$A$99:$C$110,3,FALSE)</f>
        <v>#N/A</v>
      </c>
      <c r="D43">
        <f>VLOOKUP(A43,PCA!$A$46:$C$60,2,FALSE)</f>
        <v>-0.16255820000000001</v>
      </c>
      <c r="E43">
        <f>VLOOKUP(A43,PCA!$A$46:$C$60,3,FALSE)</f>
        <v>1.371588E-3</v>
      </c>
    </row>
    <row r="44" spans="1:5" x14ac:dyDescent="0.25">
      <c r="A44" t="s">
        <v>14</v>
      </c>
      <c r="B44">
        <f>VLOOKUP(A44,MFA!$A$99:$C$110,2,FALSE)</f>
        <v>-0.15539249999999999</v>
      </c>
      <c r="C44">
        <f>VLOOKUP(A44,MFA!$A$99:$C$110,3,FALSE)</f>
        <v>2.2304249999999999E-3</v>
      </c>
      <c r="D44">
        <f>VLOOKUP(A44,PCA!$A$46:$C$60,2,FALSE)</f>
        <v>-0.2392359</v>
      </c>
      <c r="E44">
        <f>VLOOKUP(A44,PCA!$A$46:$C$60,3,FALSE)</f>
        <v>2.0543310000000002E-6</v>
      </c>
    </row>
    <row r="45" spans="1:5" x14ac:dyDescent="0.25">
      <c r="A45" t="s">
        <v>23</v>
      </c>
      <c r="B45">
        <f>VLOOKUP(A45,MFA!$A$99:$C$110,2,FALSE)</f>
        <v>0.45072770000000001</v>
      </c>
      <c r="C45">
        <f>VLOOKUP(A45,MFA!$A$99:$C$110,3,FALSE)</f>
        <v>1.1611089999999999E-20</v>
      </c>
      <c r="D45">
        <f>VLOOKUP(A45,PCA!$A$46:$C$60,2,FALSE)</f>
        <v>0.30764459999999999</v>
      </c>
      <c r="E45">
        <f>VLOOKUP(A45,PCA!$A$46:$C$60,3,FALSE)</f>
        <v>6.9600770000000005E-10</v>
      </c>
    </row>
    <row r="46" spans="1:5" x14ac:dyDescent="0.25">
      <c r="A46" t="s">
        <v>15</v>
      </c>
      <c r="B46">
        <f>VLOOKUP(A46,MFA!$A$99:$C$110,2,FALSE)</f>
        <v>-0.1448652</v>
      </c>
      <c r="C46">
        <f>VLOOKUP(A46,MFA!$A$99:$C$110,3,FALSE)</f>
        <v>4.3959480000000002E-3</v>
      </c>
      <c r="D46">
        <f>VLOOKUP(A46,PCA!$A$46:$C$60,2,FALSE)</f>
        <v>-0.23999139999999999</v>
      </c>
      <c r="E46">
        <f>VLOOKUP(A46,PCA!$A$46:$C$60,3,FALSE)</f>
        <v>1.903084E-6</v>
      </c>
    </row>
    <row r="47" spans="1:5" x14ac:dyDescent="0.25">
      <c r="A47" t="s">
        <v>28</v>
      </c>
      <c r="B47">
        <f>VLOOKUP(A47,MFA!$A$99:$C$110,2,FALSE)</f>
        <v>0.17594879999999999</v>
      </c>
      <c r="C47">
        <f>VLOOKUP(A47,MFA!$A$99:$C$110,3,FALSE)</f>
        <v>5.2389099999999996E-4</v>
      </c>
      <c r="D47">
        <f>VLOOKUP(A47,PCA!$A$46:$C$60,2,FALSE)</f>
        <v>0.30436180000000002</v>
      </c>
      <c r="E47">
        <f>VLOOKUP(A47,PCA!$A$46:$C$60,3,FALSE)</f>
        <v>1.0749799999999999E-9</v>
      </c>
    </row>
    <row r="48" spans="1:5" x14ac:dyDescent="0.25">
      <c r="A48" t="s">
        <v>25</v>
      </c>
      <c r="B48">
        <f>VLOOKUP(A48,MFA!$A$99:$C$110,2,FALSE)</f>
        <v>0.38870270000000001</v>
      </c>
      <c r="C48">
        <f>VLOOKUP(A48,MFA!$A$99:$C$110,3,FALSE)</f>
        <v>2.46231E-15</v>
      </c>
      <c r="D48">
        <f>VLOOKUP(A48,PCA!$A$46:$C$60,2,FALSE)</f>
        <v>0.43225989999999997</v>
      </c>
      <c r="E48">
        <f>VLOOKUP(A48,PCA!$A$46:$C$60,3,FALSE)</f>
        <v>5.8527630000000003E-19</v>
      </c>
    </row>
    <row r="49" spans="1:5" x14ac:dyDescent="0.25">
      <c r="A49" t="s">
        <v>29</v>
      </c>
      <c r="B49" t="e">
        <f>VLOOKUP(A49,MFA!$A$99:$C$110,2,FALSE)</f>
        <v>#N/A</v>
      </c>
      <c r="C49" t="e">
        <f>VLOOKUP(A49,MFA!$A$99:$C$110,3,FALSE)</f>
        <v>#N/A</v>
      </c>
      <c r="D49">
        <f>VLOOKUP(A49,PCA!$A$46:$C$60,2,FALSE)</f>
        <v>0.2435032</v>
      </c>
      <c r="E49">
        <f>VLOOKUP(A49,PCA!$A$46:$C$60,3,FALSE)</f>
        <v>1.329355E-6</v>
      </c>
    </row>
    <row r="50" spans="1:5" x14ac:dyDescent="0.25">
      <c r="A50" t="s">
        <v>24</v>
      </c>
      <c r="B50">
        <f>VLOOKUP(A50,MFA!$A$99:$C$110,2,FALSE)</f>
        <v>0.84750349999999997</v>
      </c>
      <c r="C50">
        <f>VLOOKUP(A50,MFA!$A$99:$C$110,3,FALSE)</f>
        <v>2.1224480000000001E-107</v>
      </c>
      <c r="D50">
        <f>VLOOKUP(A50,PCA!$A$46:$C$60,2,FALSE)</f>
        <v>0.68306579999999995</v>
      </c>
      <c r="E50">
        <f>VLOOKUP(A50,PCA!$A$46:$C$60,3,FALSE)</f>
        <v>3.222933E-54</v>
      </c>
    </row>
    <row r="51" spans="1:5" x14ac:dyDescent="0.25">
      <c r="A51" t="s">
        <v>17</v>
      </c>
      <c r="B51">
        <f>VLOOKUP(A51,MFA!$A$99:$C$110,2,FALSE)</f>
        <v>-0.28753410000000001</v>
      </c>
      <c r="C51">
        <f>VLOOKUP(A51,MFA!$A$99:$C$110,3,FALSE)</f>
        <v>9.1782899999999993E-9</v>
      </c>
      <c r="D51">
        <f>VLOOKUP(A51,PCA!$A$46:$C$60,2,FALSE)</f>
        <v>-0.2417858</v>
      </c>
      <c r="E51">
        <f>VLOOKUP(A51,PCA!$A$46:$C$60,3,FALSE)</f>
        <v>1.5854000000000001E-6</v>
      </c>
    </row>
    <row r="52" spans="1:5" x14ac:dyDescent="0.25">
      <c r="A52" t="s">
        <v>26</v>
      </c>
      <c r="B52" t="e">
        <f>VLOOKUP(A52,MFA!$A$99:$C$110,2,FALSE)</f>
        <v>#N/A</v>
      </c>
      <c r="C52" t="e">
        <f>VLOOKUP(A52,MFA!$A$99:$C$110,3,FALSE)</f>
        <v>#N/A</v>
      </c>
      <c r="D52">
        <f>VLOOKUP(A52,PCA!$A$46:$C$60,2,FALSE)</f>
        <v>0.23143089999999999</v>
      </c>
      <c r="E52">
        <f>VLOOKUP(A52,PCA!$A$46:$C$60,3,FALSE)</f>
        <v>4.4605599999999999E-6</v>
      </c>
    </row>
    <row r="53" spans="1:5" x14ac:dyDescent="0.25">
      <c r="A53" t="s">
        <v>18</v>
      </c>
      <c r="B53" t="e">
        <f>VLOOKUP(A53,MFA!$A$99:$C$110,2,FALSE)</f>
        <v>#N/A</v>
      </c>
      <c r="C53" t="e">
        <f>VLOOKUP(A53,MFA!$A$99:$C$110,3,FALSE)</f>
        <v>#N/A</v>
      </c>
      <c r="D53">
        <f>VLOOKUP(A53,PCA!$A$46:$C$60,2,FALSE)</f>
        <v>0.1080087</v>
      </c>
      <c r="E53">
        <f>VLOOKUP(A53,PCA!$A$46:$C$60,3,FALSE)</f>
        <v>3.4124759999999997E-2</v>
      </c>
    </row>
    <row r="54" spans="1:5" x14ac:dyDescent="0.25">
      <c r="A54" t="s">
        <v>20</v>
      </c>
      <c r="B54">
        <f>VLOOKUP(A54,MFA!$A$99:$C$110,2,FALSE)</f>
        <v>0.20169429999999999</v>
      </c>
      <c r="C54">
        <f>VLOOKUP(A54,MFA!$A$99:$C$110,3,FALSE)</f>
        <v>6.7282939999999995E-5</v>
      </c>
      <c r="D54">
        <f>VLOOKUP(A54,PCA!$A$46:$C$60,2,FALSE)</f>
        <v>0.32184220000000002</v>
      </c>
      <c r="E54">
        <f>VLOOKUP(A54,PCA!$A$46:$C$60,3,FALSE)</f>
        <v>9.9743069999999998E-11</v>
      </c>
    </row>
    <row r="55" spans="1:5" x14ac:dyDescent="0.25">
      <c r="A55" t="s">
        <v>19</v>
      </c>
      <c r="B55" t="e">
        <f>VLOOKUP(A55,MFA!$A$99:$C$110,2,FALSE)</f>
        <v>#N/A</v>
      </c>
      <c r="C55" t="e">
        <f>VLOOKUP(A55,MFA!$A$99:$C$110,3,FALSE)</f>
        <v>#N/A</v>
      </c>
      <c r="D55" t="e">
        <f>VLOOKUP(A55,PCA!$A$46:$C$60,2,FALSE)</f>
        <v>#N/A</v>
      </c>
      <c r="E55" t="e">
        <f>VLOOKUP(A55,PCA!$A$46:$C$60,3,FALSE)</f>
        <v>#N/A</v>
      </c>
    </row>
    <row r="56" spans="1:5" x14ac:dyDescent="0.25">
      <c r="A56" t="s">
        <v>22</v>
      </c>
      <c r="B56">
        <f>VLOOKUP(A56,MFA!$A$99:$C$110,2,FALSE)</f>
        <v>-0.16403509999999999</v>
      </c>
      <c r="C56">
        <f>VLOOKUP(A56,MFA!$A$99:$C$110,3,FALSE)</f>
        <v>1.237721E-3</v>
      </c>
      <c r="D56">
        <f>VLOOKUP(A56,PCA!$A$46:$C$60,2,FALSE)</f>
        <v>-0.10415530000000001</v>
      </c>
      <c r="E56">
        <f>VLOOKUP(A56,PCA!$A$46:$C$60,3,FALSE)</f>
        <v>4.1093270000000001E-2</v>
      </c>
    </row>
    <row r="57" spans="1:5" x14ac:dyDescent="0.25">
      <c r="A57" t="s">
        <v>21</v>
      </c>
      <c r="B57">
        <f>VLOOKUP(A57,MFA!$A$99:$C$110,2,FALSE)</f>
        <v>-0.1097282</v>
      </c>
      <c r="C57">
        <f>VLOOKUP(A57,MFA!$A$99:$C$110,3,FALSE)</f>
        <v>3.135599E-2</v>
      </c>
      <c r="D57" t="e">
        <f>VLOOKUP(A57,PCA!$A$46:$C$60,2,FALSE)</f>
        <v>#N/A</v>
      </c>
      <c r="E57" t="e">
        <f>VLOOKUP(A57,PCA!$A$46:$C$60,3,FALSE)</f>
        <v>#N/A</v>
      </c>
    </row>
    <row r="58" spans="1:5" x14ac:dyDescent="0.25">
      <c r="A58" t="s">
        <v>27</v>
      </c>
      <c r="B58">
        <f>VLOOKUP(A58,MFA!$A$99:$C$110,2,FALSE)</f>
        <v>-0.33381719999999998</v>
      </c>
      <c r="C58">
        <f>VLOOKUP(A58,MFA!$A$99:$C$110,3,FALSE)</f>
        <v>1.7867250000000001E-11</v>
      </c>
      <c r="D58">
        <f>VLOOKUP(A58,PCA!$A$46:$C$60,2,FALSE)</f>
        <v>-0.43128460000000002</v>
      </c>
      <c r="E58">
        <f>VLOOKUP(A58,PCA!$A$46:$C$60,3,FALSE)</f>
        <v>7.1517460000000001E-19</v>
      </c>
    </row>
    <row r="59" spans="1:5" x14ac:dyDescent="0.25">
      <c r="A59" t="s">
        <v>61</v>
      </c>
      <c r="B59">
        <f>VLOOKUP(A59,MFA!$A$99:$C$110,2,FALSE)</f>
        <v>0.71724949999999998</v>
      </c>
      <c r="C59">
        <f>VLOOKUP(A59,MFA!$A$99:$C$110,3,FALSE)</f>
        <v>4.6523600000000002E-62</v>
      </c>
      <c r="D59">
        <f>VLOOKUP(A59,PCA!$A$46:$C$60,2,FALSE)</f>
        <v>0.77993230000000002</v>
      </c>
      <c r="E59">
        <f>VLOOKUP(A59,PCA!$A$46:$C$60,3,FALSE)</f>
        <v>5.8758559999999997E-80</v>
      </c>
    </row>
  </sheetData>
  <conditionalFormatting sqref="B23:B39 D23:D39">
    <cfRule type="colorScale" priority="3">
      <colorScale>
        <cfvo type="min"/>
        <cfvo type="num" val="0"/>
        <cfvo type="max"/>
        <color rgb="FFF8696B"/>
        <color theme="4" tint="0.59999389629810485"/>
        <color rgb="FF63BE7B"/>
      </colorScale>
    </cfRule>
  </conditionalFormatting>
  <conditionalFormatting sqref="B43:B59 D43:D59">
    <cfRule type="colorScale" priority="2">
      <colorScale>
        <cfvo type="min"/>
        <cfvo type="num" val="0"/>
        <cfvo type="max"/>
        <color rgb="FFF8696B"/>
        <color theme="4" tint="0.59999389629810485"/>
        <color rgb="FF63BE7B"/>
      </colorScale>
    </cfRule>
  </conditionalFormatting>
  <conditionalFormatting sqref="B3:B19 D3:D19">
    <cfRule type="colorScale" priority="1">
      <colorScale>
        <cfvo type="min"/>
        <cfvo type="num" val="0"/>
        <cfvo type="max"/>
        <color rgb="FFF8696B"/>
        <color theme="4" tint="0.59999389629810485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MFA</vt:lpstr>
      <vt:lpstr>PCA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2018-08-30T21:11:17Z</dcterms:created>
  <dcterms:modified xsi:type="dcterms:W3CDTF">2018-08-31T14:30:54Z</dcterms:modified>
</cp:coreProperties>
</file>