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Denis\PycharmProjects\NPS Calcul\"/>
    </mc:Choice>
  </mc:AlternateContent>
  <xr:revisionPtr revIDLastSave="0" documentId="13_ncr:1_{F2729DB2-D57E-4522-AFF4-390D57F9C5EA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NPS_calcul" sheetId="2" r:id="rId2"/>
  </sheets>
  <calcPr calcId="191029"/>
</workbook>
</file>

<file path=xl/calcChain.xml><?xml version="1.0" encoding="utf-8"?>
<calcChain xmlns="http://schemas.openxmlformats.org/spreadsheetml/2006/main">
  <c r="L49" i="1" l="1"/>
  <c r="L50" i="1"/>
  <c r="L51" i="1"/>
  <c r="L52" i="1"/>
  <c r="L53" i="1"/>
  <c r="L54" i="1"/>
  <c r="L55" i="1"/>
  <c r="L56" i="1"/>
  <c r="L57" i="1"/>
  <c r="L58" i="1"/>
  <c r="K49" i="1"/>
  <c r="K50" i="1"/>
  <c r="K51" i="1"/>
  <c r="K52" i="1"/>
  <c r="K53" i="1"/>
  <c r="K54" i="1"/>
  <c r="K55" i="1"/>
  <c r="K56" i="1"/>
  <c r="K57" i="1"/>
  <c r="K58" i="1"/>
  <c r="M9" i="2"/>
  <c r="L9" i="2"/>
  <c r="K9" i="2"/>
  <c r="J9" i="2"/>
  <c r="I9" i="2"/>
  <c r="H9" i="2"/>
  <c r="G9" i="2"/>
  <c r="F9" i="2"/>
  <c r="E9" i="2"/>
  <c r="D9" i="2"/>
  <c r="C9" i="2"/>
  <c r="B9" i="2"/>
  <c r="M6" i="2"/>
  <c r="L6" i="2"/>
  <c r="K6" i="2"/>
  <c r="J6" i="2"/>
  <c r="I6" i="2"/>
  <c r="H6" i="2"/>
  <c r="G6" i="2"/>
  <c r="F6" i="2"/>
  <c r="E6" i="2"/>
  <c r="D6" i="2"/>
  <c r="C6" i="2"/>
  <c r="B6" i="2"/>
  <c r="M4" i="2"/>
  <c r="L4" i="2"/>
  <c r="K4" i="2"/>
  <c r="J4" i="2"/>
  <c r="I4" i="2"/>
  <c r="H4" i="2"/>
  <c r="G4" i="2"/>
  <c r="F4" i="2"/>
  <c r="E4" i="2"/>
  <c r="D4" i="2"/>
  <c r="C4" i="2"/>
  <c r="B4" i="2"/>
  <c r="M3" i="2"/>
  <c r="L3" i="2"/>
  <c r="K3" i="2"/>
  <c r="J3" i="2"/>
  <c r="I3" i="2"/>
  <c r="H3" i="2"/>
  <c r="G3" i="2"/>
  <c r="F3" i="2"/>
  <c r="E3" i="2"/>
  <c r="D3" i="2"/>
  <c r="C3" i="2"/>
  <c r="B3" i="2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I7" i="2" s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M8" i="2" s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I5" i="2" s="1"/>
  <c r="L15" i="1"/>
  <c r="K15" i="1"/>
  <c r="L14" i="1"/>
  <c r="K14" i="1"/>
  <c r="M10" i="2" s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I13" i="2" l="1"/>
  <c r="M12" i="2"/>
  <c r="I11" i="2"/>
  <c r="F5" i="2"/>
  <c r="B5" i="2"/>
  <c r="J5" i="2"/>
  <c r="B7" i="2"/>
  <c r="J7" i="2"/>
  <c r="F8" i="2"/>
  <c r="F10" i="2"/>
  <c r="B11" i="2"/>
  <c r="J11" i="2"/>
  <c r="F12" i="2"/>
  <c r="B13" i="2"/>
  <c r="J13" i="2"/>
  <c r="C5" i="2"/>
  <c r="K5" i="2"/>
  <c r="C7" i="2"/>
  <c r="K7" i="2"/>
  <c r="G8" i="2"/>
  <c r="G10" i="2"/>
  <c r="C11" i="2"/>
  <c r="K11" i="2"/>
  <c r="G12" i="2"/>
  <c r="C13" i="2"/>
  <c r="K13" i="2"/>
  <c r="D5" i="2"/>
  <c r="L5" i="2"/>
  <c r="D7" i="2"/>
  <c r="L7" i="2"/>
  <c r="H8" i="2"/>
  <c r="H10" i="2"/>
  <c r="D11" i="2"/>
  <c r="L11" i="2"/>
  <c r="H12" i="2"/>
  <c r="D13" i="2"/>
  <c r="L13" i="2"/>
  <c r="E5" i="2"/>
  <c r="M5" i="2"/>
  <c r="E7" i="2"/>
  <c r="M7" i="2"/>
  <c r="I8" i="2"/>
  <c r="I17" i="2" s="1"/>
  <c r="I10" i="2"/>
  <c r="I18" i="2" s="1"/>
  <c r="E11" i="2"/>
  <c r="M11" i="2"/>
  <c r="M18" i="2" s="1"/>
  <c r="I12" i="2"/>
  <c r="I19" i="2" s="1"/>
  <c r="E13" i="2"/>
  <c r="M13" i="2"/>
  <c r="M19" i="2" s="1"/>
  <c r="F7" i="2"/>
  <c r="B8" i="2"/>
  <c r="B17" i="2" s="1"/>
  <c r="J8" i="2"/>
  <c r="B10" i="2"/>
  <c r="B18" i="2" s="1"/>
  <c r="J10" i="2"/>
  <c r="J18" i="2" s="1"/>
  <c r="F11" i="2"/>
  <c r="B12" i="2"/>
  <c r="B19" i="2" s="1"/>
  <c r="J12" i="2"/>
  <c r="J19" i="2" s="1"/>
  <c r="F13" i="2"/>
  <c r="G5" i="2"/>
  <c r="G7" i="2"/>
  <c r="C8" i="2"/>
  <c r="K8" i="2"/>
  <c r="C10" i="2"/>
  <c r="C18" i="2" s="1"/>
  <c r="K10" i="2"/>
  <c r="K18" i="2" s="1"/>
  <c r="G11" i="2"/>
  <c r="C12" i="2"/>
  <c r="C19" i="2" s="1"/>
  <c r="K12" i="2"/>
  <c r="K19" i="2" s="1"/>
  <c r="G13" i="2"/>
  <c r="H5" i="2"/>
  <c r="H7" i="2"/>
  <c r="D8" i="2"/>
  <c r="D17" i="2" s="1"/>
  <c r="L8" i="2"/>
  <c r="L17" i="2" s="1"/>
  <c r="D10" i="2"/>
  <c r="D18" i="2" s="1"/>
  <c r="L10" i="2"/>
  <c r="L18" i="2" s="1"/>
  <c r="H11" i="2"/>
  <c r="D12" i="2"/>
  <c r="D19" i="2" s="1"/>
  <c r="L12" i="2"/>
  <c r="L19" i="2" s="1"/>
  <c r="H13" i="2"/>
  <c r="E8" i="2"/>
  <c r="E17" i="2" s="1"/>
  <c r="E10" i="2"/>
  <c r="E18" i="2" s="1"/>
  <c r="E12" i="2"/>
  <c r="E19" i="2" s="1"/>
  <c r="M17" i="2" l="1"/>
  <c r="K14" i="2"/>
  <c r="K20" i="2" s="1"/>
  <c r="C14" i="2"/>
  <c r="C20" i="2" s="1"/>
  <c r="J17" i="2"/>
  <c r="M14" i="2"/>
  <c r="M20" i="2" s="1"/>
  <c r="E14" i="2"/>
  <c r="E20" i="2" s="1"/>
  <c r="J14" i="2"/>
  <c r="H17" i="2"/>
  <c r="B14" i="2"/>
  <c r="B20" i="2" s="1"/>
  <c r="L14" i="2"/>
  <c r="L20" i="2" s="1"/>
  <c r="G17" i="2"/>
  <c r="D14" i="2"/>
  <c r="D20" i="2" s="1"/>
  <c r="K17" i="2"/>
  <c r="F14" i="2"/>
  <c r="C17" i="2"/>
  <c r="H18" i="2"/>
  <c r="G14" i="2"/>
  <c r="F17" i="2"/>
  <c r="F19" i="2"/>
  <c r="H14" i="2"/>
  <c r="H20" i="2" s="1"/>
  <c r="G19" i="2"/>
  <c r="I14" i="2"/>
  <c r="I20" i="2" s="1"/>
  <c r="F18" i="2"/>
  <c r="H19" i="2"/>
  <c r="G18" i="2"/>
  <c r="J20" i="2" l="1"/>
  <c r="F20" i="2"/>
  <c r="G20" i="2"/>
</calcChain>
</file>

<file path=xl/sharedStrings.xml><?xml version="1.0" encoding="utf-8"?>
<sst xmlns="http://schemas.openxmlformats.org/spreadsheetml/2006/main" count="167" uniqueCount="71">
  <si>
    <t>ID</t>
  </si>
  <si>
    <t>Start time</t>
  </si>
  <si>
    <t>Completion time</t>
  </si>
  <si>
    <t>Email</t>
  </si>
  <si>
    <t>Name</t>
  </si>
  <si>
    <t>Last modified time</t>
  </si>
  <si>
    <t>Name?</t>
  </si>
  <si>
    <t>Age?</t>
  </si>
  <si>
    <t>Pet?</t>
  </si>
  <si>
    <t>Note</t>
  </si>
  <si>
    <t>Month</t>
  </si>
  <si>
    <t>Year</t>
  </si>
  <si>
    <t>anonymous</t>
  </si>
  <si>
    <t>Teams</t>
  </si>
  <si>
    <t>Denise</t>
  </si>
  <si>
    <t>Dog</t>
  </si>
  <si>
    <t>p</t>
  </si>
  <si>
    <t>o</t>
  </si>
  <si>
    <t>i</t>
  </si>
  <si>
    <t>u</t>
  </si>
  <si>
    <t>y</t>
  </si>
  <si>
    <t>t</t>
  </si>
  <si>
    <t>r</t>
  </si>
  <si>
    <t>e</t>
  </si>
  <si>
    <t>w</t>
  </si>
  <si>
    <t>OneDrive</t>
  </si>
  <si>
    <t>Dana</t>
  </si>
  <si>
    <t>Cat</t>
  </si>
  <si>
    <t>q</t>
  </si>
  <si>
    <t>a</t>
  </si>
  <si>
    <t>s</t>
  </si>
  <si>
    <t>SharePoint</t>
  </si>
  <si>
    <t>Andrei</t>
  </si>
  <si>
    <t>d</t>
  </si>
  <si>
    <t>f</t>
  </si>
  <si>
    <t>g</t>
  </si>
  <si>
    <t>h</t>
  </si>
  <si>
    <t>j</t>
  </si>
  <si>
    <t>k</t>
  </si>
  <si>
    <t>l</t>
  </si>
  <si>
    <t>Note: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</si>
  <si>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</si>
  <si>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</si>
  <si>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</si>
  <si>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</si>
  <si>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</si>
  <si>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</si>
  <si>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</si>
  <si>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</si>
  <si>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</si>
  <si>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</si>
  <si>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</si>
  <si>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</si>
  <si>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Total: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</si>
  <si>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</si>
  <si>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</si>
  <si>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</si>
  <si>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</si>
  <si>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</si>
  <si>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</si>
  <si>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</si>
  <si>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</si>
  <si>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</si>
  <si>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</si>
  <si>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</si>
  <si>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</si>
  <si>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</si>
  <si>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Detracteurs:</t>
  </si>
  <si>
    <t>Neutres:</t>
  </si>
  <si>
    <t>Promoteurs:</t>
  </si>
  <si>
    <t>NPS: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</si>
</sst>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AFAA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8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2" fillId="6" borderId="1" xfId="0" applyFont="1" applyFill="1" applyBorder="1"/>
    <xf numFmtId="0" fontId="1" fillId="0" borderId="0" xfId="0" applyFont="1"/>
    <xf numFmtId="0" fontId="2" fillId="6" borderId="2" xfId="0" applyFont="1" applyFill="1" applyBorder="1"/>
    <xf numFmtId="0" fontId="1" fillId="0" borderId="2" xfId="0" applyFont="1" applyBorder="1"/>
    <xf numFmtId="0" fontId="2" fillId="4" borderId="2" xfId="0" applyFont="1" applyFill="1" applyBorder="1"/>
    <xf numFmtId="0" fontId="2" fillId="4" borderId="0" xfId="0" applyFont="1" applyFill="1"/>
    <xf numFmtId="0" fontId="2" fillId="3" borderId="0" xfId="0" applyFont="1" applyFill="1"/>
    <xf numFmtId="0" fontId="2" fillId="5" borderId="0" xfId="0" applyFont="1" applyFill="1"/>
    <xf numFmtId="0" fontId="1" fillId="4" borderId="0" xfId="0" applyFont="1" applyFill="1"/>
    <xf numFmtId="0" fontId="2" fillId="5" borderId="1" xfId="0" applyFont="1" applyFill="1" applyBorder="1"/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tabSelected="1" workbookViewId="0"/>
  </sheetViews>
  <sheetFormatPr defaultRowHeight="14.4" x14ac:dyDescent="0.3"/>
  <cols>
    <col min="1" max="1" width="6.44140625" customWidth="1"/>
    <col min="2" max="2" width="21.21875" customWidth="1"/>
    <col min="3" max="3" width="23.33203125" customWidth="1"/>
    <col min="6" max="6" width="18.44140625" customWidth="1"/>
  </cols>
  <sheetData>
    <row r="1" spans="1:12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5" t="s">
        <v>10</v>
      </c>
      <c r="L1" s="15" t="s">
        <v>11</v>
      </c>
    </row>
    <row r="2" spans="1:12" x14ac:dyDescent="0.3">
      <c r="A2">
        <v>1</v>
      </c>
      <c r="B2" s="16">
        <v>45031.546076388891</v>
      </c>
      <c r="C2" s="16">
        <v>45167.546226851853</v>
      </c>
      <c r="D2" t="s">
        <v>12</v>
      </c>
      <c r="E2" t="s">
        <v>13</v>
      </c>
      <c r="G2" t="s">
        <v>14</v>
      </c>
      <c r="H2">
        <v>21</v>
      </c>
      <c r="I2" t="s">
        <v>15</v>
      </c>
      <c r="J2">
        <v>10</v>
      </c>
      <c r="K2">
        <f t="shared" ref="K2:K58" si="0">MONTH(B2)</f>
        <v>4</v>
      </c>
      <c r="L2">
        <f t="shared" ref="L2:L58" si="1">YEAR(B2)</f>
        <v>2023</v>
      </c>
    </row>
    <row r="3" spans="1:12" x14ac:dyDescent="0.3">
      <c r="A3">
        <v>2</v>
      </c>
      <c r="B3" s="16">
        <v>45035.546076388891</v>
      </c>
      <c r="C3" s="16">
        <v>45035.546076388891</v>
      </c>
      <c r="E3" t="s">
        <v>13</v>
      </c>
      <c r="G3" t="s">
        <v>16</v>
      </c>
      <c r="J3">
        <v>10</v>
      </c>
      <c r="K3">
        <f t="shared" si="0"/>
        <v>4</v>
      </c>
      <c r="L3">
        <f t="shared" si="1"/>
        <v>2023</v>
      </c>
    </row>
    <row r="4" spans="1:12" x14ac:dyDescent="0.3">
      <c r="A4">
        <v>3</v>
      </c>
      <c r="B4" s="16">
        <v>45035.546076388891</v>
      </c>
      <c r="C4" s="16">
        <v>45035.546076388891</v>
      </c>
      <c r="E4" t="s">
        <v>13</v>
      </c>
      <c r="G4" t="s">
        <v>17</v>
      </c>
      <c r="J4">
        <v>9</v>
      </c>
      <c r="K4">
        <f t="shared" si="0"/>
        <v>4</v>
      </c>
      <c r="L4">
        <f t="shared" si="1"/>
        <v>2023</v>
      </c>
    </row>
    <row r="5" spans="1:12" x14ac:dyDescent="0.3">
      <c r="A5">
        <v>4</v>
      </c>
      <c r="B5" s="16">
        <v>45035.546076388891</v>
      </c>
      <c r="C5" s="16">
        <v>45035.546076388891</v>
      </c>
      <c r="E5" t="s">
        <v>13</v>
      </c>
      <c r="G5" t="s">
        <v>18</v>
      </c>
      <c r="J5">
        <v>8</v>
      </c>
      <c r="K5">
        <f t="shared" si="0"/>
        <v>4</v>
      </c>
      <c r="L5">
        <f t="shared" si="1"/>
        <v>2023</v>
      </c>
    </row>
    <row r="6" spans="1:12" x14ac:dyDescent="0.3">
      <c r="A6">
        <v>5</v>
      </c>
      <c r="B6" s="16">
        <v>45035.546076388891</v>
      </c>
      <c r="C6" s="16">
        <v>45035.546076388891</v>
      </c>
      <c r="E6" t="s">
        <v>13</v>
      </c>
      <c r="G6" t="s">
        <v>19</v>
      </c>
      <c r="J6">
        <v>10</v>
      </c>
      <c r="K6">
        <f t="shared" si="0"/>
        <v>4</v>
      </c>
      <c r="L6">
        <f t="shared" si="1"/>
        <v>2023</v>
      </c>
    </row>
    <row r="7" spans="1:12" x14ac:dyDescent="0.3">
      <c r="A7">
        <v>6</v>
      </c>
      <c r="B7" s="16">
        <v>45068.546076388891</v>
      </c>
      <c r="C7" s="16">
        <v>45068.546076388891</v>
      </c>
      <c r="E7" t="s">
        <v>13</v>
      </c>
      <c r="G7" t="s">
        <v>20</v>
      </c>
      <c r="J7">
        <v>8</v>
      </c>
      <c r="K7">
        <f t="shared" si="0"/>
        <v>5</v>
      </c>
      <c r="L7">
        <f t="shared" si="1"/>
        <v>2023</v>
      </c>
    </row>
    <row r="8" spans="1:12" x14ac:dyDescent="0.3">
      <c r="A8">
        <v>7</v>
      </c>
      <c r="B8" s="16">
        <v>45069.546076388891</v>
      </c>
      <c r="C8" s="16">
        <v>45069.546076388891</v>
      </c>
      <c r="E8" t="s">
        <v>13</v>
      </c>
      <c r="G8" t="s">
        <v>21</v>
      </c>
      <c r="J8">
        <v>8</v>
      </c>
      <c r="K8">
        <f t="shared" si="0"/>
        <v>5</v>
      </c>
      <c r="L8">
        <f t="shared" si="1"/>
        <v>2023</v>
      </c>
    </row>
    <row r="9" spans="1:12" x14ac:dyDescent="0.3">
      <c r="A9">
        <v>8</v>
      </c>
      <c r="B9" s="16">
        <v>45069.546076388891</v>
      </c>
      <c r="C9" s="16">
        <v>45069.546076388891</v>
      </c>
      <c r="E9" t="s">
        <v>13</v>
      </c>
      <c r="G9" t="s">
        <v>22</v>
      </c>
      <c r="J9">
        <v>8</v>
      </c>
      <c r="K9">
        <f t="shared" si="0"/>
        <v>5</v>
      </c>
      <c r="L9">
        <f t="shared" si="1"/>
        <v>2023</v>
      </c>
    </row>
    <row r="10" spans="1:12" x14ac:dyDescent="0.3">
      <c r="A10">
        <v>9</v>
      </c>
      <c r="B10" s="16">
        <v>45069.546076388891</v>
      </c>
      <c r="C10" s="16">
        <v>45069.546076388891</v>
      </c>
      <c r="E10" t="s">
        <v>13</v>
      </c>
      <c r="G10" t="s">
        <v>23</v>
      </c>
      <c r="J10">
        <v>9</v>
      </c>
      <c r="K10">
        <f t="shared" si="0"/>
        <v>5</v>
      </c>
      <c r="L10">
        <f t="shared" si="1"/>
        <v>2023</v>
      </c>
    </row>
    <row r="11" spans="1:12" x14ac:dyDescent="0.3">
      <c r="A11">
        <v>10</v>
      </c>
      <c r="B11" s="16">
        <v>45069.546076388891</v>
      </c>
      <c r="C11" s="16">
        <v>45069.546076388891</v>
      </c>
      <c r="E11" t="s">
        <v>13</v>
      </c>
      <c r="G11" t="s">
        <v>24</v>
      </c>
      <c r="J11">
        <v>10</v>
      </c>
      <c r="K11">
        <f t="shared" si="0"/>
        <v>5</v>
      </c>
      <c r="L11">
        <f t="shared" si="1"/>
        <v>2023</v>
      </c>
    </row>
    <row r="12" spans="1:12" x14ac:dyDescent="0.3">
      <c r="A12">
        <v>1</v>
      </c>
      <c r="B12" s="16">
        <v>45106.593541666669</v>
      </c>
      <c r="C12" s="16">
        <v>45106.593541666669</v>
      </c>
      <c r="D12" t="s">
        <v>12</v>
      </c>
      <c r="E12" t="s">
        <v>25</v>
      </c>
      <c r="G12" t="s">
        <v>26</v>
      </c>
      <c r="H12">
        <v>30</v>
      </c>
      <c r="I12" t="s">
        <v>27</v>
      </c>
      <c r="J12">
        <v>8</v>
      </c>
      <c r="K12">
        <f t="shared" si="0"/>
        <v>6</v>
      </c>
      <c r="L12">
        <f t="shared" si="1"/>
        <v>2023</v>
      </c>
    </row>
    <row r="13" spans="1:12" x14ac:dyDescent="0.3">
      <c r="A13">
        <v>2</v>
      </c>
      <c r="B13" s="16">
        <v>45106.593541666669</v>
      </c>
      <c r="C13" s="16">
        <v>45106.593541666669</v>
      </c>
      <c r="E13" t="s">
        <v>25</v>
      </c>
      <c r="G13" t="s">
        <v>28</v>
      </c>
      <c r="J13">
        <v>8</v>
      </c>
      <c r="K13">
        <f t="shared" si="0"/>
        <v>6</v>
      </c>
      <c r="L13">
        <f t="shared" si="1"/>
        <v>2023</v>
      </c>
    </row>
    <row r="14" spans="1:12" x14ac:dyDescent="0.3">
      <c r="A14">
        <v>3</v>
      </c>
      <c r="B14" s="16">
        <v>45106.593541666669</v>
      </c>
      <c r="C14" s="16">
        <v>45106.593541666669</v>
      </c>
      <c r="E14" t="s">
        <v>25</v>
      </c>
      <c r="G14" t="s">
        <v>24</v>
      </c>
      <c r="J14">
        <v>7</v>
      </c>
      <c r="K14">
        <f t="shared" si="0"/>
        <v>6</v>
      </c>
      <c r="L14">
        <f t="shared" si="1"/>
        <v>2023</v>
      </c>
    </row>
    <row r="15" spans="1:12" x14ac:dyDescent="0.3">
      <c r="A15">
        <v>4</v>
      </c>
      <c r="B15" s="16">
        <v>45107.593541666669</v>
      </c>
      <c r="C15" s="16">
        <v>45107.593541666669</v>
      </c>
      <c r="E15" t="s">
        <v>25</v>
      </c>
      <c r="G15" t="s">
        <v>23</v>
      </c>
      <c r="J15">
        <v>9</v>
      </c>
      <c r="K15">
        <f t="shared" si="0"/>
        <v>6</v>
      </c>
      <c r="L15">
        <f t="shared" si="1"/>
        <v>2023</v>
      </c>
    </row>
    <row r="16" spans="1:12" x14ac:dyDescent="0.3">
      <c r="A16">
        <v>5</v>
      </c>
      <c r="B16" s="16">
        <v>45107.593541666669</v>
      </c>
      <c r="C16" s="16">
        <v>45107.593541666669</v>
      </c>
      <c r="E16" t="s">
        <v>25</v>
      </c>
      <c r="G16" t="s">
        <v>22</v>
      </c>
      <c r="J16">
        <v>2</v>
      </c>
      <c r="K16">
        <f t="shared" si="0"/>
        <v>6</v>
      </c>
      <c r="L16">
        <f t="shared" si="1"/>
        <v>2023</v>
      </c>
    </row>
    <row r="17" spans="1:12" x14ac:dyDescent="0.3">
      <c r="A17">
        <v>6</v>
      </c>
      <c r="B17" s="16">
        <v>45107.593541666669</v>
      </c>
      <c r="C17" s="16">
        <v>45107.593541666669</v>
      </c>
      <c r="E17" t="s">
        <v>25</v>
      </c>
      <c r="G17" t="s">
        <v>21</v>
      </c>
      <c r="J17">
        <v>10</v>
      </c>
      <c r="K17">
        <f t="shared" si="0"/>
        <v>6</v>
      </c>
      <c r="L17">
        <f t="shared" si="1"/>
        <v>2023</v>
      </c>
    </row>
    <row r="18" spans="1:12" x14ac:dyDescent="0.3">
      <c r="A18">
        <v>7</v>
      </c>
      <c r="B18" s="16">
        <v>45107.593541666669</v>
      </c>
      <c r="C18" s="16">
        <v>45107.593541666669</v>
      </c>
      <c r="E18" t="s">
        <v>25</v>
      </c>
      <c r="G18" t="s">
        <v>20</v>
      </c>
      <c r="J18">
        <v>9</v>
      </c>
      <c r="K18">
        <f t="shared" si="0"/>
        <v>6</v>
      </c>
      <c r="L18">
        <f t="shared" si="1"/>
        <v>2023</v>
      </c>
    </row>
    <row r="19" spans="1:12" x14ac:dyDescent="0.3">
      <c r="A19">
        <v>8</v>
      </c>
      <c r="B19" s="16">
        <v>45108.593541666669</v>
      </c>
      <c r="C19" s="16">
        <v>45108.593541666669</v>
      </c>
      <c r="E19" t="s">
        <v>25</v>
      </c>
      <c r="G19" t="s">
        <v>19</v>
      </c>
      <c r="J19">
        <v>8</v>
      </c>
      <c r="K19">
        <f t="shared" si="0"/>
        <v>7</v>
      </c>
      <c r="L19">
        <f t="shared" si="1"/>
        <v>2023</v>
      </c>
    </row>
    <row r="20" spans="1:12" x14ac:dyDescent="0.3">
      <c r="A20">
        <v>9</v>
      </c>
      <c r="B20" s="16">
        <v>45109.593541666669</v>
      </c>
      <c r="C20" s="16">
        <v>45109.593541666669</v>
      </c>
      <c r="E20" t="s">
        <v>25</v>
      </c>
      <c r="G20" t="s">
        <v>18</v>
      </c>
      <c r="J20">
        <v>10</v>
      </c>
      <c r="K20">
        <f t="shared" si="0"/>
        <v>7</v>
      </c>
      <c r="L20">
        <f t="shared" si="1"/>
        <v>2023</v>
      </c>
    </row>
    <row r="21" spans="1:12" x14ac:dyDescent="0.3">
      <c r="A21">
        <v>10</v>
      </c>
      <c r="B21" s="16">
        <v>45110.593541666669</v>
      </c>
      <c r="C21" s="16">
        <v>45110.593541666669</v>
      </c>
      <c r="E21" t="s">
        <v>25</v>
      </c>
      <c r="G21" t="s">
        <v>17</v>
      </c>
      <c r="J21">
        <v>7</v>
      </c>
      <c r="K21">
        <f t="shared" si="0"/>
        <v>7</v>
      </c>
      <c r="L21">
        <f t="shared" si="1"/>
        <v>2023</v>
      </c>
    </row>
    <row r="22" spans="1:12" x14ac:dyDescent="0.3">
      <c r="A22">
        <v>11</v>
      </c>
      <c r="B22" s="16">
        <v>45110.593541666669</v>
      </c>
      <c r="C22" s="16">
        <v>45110.593541666669</v>
      </c>
      <c r="E22" t="s">
        <v>25</v>
      </c>
      <c r="G22" t="s">
        <v>16</v>
      </c>
      <c r="J22">
        <v>10</v>
      </c>
      <c r="K22">
        <f t="shared" si="0"/>
        <v>7</v>
      </c>
      <c r="L22">
        <f t="shared" si="1"/>
        <v>2023</v>
      </c>
    </row>
    <row r="23" spans="1:12" x14ac:dyDescent="0.3">
      <c r="A23">
        <v>12</v>
      </c>
      <c r="B23" s="16">
        <v>45111.593541666669</v>
      </c>
      <c r="C23" s="16">
        <v>45111.593541666669</v>
      </c>
      <c r="E23" t="s">
        <v>25</v>
      </c>
      <c r="G23" t="s">
        <v>29</v>
      </c>
      <c r="J23">
        <v>5</v>
      </c>
      <c r="K23">
        <f t="shared" si="0"/>
        <v>7</v>
      </c>
      <c r="L23">
        <f t="shared" si="1"/>
        <v>2023</v>
      </c>
    </row>
    <row r="24" spans="1:12" x14ac:dyDescent="0.3">
      <c r="A24">
        <v>13</v>
      </c>
      <c r="B24" s="16">
        <v>45111.593541666669</v>
      </c>
      <c r="C24" s="16">
        <v>45111.593541666669</v>
      </c>
      <c r="E24" t="s">
        <v>25</v>
      </c>
      <c r="G24" t="s">
        <v>30</v>
      </c>
      <c r="J24">
        <v>9</v>
      </c>
      <c r="K24">
        <f t="shared" si="0"/>
        <v>7</v>
      </c>
      <c r="L24">
        <f t="shared" si="1"/>
        <v>2023</v>
      </c>
    </row>
    <row r="25" spans="1:12" x14ac:dyDescent="0.3">
      <c r="A25">
        <v>1</v>
      </c>
      <c r="B25" s="16">
        <v>45106.550439814811</v>
      </c>
      <c r="C25" s="16">
        <v>45106.550439814811</v>
      </c>
      <c r="D25" t="s">
        <v>12</v>
      </c>
      <c r="E25" t="s">
        <v>31</v>
      </c>
      <c r="G25" t="s">
        <v>32</v>
      </c>
      <c r="H25">
        <v>22</v>
      </c>
      <c r="I25" t="s">
        <v>27</v>
      </c>
      <c r="J25">
        <v>8</v>
      </c>
      <c r="K25">
        <f t="shared" si="0"/>
        <v>6</v>
      </c>
      <c r="L25">
        <f t="shared" si="1"/>
        <v>2023</v>
      </c>
    </row>
    <row r="26" spans="1:12" x14ac:dyDescent="0.3">
      <c r="A26">
        <v>2</v>
      </c>
      <c r="B26" s="16">
        <v>45106.550439814811</v>
      </c>
      <c r="C26" s="16">
        <v>45106.550439814811</v>
      </c>
      <c r="E26" t="s">
        <v>31</v>
      </c>
      <c r="G26" t="s">
        <v>32</v>
      </c>
      <c r="J26">
        <v>9</v>
      </c>
      <c r="K26">
        <f t="shared" si="0"/>
        <v>6</v>
      </c>
      <c r="L26">
        <f t="shared" si="1"/>
        <v>2023</v>
      </c>
    </row>
    <row r="27" spans="1:12" x14ac:dyDescent="0.3">
      <c r="A27">
        <v>3</v>
      </c>
      <c r="B27" s="16">
        <v>45106.550439814811</v>
      </c>
      <c r="C27" s="16">
        <v>45106.550439814811</v>
      </c>
      <c r="E27" t="s">
        <v>31</v>
      </c>
      <c r="G27" t="s">
        <v>30</v>
      </c>
      <c r="J27">
        <v>9</v>
      </c>
      <c r="K27">
        <f t="shared" si="0"/>
        <v>6</v>
      </c>
      <c r="L27">
        <f t="shared" si="1"/>
        <v>2023</v>
      </c>
    </row>
    <row r="28" spans="1:12" x14ac:dyDescent="0.3">
      <c r="A28">
        <v>4</v>
      </c>
      <c r="B28" s="16">
        <v>45106.550439814811</v>
      </c>
      <c r="C28" s="16">
        <v>45106.550439814811</v>
      </c>
      <c r="E28" t="s">
        <v>31</v>
      </c>
      <c r="G28" t="s">
        <v>33</v>
      </c>
      <c r="J28">
        <v>9</v>
      </c>
      <c r="K28">
        <f t="shared" si="0"/>
        <v>6</v>
      </c>
      <c r="L28">
        <f t="shared" si="1"/>
        <v>2023</v>
      </c>
    </row>
    <row r="29" spans="1:12" x14ac:dyDescent="0.3">
      <c r="A29">
        <v>5</v>
      </c>
      <c r="B29" s="16">
        <v>45106.550439814811</v>
      </c>
      <c r="C29" s="16">
        <v>45106.550439814811</v>
      </c>
      <c r="E29" t="s">
        <v>31</v>
      </c>
      <c r="G29" t="s">
        <v>34</v>
      </c>
      <c r="J29">
        <v>9</v>
      </c>
      <c r="K29">
        <f t="shared" si="0"/>
        <v>6</v>
      </c>
      <c r="L29">
        <f t="shared" si="1"/>
        <v>2023</v>
      </c>
    </row>
    <row r="30" spans="1:12" x14ac:dyDescent="0.3">
      <c r="A30">
        <v>6</v>
      </c>
      <c r="B30" s="16">
        <v>45107.550439814811</v>
      </c>
      <c r="C30" s="16">
        <v>45107.550439814811</v>
      </c>
      <c r="E30" t="s">
        <v>31</v>
      </c>
      <c r="G30" t="s">
        <v>35</v>
      </c>
      <c r="J30">
        <v>10</v>
      </c>
      <c r="K30">
        <f t="shared" si="0"/>
        <v>6</v>
      </c>
      <c r="L30">
        <f t="shared" si="1"/>
        <v>2023</v>
      </c>
    </row>
    <row r="31" spans="1:12" x14ac:dyDescent="0.3">
      <c r="A31">
        <v>7</v>
      </c>
      <c r="B31" s="16">
        <v>45107.550439814811</v>
      </c>
      <c r="C31" s="16">
        <v>45107.550439814811</v>
      </c>
      <c r="E31" t="s">
        <v>31</v>
      </c>
      <c r="G31" t="s">
        <v>36</v>
      </c>
      <c r="J31">
        <v>4</v>
      </c>
      <c r="K31">
        <f t="shared" si="0"/>
        <v>6</v>
      </c>
      <c r="L31">
        <f t="shared" si="1"/>
        <v>2023</v>
      </c>
    </row>
    <row r="32" spans="1:12" x14ac:dyDescent="0.3">
      <c r="A32">
        <v>8</v>
      </c>
      <c r="B32" s="16">
        <v>45107.550439814811</v>
      </c>
      <c r="C32" s="16">
        <v>45107.550439814811</v>
      </c>
      <c r="E32" t="s">
        <v>31</v>
      </c>
      <c r="G32" t="s">
        <v>37</v>
      </c>
      <c r="J32">
        <v>9</v>
      </c>
      <c r="K32">
        <f t="shared" si="0"/>
        <v>6</v>
      </c>
      <c r="L32">
        <f t="shared" si="1"/>
        <v>2023</v>
      </c>
    </row>
    <row r="33" spans="1:12" x14ac:dyDescent="0.3">
      <c r="A33">
        <v>9</v>
      </c>
      <c r="B33" s="16">
        <v>45107.550439814811</v>
      </c>
      <c r="C33" s="16">
        <v>45107.550439814811</v>
      </c>
      <c r="E33" t="s">
        <v>31</v>
      </c>
      <c r="G33" t="s">
        <v>38</v>
      </c>
      <c r="J33">
        <v>10</v>
      </c>
      <c r="K33">
        <f t="shared" si="0"/>
        <v>6</v>
      </c>
      <c r="L33">
        <f t="shared" si="1"/>
        <v>2023</v>
      </c>
    </row>
    <row r="34" spans="1:12" x14ac:dyDescent="0.3">
      <c r="A34">
        <v>10</v>
      </c>
      <c r="B34" s="16">
        <v>45110.550439814811</v>
      </c>
      <c r="C34" s="16">
        <v>45110.550439814811</v>
      </c>
      <c r="E34" t="s">
        <v>31</v>
      </c>
      <c r="G34" t="s">
        <v>39</v>
      </c>
      <c r="J34">
        <v>10</v>
      </c>
      <c r="K34">
        <f t="shared" si="0"/>
        <v>7</v>
      </c>
      <c r="L34">
        <f t="shared" si="1"/>
        <v>2023</v>
      </c>
    </row>
    <row r="35" spans="1:12" x14ac:dyDescent="0.3">
      <c r="A35">
        <v>11</v>
      </c>
      <c r="B35" s="16">
        <v>45111.550439814811</v>
      </c>
      <c r="C35" s="16">
        <v>45111.550439814811</v>
      </c>
      <c r="E35" t="s">
        <v>31</v>
      </c>
      <c r="G35" t="s">
        <v>16</v>
      </c>
      <c r="J35">
        <v>8</v>
      </c>
      <c r="K35">
        <f t="shared" si="0"/>
        <v>7</v>
      </c>
      <c r="L35">
        <f t="shared" si="1"/>
        <v>2023</v>
      </c>
    </row>
    <row r="36" spans="1:12" x14ac:dyDescent="0.3">
      <c r="A36">
        <v>12</v>
      </c>
      <c r="B36" s="16">
        <v>45111.550439814811</v>
      </c>
      <c r="C36" s="16">
        <v>45111.550439814811</v>
      </c>
      <c r="E36" t="s">
        <v>31</v>
      </c>
      <c r="G36" t="s">
        <v>17</v>
      </c>
      <c r="J36">
        <v>9</v>
      </c>
      <c r="K36">
        <f t="shared" si="0"/>
        <v>7</v>
      </c>
      <c r="L36">
        <f t="shared" si="1"/>
        <v>2023</v>
      </c>
    </row>
    <row r="37" spans="1:12" x14ac:dyDescent="0.3">
      <c r="A37">
        <v>13</v>
      </c>
      <c r="B37" s="16">
        <v>45113.550439814811</v>
      </c>
      <c r="C37" s="16">
        <v>45113.550439814811</v>
      </c>
      <c r="E37" t="s">
        <v>31</v>
      </c>
      <c r="G37" t="s">
        <v>18</v>
      </c>
      <c r="J37">
        <v>7</v>
      </c>
      <c r="K37">
        <f t="shared" si="0"/>
        <v>7</v>
      </c>
      <c r="L37">
        <f t="shared" si="1"/>
        <v>2023</v>
      </c>
    </row>
    <row r="38" spans="1:12" x14ac:dyDescent="0.3">
      <c r="A38">
        <v>14</v>
      </c>
      <c r="B38" s="16">
        <v>45114.550439814811</v>
      </c>
      <c r="C38" s="16">
        <v>45114.550439814811</v>
      </c>
      <c r="E38" t="s">
        <v>31</v>
      </c>
      <c r="G38" t="s">
        <v>23</v>
      </c>
      <c r="J38">
        <v>10</v>
      </c>
      <c r="K38">
        <f t="shared" si="0"/>
        <v>7</v>
      </c>
      <c r="L38">
        <f t="shared" si="1"/>
        <v>2023</v>
      </c>
    </row>
    <row r="39" spans="1:12" x14ac:dyDescent="0.3">
      <c r="A39">
        <v>1</v>
      </c>
      <c r="B39" s="16">
        <v>45106.546076388891</v>
      </c>
      <c r="C39" s="16">
        <v>45167.546226851853</v>
      </c>
      <c r="D39" t="s">
        <v>12</v>
      </c>
      <c r="E39" t="s">
        <v>13</v>
      </c>
      <c r="G39" t="s">
        <v>14</v>
      </c>
      <c r="H39">
        <v>21</v>
      </c>
      <c r="I39" t="s">
        <v>15</v>
      </c>
      <c r="J39">
        <v>10</v>
      </c>
      <c r="K39">
        <f t="shared" si="0"/>
        <v>6</v>
      </c>
      <c r="L39">
        <f t="shared" si="1"/>
        <v>2023</v>
      </c>
    </row>
    <row r="40" spans="1:12" x14ac:dyDescent="0.3">
      <c r="A40">
        <v>2</v>
      </c>
      <c r="B40" s="16">
        <v>45107.546076388891</v>
      </c>
      <c r="E40" t="s">
        <v>13</v>
      </c>
      <c r="G40" t="s">
        <v>16</v>
      </c>
      <c r="J40">
        <v>10</v>
      </c>
      <c r="K40">
        <f t="shared" si="0"/>
        <v>6</v>
      </c>
      <c r="L40">
        <f t="shared" si="1"/>
        <v>2023</v>
      </c>
    </row>
    <row r="41" spans="1:12" x14ac:dyDescent="0.3">
      <c r="A41">
        <v>3</v>
      </c>
      <c r="B41" s="16">
        <v>45107.546076388891</v>
      </c>
      <c r="E41" t="s">
        <v>13</v>
      </c>
      <c r="G41" t="s">
        <v>17</v>
      </c>
      <c r="J41">
        <v>9</v>
      </c>
      <c r="K41">
        <f t="shared" si="0"/>
        <v>6</v>
      </c>
      <c r="L41">
        <f t="shared" si="1"/>
        <v>2023</v>
      </c>
    </row>
    <row r="42" spans="1:12" x14ac:dyDescent="0.3">
      <c r="A42">
        <v>4</v>
      </c>
      <c r="B42" s="16">
        <v>45108.546076388891</v>
      </c>
      <c r="E42" t="s">
        <v>13</v>
      </c>
      <c r="G42" t="s">
        <v>18</v>
      </c>
      <c r="J42">
        <v>8</v>
      </c>
      <c r="K42">
        <f t="shared" si="0"/>
        <v>7</v>
      </c>
      <c r="L42">
        <f t="shared" si="1"/>
        <v>2023</v>
      </c>
    </row>
    <row r="43" spans="1:12" x14ac:dyDescent="0.3">
      <c r="A43">
        <v>5</v>
      </c>
      <c r="B43" s="16">
        <v>45109.546076388891</v>
      </c>
      <c r="E43" t="s">
        <v>13</v>
      </c>
      <c r="G43" t="s">
        <v>19</v>
      </c>
      <c r="J43">
        <v>10</v>
      </c>
      <c r="K43">
        <f t="shared" si="0"/>
        <v>7</v>
      </c>
      <c r="L43">
        <f t="shared" si="1"/>
        <v>2023</v>
      </c>
    </row>
    <row r="44" spans="1:12" x14ac:dyDescent="0.3">
      <c r="A44">
        <v>6</v>
      </c>
      <c r="B44" s="16">
        <v>45110.546076388891</v>
      </c>
      <c r="E44" t="s">
        <v>13</v>
      </c>
      <c r="G44" t="s">
        <v>20</v>
      </c>
      <c r="J44">
        <v>8</v>
      </c>
      <c r="K44">
        <f t="shared" si="0"/>
        <v>7</v>
      </c>
      <c r="L44">
        <f t="shared" si="1"/>
        <v>2023</v>
      </c>
    </row>
    <row r="45" spans="1:12" x14ac:dyDescent="0.3">
      <c r="A45">
        <v>7</v>
      </c>
      <c r="B45" s="16">
        <v>45110.546076388891</v>
      </c>
      <c r="E45" t="s">
        <v>13</v>
      </c>
      <c r="G45" t="s">
        <v>21</v>
      </c>
      <c r="J45">
        <v>7</v>
      </c>
      <c r="K45">
        <f t="shared" si="0"/>
        <v>7</v>
      </c>
      <c r="L45">
        <f t="shared" si="1"/>
        <v>2023</v>
      </c>
    </row>
    <row r="46" spans="1:12" x14ac:dyDescent="0.3">
      <c r="A46">
        <v>8</v>
      </c>
      <c r="B46" s="16">
        <v>45110.546076388891</v>
      </c>
      <c r="E46" t="s">
        <v>13</v>
      </c>
      <c r="G46" t="s">
        <v>22</v>
      </c>
      <c r="J46">
        <v>10</v>
      </c>
      <c r="K46">
        <f t="shared" si="0"/>
        <v>7</v>
      </c>
      <c r="L46">
        <f t="shared" si="1"/>
        <v>2023</v>
      </c>
    </row>
    <row r="47" spans="1:12" x14ac:dyDescent="0.3">
      <c r="A47">
        <v>9</v>
      </c>
      <c r="B47" s="16">
        <v>45110.546076388891</v>
      </c>
      <c r="E47" t="s">
        <v>13</v>
      </c>
      <c r="G47" t="s">
        <v>23</v>
      </c>
      <c r="J47">
        <v>9</v>
      </c>
      <c r="K47">
        <f t="shared" si="0"/>
        <v>7</v>
      </c>
      <c r="L47">
        <f t="shared" si="1"/>
        <v>2023</v>
      </c>
    </row>
    <row r="48" spans="1:12" x14ac:dyDescent="0.3">
      <c r="A48">
        <v>10</v>
      </c>
      <c r="B48" s="16">
        <v>45111.546076388891</v>
      </c>
      <c r="E48" t="s">
        <v>13</v>
      </c>
      <c r="G48" t="s">
        <v>24</v>
      </c>
      <c r="J48">
        <v>10</v>
      </c>
      <c r="K48">
        <f t="shared" si="0"/>
        <v>7</v>
      </c>
      <c r="L48">
        <f t="shared" si="1"/>
        <v>2023</v>
      </c>
    </row>
    <row r="49" spans="1:12" x14ac:dyDescent="0.3">
      <c r="A49">
        <v>1</v>
      </c>
      <c r="B49" s="16">
        <v>45167.546076388891</v>
      </c>
      <c r="C49">
        <v>45167.546226851853</v>
      </c>
      <c r="D49" t="s">
        <v>12</v>
      </c>
      <c r="E49" t="s">
        <v>13</v>
      </c>
      <c r="G49" t="s">
        <v>14</v>
      </c>
      <c r="H49">
        <v>21</v>
      </c>
      <c r="I49" t="s">
        <v>15</v>
      </c>
      <c r="J49">
        <v>10</v>
      </c>
      <c r="K49">
        <f t="shared" si="0"/>
        <v>8</v>
      </c>
      <c r="L49">
        <f t="shared" si="1"/>
        <v>2023</v>
      </c>
    </row>
    <row r="50" spans="1:12" x14ac:dyDescent="0.3">
      <c r="A50">
        <v>2</v>
      </c>
      <c r="B50" s="16">
        <v>45168.546076388891</v>
      </c>
      <c r="E50" t="s">
        <v>13</v>
      </c>
      <c r="G50" t="s">
        <v>16</v>
      </c>
      <c r="J50">
        <v>10</v>
      </c>
      <c r="K50">
        <f t="shared" si="0"/>
        <v>8</v>
      </c>
      <c r="L50">
        <f t="shared" si="1"/>
        <v>2023</v>
      </c>
    </row>
    <row r="51" spans="1:12" x14ac:dyDescent="0.3">
      <c r="A51">
        <v>3</v>
      </c>
      <c r="B51" s="16">
        <v>45168.546076388891</v>
      </c>
      <c r="E51" t="s">
        <v>13</v>
      </c>
      <c r="G51" t="s">
        <v>17</v>
      </c>
      <c r="J51">
        <v>9</v>
      </c>
      <c r="K51">
        <f t="shared" si="0"/>
        <v>8</v>
      </c>
      <c r="L51">
        <f t="shared" si="1"/>
        <v>2023</v>
      </c>
    </row>
    <row r="52" spans="1:12" x14ac:dyDescent="0.3">
      <c r="A52">
        <v>4</v>
      </c>
      <c r="B52" s="16">
        <v>45139.546076388891</v>
      </c>
      <c r="E52" t="s">
        <v>13</v>
      </c>
      <c r="G52" t="s">
        <v>18</v>
      </c>
      <c r="J52">
        <v>8</v>
      </c>
      <c r="K52">
        <f t="shared" si="0"/>
        <v>8</v>
      </c>
      <c r="L52">
        <f t="shared" si="1"/>
        <v>2023</v>
      </c>
    </row>
    <row r="53" spans="1:12" x14ac:dyDescent="0.3">
      <c r="A53">
        <v>5</v>
      </c>
      <c r="B53" s="16">
        <v>45140.546076388891</v>
      </c>
      <c r="E53" t="s">
        <v>13</v>
      </c>
      <c r="G53" t="s">
        <v>19</v>
      </c>
      <c r="J53">
        <v>8</v>
      </c>
      <c r="K53">
        <f t="shared" si="0"/>
        <v>8</v>
      </c>
      <c r="L53">
        <f t="shared" si="1"/>
        <v>2023</v>
      </c>
    </row>
    <row r="54" spans="1:12" x14ac:dyDescent="0.3">
      <c r="A54">
        <v>6</v>
      </c>
      <c r="B54" s="16">
        <v>45172.546076388891</v>
      </c>
      <c r="E54" t="s">
        <v>13</v>
      </c>
      <c r="G54" t="s">
        <v>20</v>
      </c>
      <c r="J54">
        <v>8</v>
      </c>
      <c r="K54">
        <f t="shared" si="0"/>
        <v>9</v>
      </c>
      <c r="L54">
        <f t="shared" si="1"/>
        <v>2023</v>
      </c>
    </row>
    <row r="55" spans="1:12" x14ac:dyDescent="0.3">
      <c r="A55">
        <v>7</v>
      </c>
      <c r="B55" s="16">
        <v>45172.546076388891</v>
      </c>
      <c r="E55" t="s">
        <v>13</v>
      </c>
      <c r="G55" t="s">
        <v>21</v>
      </c>
      <c r="J55">
        <v>9</v>
      </c>
      <c r="K55">
        <f t="shared" si="0"/>
        <v>9</v>
      </c>
      <c r="L55">
        <f t="shared" si="1"/>
        <v>2023</v>
      </c>
    </row>
    <row r="56" spans="1:12" x14ac:dyDescent="0.3">
      <c r="A56">
        <v>8</v>
      </c>
      <c r="B56" s="16">
        <v>45172.546076388891</v>
      </c>
      <c r="E56" t="s">
        <v>13</v>
      </c>
      <c r="G56" t="s">
        <v>22</v>
      </c>
      <c r="J56">
        <v>10</v>
      </c>
      <c r="K56">
        <f t="shared" si="0"/>
        <v>9</v>
      </c>
      <c r="L56">
        <f t="shared" si="1"/>
        <v>2023</v>
      </c>
    </row>
    <row r="57" spans="1:12" x14ac:dyDescent="0.3">
      <c r="A57">
        <v>9</v>
      </c>
      <c r="B57" s="16">
        <v>45172.546076388891</v>
      </c>
      <c r="E57" t="s">
        <v>13</v>
      </c>
      <c r="G57" t="s">
        <v>23</v>
      </c>
      <c r="J57">
        <v>9</v>
      </c>
      <c r="K57">
        <f t="shared" si="0"/>
        <v>9</v>
      </c>
      <c r="L57">
        <f t="shared" si="1"/>
        <v>2023</v>
      </c>
    </row>
    <row r="58" spans="1:12" x14ac:dyDescent="0.3">
      <c r="A58">
        <v>10</v>
      </c>
      <c r="B58" s="16">
        <v>45173.546076388891</v>
      </c>
      <c r="E58" t="s">
        <v>13</v>
      </c>
      <c r="G58" t="s">
        <v>24</v>
      </c>
      <c r="J58">
        <v>10</v>
      </c>
      <c r="K58">
        <f t="shared" si="0"/>
        <v>9</v>
      </c>
      <c r="L58">
        <f t="shared" si="1"/>
        <v>2023</v>
      </c>
    </row>
  </sheetData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Normal="100" workbookViewId="0">
      <selection activeCell="H27" sqref="H27"/>
    </sheetView>
  </sheetViews>
  <sheetFormatPr defaultRowHeight="14.4" x14ac:dyDescent="0.3"/>
  <cols>
    <col min="1" max="1" width="11.109375" bestFit="1" customWidth="1"/>
    <col min="2" max="9" width="10.109375" customWidth="1"/>
    <col min="10" max="10" width="11.6640625" customWidth="1"/>
    <col min="11" max="11" width="11.109375" customWidth="1"/>
    <col min="12" max="12" width="11.44140625" customWidth="1"/>
    <col min="13" max="13" width="11.21875" customWidth="1"/>
  </cols>
  <sheetData>
    <row r="1" spans="1:13" x14ac:dyDescent="0.3">
      <c r="A1">
        <v>2023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3">
      <c r="A2" s="7" t="s">
        <v>40</v>
      </c>
      <c r="B2" s="7" t="s">
        <v>41</v>
      </c>
      <c r="C2" s="7" t="s">
        <v>42</v>
      </c>
      <c r="D2" s="7" t="s">
        <v>43</v>
      </c>
      <c r="E2" s="7" t="s">
        <v>44</v>
      </c>
      <c r="F2" s="7" t="s">
        <v>45</v>
      </c>
      <c r="G2" s="7" t="s">
        <v>46</v>
      </c>
      <c r="H2" s="7" t="s">
        <v>47</v>
      </c>
      <c r="I2" s="7" t="s">
        <v>48</v>
      </c>
      <c r="J2" s="7" t="s">
        <v>49</v>
      </c>
      <c r="K2" s="7" t="s">
        <v>50</v>
      </c>
      <c r="L2" s="7" t="s">
        <v>51</v>
      </c>
      <c r="M2" s="7" t="s">
        <v>52</v>
      </c>
    </row>
    <row r="3" spans="1:13" x14ac:dyDescent="0.3">
      <c r="A3" s="8">
        <v>0</v>
      </c>
      <c r="B3" s="6">
        <f>COUNTIFS(Sheet1!J:J, NPS_calcul!$A3, Sheet1!K:K, NPS_calcul!B$1, Sheet1!L:L, NPS_calcul!$A$1)</f>
        <v>0</v>
      </c>
      <c r="C3" s="6">
        <f>COUNTIFS(Sheet1!J:J, NPS_calcul!$A3, Sheet1!K:K, C$1, Sheet1!L:L, NPS_calcul!$A$1)</f>
        <v>0</v>
      </c>
      <c r="D3" s="6">
        <f>COUNTIFS(Sheet1!J:J, NPS_calcul!$A3, Sheet1!K:K, D$1, Sheet1!L:L, NPS_calcul!$A$1)</f>
        <v>0</v>
      </c>
      <c r="E3" s="6">
        <f>COUNTIFS(Sheet1!J:J, NPS_calcul!$A3, Sheet1!K:K, E$1, Sheet1!L:L, NPS_calcul!$A$1)</f>
        <v>0</v>
      </c>
      <c r="F3" s="6">
        <f>COUNTIFS(Sheet1!J:J, NPS_calcul!$A3, Sheet1!K:K,F$1, Sheet1!L:L, NPS_calcul!$A$1)</f>
        <v>0</v>
      </c>
      <c r="G3" s="6">
        <f>COUNTIFS(Sheet1!J:J, NPS_calcul!$A3, Sheet1!K:K, G$1, Sheet1!L:L, NPS_calcul!$A$1)</f>
        <v>0</v>
      </c>
      <c r="H3" s="6">
        <f>COUNTIFS(Sheet1!J:J, NPS_calcul!$A3, Sheet1!K:K, H$1, Sheet1!L:L, NPS_calcul!$A$1)</f>
        <v>0</v>
      </c>
      <c r="I3" s="6">
        <f>COUNTIFS(Sheet1!J:J, NPS_calcul!$A3, Sheet1!K:K, I$1, Sheet1!L:L, NPS_calcul!$A$1)</f>
        <v>0</v>
      </c>
      <c r="J3" s="6">
        <f>COUNTIFS(Sheet1!J:J, NPS_calcul!$A3, Sheet1!K:K, J$1, Sheet1!L:L, NPS_calcul!$A$1)</f>
        <v>0</v>
      </c>
      <c r="K3" s="6">
        <f>COUNTIFS(Sheet1!J:J, NPS_calcul!$A3, Sheet1!K:K, K$1, Sheet1!L:L, NPS_calcul!$A$1)</f>
        <v>0</v>
      </c>
      <c r="L3" s="6">
        <f>COUNTIFS(Sheet1!J:J, NPS_calcul!$A3, Sheet1!K:K, L$1, Sheet1!L:L, NPS_calcul!$A$1)</f>
        <v>0</v>
      </c>
      <c r="M3" s="6">
        <f>COUNTIFS(Sheet1!J:J, NPS_calcul!$A3, Sheet1!K:K, M$1, Sheet1!L:L, NPS_calcul!$A$1)</f>
        <v>0</v>
      </c>
    </row>
    <row r="4" spans="1:13" x14ac:dyDescent="0.3">
      <c r="A4" s="9">
        <v>1</v>
      </c>
      <c r="B4" s="6">
        <f>COUNTIFS(Sheet1!J:J, NPS_calcul!$A4, Sheet1!K:K, NPS_calcul!B$1, Sheet1!L:L, NPS_calcul!$A$1)</f>
        <v>0</v>
      </c>
      <c r="C4" s="6">
        <f>COUNTIFS(Sheet1!J:J, NPS_calcul!$A4, Sheet1!K:K, C$1, Sheet1!L:L, NPS_calcul!$A$1)</f>
        <v>0</v>
      </c>
      <c r="D4" s="6">
        <f>COUNTIFS(Sheet1!J:J, NPS_calcul!$A4, Sheet1!K:K, D$1, Sheet1!L:L, NPS_calcul!$A$1)</f>
        <v>0</v>
      </c>
      <c r="E4" s="6">
        <f>COUNTIFS(Sheet1!J:J, NPS_calcul!$A4, Sheet1!K:K, E$1, Sheet1!L:L, NPS_calcul!$A$1)</f>
        <v>0</v>
      </c>
      <c r="F4" s="6">
        <f>COUNTIFS(Sheet1!J:J, NPS_calcul!$A4, Sheet1!K:K,F$1, Sheet1!L:L, NPS_calcul!$A$1)</f>
        <v>0</v>
      </c>
      <c r="G4" s="6">
        <f>COUNTIFS(Sheet1!J:J, NPS_calcul!$A4, Sheet1!K:K, G$1, Sheet1!L:L, NPS_calcul!$A$1)</f>
        <v>0</v>
      </c>
      <c r="H4" s="6">
        <f>COUNTIFS(Sheet1!J:J, NPS_calcul!$A4, Sheet1!K:K, H$1, Sheet1!L:L, NPS_calcul!$A$1)</f>
        <v>0</v>
      </c>
      <c r="I4" s="6">
        <f>COUNTIFS(Sheet1!J:J, NPS_calcul!$A4, Sheet1!K:K, I$1, Sheet1!L:L, NPS_calcul!$A$1)</f>
        <v>0</v>
      </c>
      <c r="J4" s="6">
        <f>COUNTIFS(Sheet1!J:J, NPS_calcul!$A4, Sheet1!K:K, J$1, Sheet1!L:L, NPS_calcul!$A$1)</f>
        <v>0</v>
      </c>
      <c r="K4" s="6">
        <f>COUNTIFS(Sheet1!J:J, NPS_calcul!$A4, Sheet1!K:K, K$1, Sheet1!L:L, NPS_calcul!$A$1)</f>
        <v>0</v>
      </c>
      <c r="L4" s="6">
        <f>COUNTIFS(Sheet1!J:J, NPS_calcul!$A4, Sheet1!K:K, L$1, Sheet1!L:L, NPS_calcul!$A$1)</f>
        <v>0</v>
      </c>
      <c r="M4" s="6">
        <f>COUNTIFS(Sheet1!J:J, NPS_calcul!$A4, Sheet1!K:K, M$1, Sheet1!L:L, NPS_calcul!$A$1)</f>
        <v>0</v>
      </c>
    </row>
    <row r="5" spans="1:13" x14ac:dyDescent="0.3">
      <c r="A5" s="9">
        <v>2</v>
      </c>
      <c r="B5" s="6">
        <f>COUNTIFS(Sheet1!J:J, NPS_calcul!$A5, Sheet1!K:K, NPS_calcul!B$1, Sheet1!L:L, NPS_calcul!$A$1)</f>
        <v>0</v>
      </c>
      <c r="C5" s="6">
        <f>COUNTIFS(Sheet1!J:J, NPS_calcul!$A5, Sheet1!K:K, C$1, Sheet1!L:L, NPS_calcul!$A$1)</f>
        <v>0</v>
      </c>
      <c r="D5" s="6">
        <f>COUNTIFS(Sheet1!J:J, NPS_calcul!$A5, Sheet1!K:K, D$1, Sheet1!L:L, NPS_calcul!$A$1)</f>
        <v>0</v>
      </c>
      <c r="E5" s="6">
        <f>COUNTIFS(Sheet1!J:J, NPS_calcul!$A5, Sheet1!K:K, E$1, Sheet1!L:L, NPS_calcul!$A$1)</f>
        <v>0</v>
      </c>
      <c r="F5" s="6">
        <f>COUNTIFS(Sheet1!J:J, NPS_calcul!$A5, Sheet1!K:K,F$1, Sheet1!L:L, NPS_calcul!$A$1)</f>
        <v>0</v>
      </c>
      <c r="G5" s="6">
        <f>COUNTIFS(Sheet1!J:J, NPS_calcul!$A5, Sheet1!K:K, G$1, Sheet1!L:L, NPS_calcul!$A$1)</f>
        <v>1</v>
      </c>
      <c r="H5" s="6">
        <f>COUNTIFS(Sheet1!J:J, NPS_calcul!$A5, Sheet1!K:K, H$1, Sheet1!L:L, NPS_calcul!$A$1)</f>
        <v>0</v>
      </c>
      <c r="I5" s="6">
        <f>COUNTIFS(Sheet1!J:J, NPS_calcul!$A5, Sheet1!K:K, I$1, Sheet1!L:L, NPS_calcul!$A$1)</f>
        <v>0</v>
      </c>
      <c r="J5" s="6">
        <f>COUNTIFS(Sheet1!J:J, NPS_calcul!$A5, Sheet1!K:K, J$1, Sheet1!L:L, NPS_calcul!$A$1)</f>
        <v>0</v>
      </c>
      <c r="K5" s="6">
        <f>COUNTIFS(Sheet1!J:J, NPS_calcul!$A5, Sheet1!K:K, K$1, Sheet1!L:L, NPS_calcul!$A$1)</f>
        <v>0</v>
      </c>
      <c r="L5" s="6">
        <f>COUNTIFS(Sheet1!J:J, NPS_calcul!$A5, Sheet1!K:K, L$1, Sheet1!L:L, NPS_calcul!$A$1)</f>
        <v>0</v>
      </c>
      <c r="M5" s="6">
        <f>COUNTIFS(Sheet1!J:J, NPS_calcul!$A5, Sheet1!K:K, M$1, Sheet1!L:L, NPS_calcul!$A$1)</f>
        <v>0</v>
      </c>
    </row>
    <row r="6" spans="1:13" x14ac:dyDescent="0.3">
      <c r="A6" s="9">
        <v>3</v>
      </c>
      <c r="B6" s="6">
        <f>COUNTIFS(Sheet1!J:J, NPS_calcul!$A6, Sheet1!K:K, NPS_calcul!B$1, Sheet1!L:L, NPS_calcul!$A$1)</f>
        <v>0</v>
      </c>
      <c r="C6" s="6">
        <f>COUNTIFS(Sheet1!J:J, NPS_calcul!$A6, Sheet1!K:K, C$1, Sheet1!L:L, NPS_calcul!$A$1)</f>
        <v>0</v>
      </c>
      <c r="D6" s="6">
        <f>COUNTIFS(Sheet1!J:J, NPS_calcul!$A6, Sheet1!K:K, D$1, Sheet1!L:L, NPS_calcul!$A$1)</f>
        <v>0</v>
      </c>
      <c r="E6" s="6">
        <f>COUNTIFS(Sheet1!J:J, NPS_calcul!$A6, Sheet1!K:K, E$1, Sheet1!L:L, NPS_calcul!$A$1)</f>
        <v>0</v>
      </c>
      <c r="F6" s="6">
        <f>COUNTIFS(Sheet1!J:J, NPS_calcul!$A6, Sheet1!K:K,F$1, Sheet1!L:L, NPS_calcul!$A$1)</f>
        <v>0</v>
      </c>
      <c r="G6" s="6">
        <f>COUNTIFS(Sheet1!J:J, NPS_calcul!$A6, Sheet1!K:K, G$1, Sheet1!L:L, NPS_calcul!$A$1)</f>
        <v>0</v>
      </c>
      <c r="H6" s="6">
        <f>COUNTIFS(Sheet1!J:J, NPS_calcul!$A6, Sheet1!K:K, H$1, Sheet1!L:L, NPS_calcul!$A$1)</f>
        <v>0</v>
      </c>
      <c r="I6" s="6">
        <f>COUNTIFS(Sheet1!J:J, NPS_calcul!$A6, Sheet1!K:K, I$1, Sheet1!L:L, NPS_calcul!$A$1)</f>
        <v>0</v>
      </c>
      <c r="J6" s="6">
        <f>COUNTIFS(Sheet1!J:J, NPS_calcul!$A6, Sheet1!K:K, J$1, Sheet1!L:L, NPS_calcul!$A$1)</f>
        <v>0</v>
      </c>
      <c r="K6" s="6">
        <f>COUNTIFS(Sheet1!J:J, NPS_calcul!$A6, Sheet1!K:K, K$1, Sheet1!L:L, NPS_calcul!$A$1)</f>
        <v>0</v>
      </c>
      <c r="L6" s="6">
        <f>COUNTIFS(Sheet1!J:J, NPS_calcul!$A6, Sheet1!K:K, L$1, Sheet1!L:L, NPS_calcul!$A$1)</f>
        <v>0</v>
      </c>
      <c r="M6" s="6">
        <f>COUNTIFS(Sheet1!J:J, NPS_calcul!$A6, Sheet1!K:K, M$1, Sheet1!L:L, NPS_calcul!$A$1)</f>
        <v>0</v>
      </c>
    </row>
    <row r="7" spans="1:13" x14ac:dyDescent="0.3">
      <c r="A7" s="9">
        <v>4</v>
      </c>
      <c r="B7" s="6">
        <f>COUNTIFS(Sheet1!J:J, NPS_calcul!$A7, Sheet1!K:K, NPS_calcul!B$1, Sheet1!L:L, NPS_calcul!$A$1)</f>
        <v>0</v>
      </c>
      <c r="C7" s="6">
        <f>COUNTIFS(Sheet1!J:J, NPS_calcul!$A7, Sheet1!K:K, C$1, Sheet1!L:L, NPS_calcul!$A$1)</f>
        <v>0</v>
      </c>
      <c r="D7" s="6">
        <f>COUNTIFS(Sheet1!J:J, NPS_calcul!$A7, Sheet1!K:K, D$1, Sheet1!L:L, NPS_calcul!$A$1)</f>
        <v>0</v>
      </c>
      <c r="E7" s="6">
        <f>COUNTIFS(Sheet1!J:J, NPS_calcul!$A7, Sheet1!K:K, E$1, Sheet1!L:L, NPS_calcul!$A$1)</f>
        <v>0</v>
      </c>
      <c r="F7" s="6">
        <f>COUNTIFS(Sheet1!J:J, NPS_calcul!$A7, Sheet1!K:K,F$1, Sheet1!L:L, NPS_calcul!$A$1)</f>
        <v>0</v>
      </c>
      <c r="G7" s="6">
        <f>COUNTIFS(Sheet1!J:J, NPS_calcul!$A7, Sheet1!K:K, G$1, Sheet1!L:L, NPS_calcul!$A$1)</f>
        <v>1</v>
      </c>
      <c r="H7" s="6">
        <f>COUNTIFS(Sheet1!J:J, NPS_calcul!$A7, Sheet1!K:K, H$1, Sheet1!L:L, NPS_calcul!$A$1)</f>
        <v>0</v>
      </c>
      <c r="I7" s="6">
        <f>COUNTIFS(Sheet1!J:J, NPS_calcul!$A7, Sheet1!K:K, I$1, Sheet1!L:L, NPS_calcul!$A$1)</f>
        <v>0</v>
      </c>
      <c r="J7" s="6">
        <f>COUNTIFS(Sheet1!J:J, NPS_calcul!$A7, Sheet1!K:K, J$1, Sheet1!L:L, NPS_calcul!$A$1)</f>
        <v>0</v>
      </c>
      <c r="K7" s="6">
        <f>COUNTIFS(Sheet1!J:J, NPS_calcul!$A7, Sheet1!K:K, K$1, Sheet1!L:L, NPS_calcul!$A$1)</f>
        <v>0</v>
      </c>
      <c r="L7" s="6">
        <f>COUNTIFS(Sheet1!J:J, NPS_calcul!$A7, Sheet1!K:K, L$1, Sheet1!L:L, NPS_calcul!$A$1)</f>
        <v>0</v>
      </c>
      <c r="M7" s="6">
        <f>COUNTIFS(Sheet1!J:J, NPS_calcul!$A7, Sheet1!K:K, M$1, Sheet1!L:L, NPS_calcul!$A$1)</f>
        <v>0</v>
      </c>
    </row>
    <row r="8" spans="1:13" x14ac:dyDescent="0.3">
      <c r="A8" s="9">
        <v>5</v>
      </c>
      <c r="B8" s="6">
        <f>COUNTIFS(Sheet1!J:J, NPS_calcul!$A8, Sheet1!K:K, NPS_calcul!B$1, Sheet1!L:L, NPS_calcul!$A$1)</f>
        <v>0</v>
      </c>
      <c r="C8" s="6">
        <f>COUNTIFS(Sheet1!J:J, NPS_calcul!$A8, Sheet1!K:K, C$1, Sheet1!L:L, NPS_calcul!$A$1)</f>
        <v>0</v>
      </c>
      <c r="D8" s="6">
        <f>COUNTIFS(Sheet1!J:J, NPS_calcul!$A8, Sheet1!K:K, D$1, Sheet1!L:L, NPS_calcul!$A$1)</f>
        <v>0</v>
      </c>
      <c r="E8" s="6">
        <f>COUNTIFS(Sheet1!J:J, NPS_calcul!$A8, Sheet1!K:K, E$1, Sheet1!L:L, NPS_calcul!$A$1)</f>
        <v>0</v>
      </c>
      <c r="F8" s="6">
        <f>COUNTIFS(Sheet1!J:J, NPS_calcul!$A8, Sheet1!K:K,F$1, Sheet1!L:L, NPS_calcul!$A$1)</f>
        <v>0</v>
      </c>
      <c r="G8" s="6">
        <f>COUNTIFS(Sheet1!J:J, NPS_calcul!$A8, Sheet1!K:K, G$1, Sheet1!L:L, NPS_calcul!$A$1)</f>
        <v>0</v>
      </c>
      <c r="H8" s="6">
        <f>COUNTIFS(Sheet1!J:J, NPS_calcul!$A8, Sheet1!K:K, H$1, Sheet1!L:L, NPS_calcul!$A$1)</f>
        <v>1</v>
      </c>
      <c r="I8" s="6">
        <f>COUNTIFS(Sheet1!J:J, NPS_calcul!$A8, Sheet1!K:K, I$1, Sheet1!L:L, NPS_calcul!$A$1)</f>
        <v>0</v>
      </c>
      <c r="J8" s="6">
        <f>COUNTIFS(Sheet1!J:J, NPS_calcul!$A8, Sheet1!K:K, J$1, Sheet1!L:L, NPS_calcul!$A$1)</f>
        <v>0</v>
      </c>
      <c r="K8" s="6">
        <f>COUNTIFS(Sheet1!J:J, NPS_calcul!$A8, Sheet1!K:K, K$1, Sheet1!L:L, NPS_calcul!$A$1)</f>
        <v>0</v>
      </c>
      <c r="L8" s="6">
        <f>COUNTIFS(Sheet1!J:J, NPS_calcul!$A8, Sheet1!K:K, L$1, Sheet1!L:L, NPS_calcul!$A$1)</f>
        <v>0</v>
      </c>
      <c r="M8" s="6">
        <f>COUNTIFS(Sheet1!J:J, NPS_calcul!$A8, Sheet1!K:K, M$1, Sheet1!L:L, NPS_calcul!$A$1)</f>
        <v>0</v>
      </c>
    </row>
    <row r="9" spans="1:13" x14ac:dyDescent="0.3">
      <c r="A9" s="9">
        <v>6</v>
      </c>
      <c r="B9" s="6">
        <f>COUNTIFS(Sheet1!J:J, NPS_calcul!$A9, Sheet1!K:K, NPS_calcul!B$1, Sheet1!L:L, NPS_calcul!$A$1)</f>
        <v>0</v>
      </c>
      <c r="C9" s="6">
        <f>COUNTIFS(Sheet1!J:J, NPS_calcul!$A9, Sheet1!K:K, C$1, Sheet1!L:L, NPS_calcul!$A$1)</f>
        <v>0</v>
      </c>
      <c r="D9" s="6">
        <f>COUNTIFS(Sheet1!J:J, NPS_calcul!$A9, Sheet1!K:K, D$1, Sheet1!L:L, NPS_calcul!$A$1)</f>
        <v>0</v>
      </c>
      <c r="E9" s="6">
        <f>COUNTIFS(Sheet1!J:J, NPS_calcul!$A9, Sheet1!K:K, E$1, Sheet1!L:L, NPS_calcul!$A$1)</f>
        <v>0</v>
      </c>
      <c r="F9" s="6">
        <f>COUNTIFS(Sheet1!J:J, NPS_calcul!$A9, Sheet1!K:K,F$1, Sheet1!L:L, NPS_calcul!$A$1)</f>
        <v>0</v>
      </c>
      <c r="G9" s="6">
        <f>COUNTIFS(Sheet1!J:J, NPS_calcul!$A9, Sheet1!K:K, G$1, Sheet1!L:L, NPS_calcul!$A$1)</f>
        <v>0</v>
      </c>
      <c r="H9" s="6">
        <f>COUNTIFS(Sheet1!J:J, NPS_calcul!$A9, Sheet1!K:K, H$1, Sheet1!L:L, NPS_calcul!$A$1)</f>
        <v>0</v>
      </c>
      <c r="I9" s="6">
        <f>COUNTIFS(Sheet1!J:J, NPS_calcul!$A9, Sheet1!K:K, I$1, Sheet1!L:L, NPS_calcul!$A$1)</f>
        <v>0</v>
      </c>
      <c r="J9" s="6">
        <f>COUNTIFS(Sheet1!J:J, NPS_calcul!$A9, Sheet1!K:K, J$1, Sheet1!L:L, NPS_calcul!$A$1)</f>
        <v>0</v>
      </c>
      <c r="K9" s="6">
        <f>COUNTIFS(Sheet1!J:J, NPS_calcul!$A9, Sheet1!K:K, K$1, Sheet1!L:L, NPS_calcul!$A$1)</f>
        <v>0</v>
      </c>
      <c r="L9" s="6">
        <f>COUNTIFS(Sheet1!J:J, NPS_calcul!$A9, Sheet1!K:K, L$1, Sheet1!L:L, NPS_calcul!$A$1)</f>
        <v>0</v>
      </c>
      <c r="M9" s="6">
        <f>COUNTIFS(Sheet1!J:J, NPS_calcul!$A9, Sheet1!K:K, M$1, Sheet1!L:L, NPS_calcul!$A$1)</f>
        <v>0</v>
      </c>
    </row>
    <row r="10" spans="1:13" x14ac:dyDescent="0.3">
      <c r="A10" s="10">
        <v>7</v>
      </c>
      <c r="B10" s="6">
        <f>COUNTIFS(Sheet1!J:J, NPS_calcul!$A10, Sheet1!K:K, NPS_calcul!B$1, Sheet1!L:L, NPS_calcul!$A$1)</f>
        <v>0</v>
      </c>
      <c r="C10" s="6">
        <f>COUNTIFS(Sheet1!J:J, NPS_calcul!$A10, Sheet1!K:K, C$1, Sheet1!L:L, NPS_calcul!$A$1)</f>
        <v>0</v>
      </c>
      <c r="D10" s="6">
        <f>COUNTIFS(Sheet1!J:J, NPS_calcul!$A10, Sheet1!K:K, D$1, Sheet1!L:L, NPS_calcul!$A$1)</f>
        <v>0</v>
      </c>
      <c r="E10" s="6">
        <f>COUNTIFS(Sheet1!J:J, NPS_calcul!$A10, Sheet1!K:K, E$1, Sheet1!L:L, NPS_calcul!$A$1)</f>
        <v>0</v>
      </c>
      <c r="F10" s="6">
        <f>COUNTIFS(Sheet1!J:J, NPS_calcul!$A10, Sheet1!K:K,F$1, Sheet1!L:L, NPS_calcul!$A$1)</f>
        <v>0</v>
      </c>
      <c r="G10" s="6">
        <f>COUNTIFS(Sheet1!J:J, NPS_calcul!$A10, Sheet1!K:K, G$1, Sheet1!L:L, NPS_calcul!$A$1)</f>
        <v>1</v>
      </c>
      <c r="H10" s="6">
        <f>COUNTIFS(Sheet1!J:J, NPS_calcul!$A10, Sheet1!K:K, H$1, Sheet1!L:L, NPS_calcul!$A$1)</f>
        <v>3</v>
      </c>
      <c r="I10" s="6">
        <f>COUNTIFS(Sheet1!J:J, NPS_calcul!$A10, Sheet1!K:K, I$1, Sheet1!L:L, NPS_calcul!$A$1)</f>
        <v>0</v>
      </c>
      <c r="J10" s="6">
        <f>COUNTIFS(Sheet1!J:J, NPS_calcul!$A10, Sheet1!K:K, J$1, Sheet1!L:L, NPS_calcul!$A$1)</f>
        <v>0</v>
      </c>
      <c r="K10" s="6">
        <f>COUNTIFS(Sheet1!J:J, NPS_calcul!$A10, Sheet1!K:K, K$1, Sheet1!L:L, NPS_calcul!$A$1)</f>
        <v>0</v>
      </c>
      <c r="L10" s="6">
        <f>COUNTIFS(Sheet1!J:J, NPS_calcul!$A10, Sheet1!K:K, L$1, Sheet1!L:L, NPS_calcul!$A$1)</f>
        <v>0</v>
      </c>
      <c r="M10" s="6">
        <f>COUNTIFS(Sheet1!J:J, NPS_calcul!$A10, Sheet1!K:K, M$1, Sheet1!L:L, NPS_calcul!$A$1)</f>
        <v>0</v>
      </c>
    </row>
    <row r="11" spans="1:13" x14ac:dyDescent="0.3">
      <c r="A11" s="10">
        <v>8</v>
      </c>
      <c r="B11" s="6">
        <f>COUNTIFS(Sheet1!J:J, NPS_calcul!$A11, Sheet1!K:K, NPS_calcul!B$1, Sheet1!L:L, NPS_calcul!$A$1)</f>
        <v>0</v>
      </c>
      <c r="C11" s="6">
        <f>COUNTIFS(Sheet1!J:J, NPS_calcul!$A11, Sheet1!K:K, C$1, Sheet1!L:L, NPS_calcul!$A$1)</f>
        <v>0</v>
      </c>
      <c r="D11" s="6">
        <f>COUNTIFS(Sheet1!J:J, NPS_calcul!$A11, Sheet1!K:K, D$1, Sheet1!L:L, NPS_calcul!$A$1)</f>
        <v>0</v>
      </c>
      <c r="E11" s="6">
        <f>COUNTIFS(Sheet1!J:J, NPS_calcul!$A11, Sheet1!K:K, E$1, Sheet1!L:L, NPS_calcul!$A$1)</f>
        <v>1</v>
      </c>
      <c r="F11" s="6">
        <f>COUNTIFS(Sheet1!J:J, NPS_calcul!$A11, Sheet1!K:K,F$1, Sheet1!L:L, NPS_calcul!$A$1)</f>
        <v>3</v>
      </c>
      <c r="G11" s="6">
        <f>COUNTIFS(Sheet1!J:J, NPS_calcul!$A11, Sheet1!K:K, G$1, Sheet1!L:L, NPS_calcul!$A$1)</f>
        <v>3</v>
      </c>
      <c r="H11" s="6">
        <f>COUNTIFS(Sheet1!J:J, NPS_calcul!$A11, Sheet1!K:K, H$1, Sheet1!L:L, NPS_calcul!$A$1)</f>
        <v>4</v>
      </c>
      <c r="I11" s="6">
        <f>COUNTIFS(Sheet1!J:J, NPS_calcul!$A11, Sheet1!K:K, I$1, Sheet1!L:L, NPS_calcul!$A$1)</f>
        <v>2</v>
      </c>
      <c r="J11" s="6">
        <f>COUNTIFS(Sheet1!J:J, NPS_calcul!$A11, Sheet1!K:K, J$1, Sheet1!L:L, NPS_calcul!$A$1)</f>
        <v>1</v>
      </c>
      <c r="K11" s="6">
        <f>COUNTIFS(Sheet1!J:J, NPS_calcul!$A11, Sheet1!K:K, K$1, Sheet1!L:L, NPS_calcul!$A$1)</f>
        <v>0</v>
      </c>
      <c r="L11" s="6">
        <f>COUNTIFS(Sheet1!J:J, NPS_calcul!$A11, Sheet1!K:K, L$1, Sheet1!L:L, NPS_calcul!$A$1)</f>
        <v>0</v>
      </c>
      <c r="M11" s="6">
        <f>COUNTIFS(Sheet1!J:J, NPS_calcul!$A11, Sheet1!K:K, M$1, Sheet1!L:L, NPS_calcul!$A$1)</f>
        <v>0</v>
      </c>
    </row>
    <row r="12" spans="1:13" x14ac:dyDescent="0.3">
      <c r="A12" s="11">
        <v>9</v>
      </c>
      <c r="B12" s="6">
        <f>COUNTIFS(Sheet1!J:J, NPS_calcul!$A12, Sheet1!K:K, NPS_calcul!B$1, Sheet1!L:L, NPS_calcul!$A$1)</f>
        <v>0</v>
      </c>
      <c r="C12" s="6">
        <f>COUNTIFS(Sheet1!J:J, NPS_calcul!$A12, Sheet1!K:K, C$1, Sheet1!L:L, NPS_calcul!$A$1)</f>
        <v>0</v>
      </c>
      <c r="D12" s="6">
        <f>COUNTIFS(Sheet1!J:J, NPS_calcul!$A12, Sheet1!K:K, D$1, Sheet1!L:L, NPS_calcul!$A$1)</f>
        <v>0</v>
      </c>
      <c r="E12" s="6">
        <f>COUNTIFS(Sheet1!J:J, NPS_calcul!$A12, Sheet1!K:K, E$1, Sheet1!L:L, NPS_calcul!$A$1)</f>
        <v>1</v>
      </c>
      <c r="F12" s="6">
        <f>COUNTIFS(Sheet1!J:J, NPS_calcul!$A12, Sheet1!K:K,F$1, Sheet1!L:L, NPS_calcul!$A$1)</f>
        <v>1</v>
      </c>
      <c r="G12" s="6">
        <f>COUNTIFS(Sheet1!J:J, NPS_calcul!$A12, Sheet1!K:K, G$1, Sheet1!L:L, NPS_calcul!$A$1)</f>
        <v>8</v>
      </c>
      <c r="H12" s="6">
        <f>COUNTIFS(Sheet1!J:J, NPS_calcul!$A12, Sheet1!K:K, H$1, Sheet1!L:L, NPS_calcul!$A$1)</f>
        <v>3</v>
      </c>
      <c r="I12" s="6">
        <f>COUNTIFS(Sheet1!J:J, NPS_calcul!$A12, Sheet1!K:K, I$1, Sheet1!L:L, NPS_calcul!$A$1)</f>
        <v>1</v>
      </c>
      <c r="J12" s="6">
        <f>COUNTIFS(Sheet1!J:J, NPS_calcul!$A12, Sheet1!K:K, J$1, Sheet1!L:L, NPS_calcul!$A$1)</f>
        <v>2</v>
      </c>
      <c r="K12" s="6">
        <f>COUNTIFS(Sheet1!J:J, NPS_calcul!$A12, Sheet1!K:K, K$1, Sheet1!L:L, NPS_calcul!$A$1)</f>
        <v>0</v>
      </c>
      <c r="L12" s="6">
        <f>COUNTIFS(Sheet1!J:J, NPS_calcul!$A12, Sheet1!K:K, L$1, Sheet1!L:L, NPS_calcul!$A$1)</f>
        <v>0</v>
      </c>
      <c r="M12" s="6">
        <f>COUNTIFS(Sheet1!J:J, NPS_calcul!$A12, Sheet1!K:K, M$1, Sheet1!L:L, NPS_calcul!$A$1)</f>
        <v>0</v>
      </c>
    </row>
    <row r="13" spans="1:13" x14ac:dyDescent="0.3">
      <c r="A13" s="11">
        <v>10</v>
      </c>
      <c r="B13" s="6">
        <f>COUNTIFS(Sheet1!J:J, NPS_calcul!$A13, Sheet1!K:K, NPS_calcul!B$1, Sheet1!L:L, NPS_calcul!$A$1)</f>
        <v>0</v>
      </c>
      <c r="C13" s="6">
        <f>COUNTIFS(Sheet1!J:J, NPS_calcul!$A13, Sheet1!K:K, C$1, Sheet1!L:L, NPS_calcul!$A$1)</f>
        <v>0</v>
      </c>
      <c r="D13" s="6">
        <f>COUNTIFS(Sheet1!J:J, NPS_calcul!$A13, Sheet1!K:K, D$1, Sheet1!L:L, NPS_calcul!$A$1)</f>
        <v>0</v>
      </c>
      <c r="E13" s="6">
        <f>COUNTIFS(Sheet1!J:J, NPS_calcul!$A13, Sheet1!K:K, E$1, Sheet1!L:L, NPS_calcul!$A$1)</f>
        <v>3</v>
      </c>
      <c r="F13" s="6">
        <f>COUNTIFS(Sheet1!J:J, NPS_calcul!$A13, Sheet1!K:K,F$1, Sheet1!L:L, NPS_calcul!$A$1)</f>
        <v>1</v>
      </c>
      <c r="G13" s="6">
        <f>COUNTIFS(Sheet1!J:J, NPS_calcul!$A13, Sheet1!K:K, G$1, Sheet1!L:L, NPS_calcul!$A$1)</f>
        <v>5</v>
      </c>
      <c r="H13" s="6">
        <f>COUNTIFS(Sheet1!J:J, NPS_calcul!$A13, Sheet1!K:K, H$1, Sheet1!L:L, NPS_calcul!$A$1)</f>
        <v>7</v>
      </c>
      <c r="I13" s="6">
        <f>COUNTIFS(Sheet1!J:J, NPS_calcul!$A13, Sheet1!K:K, I$1, Sheet1!L:L, NPS_calcul!$A$1)</f>
        <v>2</v>
      </c>
      <c r="J13" s="6">
        <f>COUNTIFS(Sheet1!J:J, NPS_calcul!$A13, Sheet1!K:K, J$1, Sheet1!L:L, NPS_calcul!$A$1)</f>
        <v>2</v>
      </c>
      <c r="K13" s="6">
        <f>COUNTIFS(Sheet1!J:J, NPS_calcul!$A13, Sheet1!K:K, K$1, Sheet1!L:L, NPS_calcul!$A$1)</f>
        <v>0</v>
      </c>
      <c r="L13" s="6">
        <f>COUNTIFS(Sheet1!J:J, NPS_calcul!$A13, Sheet1!K:K, L$1, Sheet1!L:L, NPS_calcul!$A$1)</f>
        <v>0</v>
      </c>
      <c r="M13" s="6">
        <f>COUNTIFS(Sheet1!J:J, NPS_calcul!$A13, Sheet1!K:K, M$1, Sheet1!L:L, NPS_calcul!$A$1)</f>
        <v>0</v>
      </c>
    </row>
    <row r="14" spans="1:13" x14ac:dyDescent="0.3">
      <c r="A14" s="3" t="s">
        <v>53</v>
      </c>
      <c r="B14" s="3">
        <f t="shared" ref="B14:M14" si="0">SUM(B3:B13)</f>
        <v>0</v>
      </c>
      <c r="C14" s="3">
        <f t="shared" si="0"/>
        <v>0</v>
      </c>
      <c r="D14" s="3">
        <f t="shared" si="0"/>
        <v>0</v>
      </c>
      <c r="E14" s="3">
        <f t="shared" si="0"/>
        <v>5</v>
      </c>
      <c r="F14" s="3">
        <f t="shared" si="0"/>
        <v>5</v>
      </c>
      <c r="G14" s="3">
        <f t="shared" si="0"/>
        <v>19</v>
      </c>
      <c r="H14" s="3">
        <f t="shared" si="0"/>
        <v>18</v>
      </c>
      <c r="I14" s="3">
        <f t="shared" si="0"/>
        <v>5</v>
      </c>
      <c r="J14" s="3">
        <f t="shared" si="0"/>
        <v>5</v>
      </c>
      <c r="K14" s="3">
        <f t="shared" si="0"/>
        <v>0</v>
      </c>
      <c r="L14" s="3">
        <f t="shared" si="0"/>
        <v>0</v>
      </c>
      <c r="M14" s="3">
        <f t="shared" si="0"/>
        <v>0</v>
      </c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hidden="1" x14ac:dyDescent="0.3">
      <c r="A16" s="12" t="s">
        <v>54</v>
      </c>
      <c r="B16" s="5" t="s">
        <v>55</v>
      </c>
      <c r="C16" s="5" t="s">
        <v>56</v>
      </c>
      <c r="D16" s="5" t="s">
        <v>57</v>
      </c>
      <c r="E16" s="5" t="s">
        <v>58</v>
      </c>
      <c r="F16" s="5" t="s">
        <v>59</v>
      </c>
      <c r="G16" s="5" t="s">
        <v>60</v>
      </c>
      <c r="H16" s="5" t="s">
        <v>61</v>
      </c>
      <c r="I16" s="5" t="s">
        <v>62</v>
      </c>
      <c r="J16" s="5" t="s">
        <v>63</v>
      </c>
      <c r="K16" s="5" t="s">
        <v>64</v>
      </c>
      <c r="L16" s="5" t="s">
        <v>65</v>
      </c>
      <c r="M16" s="5" t="s">
        <v>66</v>
      </c>
    </row>
    <row r="17" spans="1:13" x14ac:dyDescent="0.3">
      <c r="A17" s="8" t="s">
        <v>67</v>
      </c>
      <c r="B17" s="6">
        <f t="shared" ref="B17:M17" si="1">SUM(B3:B9)</f>
        <v>0</v>
      </c>
      <c r="C17" s="6">
        <f t="shared" si="1"/>
        <v>0</v>
      </c>
      <c r="D17" s="6">
        <f t="shared" si="1"/>
        <v>0</v>
      </c>
      <c r="E17" s="6">
        <f t="shared" si="1"/>
        <v>0</v>
      </c>
      <c r="F17" s="6">
        <f t="shared" si="1"/>
        <v>0</v>
      </c>
      <c r="G17" s="6">
        <f t="shared" si="1"/>
        <v>2</v>
      </c>
      <c r="H17" s="6">
        <f t="shared" si="1"/>
        <v>1</v>
      </c>
      <c r="I17" s="6">
        <f t="shared" si="1"/>
        <v>0</v>
      </c>
      <c r="J17" s="6">
        <f t="shared" si="1"/>
        <v>0</v>
      </c>
      <c r="K17" s="6">
        <f t="shared" si="1"/>
        <v>0</v>
      </c>
      <c r="L17" s="6">
        <f t="shared" si="1"/>
        <v>0</v>
      </c>
      <c r="M17" s="6">
        <f t="shared" si="1"/>
        <v>0</v>
      </c>
    </row>
    <row r="18" spans="1:13" x14ac:dyDescent="0.3">
      <c r="A18" s="10" t="s">
        <v>68</v>
      </c>
      <c r="B18" s="2">
        <f t="shared" ref="B18:M18" si="2">SUM(B10:B11)</f>
        <v>0</v>
      </c>
      <c r="C18" s="2">
        <f t="shared" si="2"/>
        <v>0</v>
      </c>
      <c r="D18" s="2">
        <f t="shared" si="2"/>
        <v>0</v>
      </c>
      <c r="E18" s="2">
        <f t="shared" si="2"/>
        <v>1</v>
      </c>
      <c r="F18" s="2">
        <f t="shared" si="2"/>
        <v>3</v>
      </c>
      <c r="G18" s="2">
        <f t="shared" si="2"/>
        <v>4</v>
      </c>
      <c r="H18" s="2">
        <f t="shared" si="2"/>
        <v>7</v>
      </c>
      <c r="I18" s="2">
        <f t="shared" si="2"/>
        <v>2</v>
      </c>
      <c r="J18" s="2">
        <f t="shared" si="2"/>
        <v>1</v>
      </c>
      <c r="K18" s="2">
        <f t="shared" si="2"/>
        <v>0</v>
      </c>
      <c r="L18" s="2">
        <f t="shared" si="2"/>
        <v>0</v>
      </c>
      <c r="M18" s="2">
        <f t="shared" si="2"/>
        <v>0</v>
      </c>
    </row>
    <row r="19" spans="1:13" x14ac:dyDescent="0.3">
      <c r="A19" s="13" t="s">
        <v>69</v>
      </c>
      <c r="B19" s="4">
        <f t="shared" ref="B19:M19" si="3">SUM(B12:B13)</f>
        <v>0</v>
      </c>
      <c r="C19" s="4">
        <f t="shared" si="3"/>
        <v>0</v>
      </c>
      <c r="D19" s="4">
        <f t="shared" si="3"/>
        <v>0</v>
      </c>
      <c r="E19" s="4">
        <f t="shared" si="3"/>
        <v>4</v>
      </c>
      <c r="F19" s="4">
        <f t="shared" si="3"/>
        <v>2</v>
      </c>
      <c r="G19" s="4">
        <f t="shared" si="3"/>
        <v>13</v>
      </c>
      <c r="H19" s="4">
        <f t="shared" si="3"/>
        <v>10</v>
      </c>
      <c r="I19" s="4">
        <f t="shared" si="3"/>
        <v>3</v>
      </c>
      <c r="J19" s="4">
        <f t="shared" si="3"/>
        <v>4</v>
      </c>
      <c r="K19" s="4">
        <f t="shared" si="3"/>
        <v>0</v>
      </c>
      <c r="L19" s="4">
        <f t="shared" si="3"/>
        <v>0</v>
      </c>
      <c r="M19" s="4">
        <f t="shared" si="3"/>
        <v>0</v>
      </c>
    </row>
    <row r="20" spans="1:13" x14ac:dyDescent="0.3">
      <c r="A20" t="s">
        <v>70</v>
      </c>
      <c r="B20" t="str">
        <f t="shared" ref="B20:M20" si="4">IF(B14=0,"NA",ROUNDUP((B19-B17)/B14*100,2))</f>
        <v>NA</v>
      </c>
      <c r="C20" t="str">
        <f t="shared" si="4"/>
        <v>NA</v>
      </c>
      <c r="D20" t="str">
        <f t="shared" si="4"/>
        <v>NA</v>
      </c>
      <c r="E20">
        <f t="shared" si="4"/>
        <v>80</v>
      </c>
      <c r="F20">
        <f t="shared" si="4"/>
        <v>40</v>
      </c>
      <c r="G20">
        <f t="shared" si="4"/>
        <v>57.9</v>
      </c>
      <c r="H20">
        <f t="shared" si="4"/>
        <v>50</v>
      </c>
      <c r="I20">
        <f t="shared" si="4"/>
        <v>60</v>
      </c>
      <c r="J20">
        <f t="shared" si="4"/>
        <v>80</v>
      </c>
      <c r="K20" t="str">
        <f t="shared" si="4"/>
        <v>NA</v>
      </c>
      <c r="L20" t="str">
        <f t="shared" si="4"/>
        <v>NA</v>
      </c>
      <c r="M20" t="str">
        <f t="shared" si="4"/>
        <v>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NPS_calcul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Denise</cp:lastModifiedBy>
  <dcterms:created xsi:type="dcterms:W3CDTF">2023-08-29T15:05:15Z</dcterms:created>
  <dcterms:modified xsi:type="dcterms:W3CDTF">2023-08-31T14:45:18Z</dcterms:modified>
</cp:coreProperties>
</file>