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45C23C9-2744-8A4F-AD53-54EFF218ABA6}" xr6:coauthVersionLast="47" xr6:coauthVersionMax="47" xr10:uidLastSave="{00000000-0000-0000-0000-000000000000}"/>
  <bookViews>
    <workbookView xWindow="0" yWindow="760" windowWidth="30240" windowHeight="18880" xr2:uid="{00000000-000D-0000-FFFF-FFFF00000000}"/>
  </bookViews>
  <sheets>
    <sheet name="Sheet1" sheetId="3" r:id="rId1"/>
    <sheet name="vanadium" sheetId="1" r:id="rId2"/>
    <sheet name="Allocation titanium-vanadium" sheetId="2" r:id="rId3"/>
  </sheets>
  <definedNames>
    <definedName name="_xlnm._FilterDatabase" localSheetId="0" hidden="1">Sheet1!$A$1:$T$518</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B3" i="2"/>
  <c r="D3" i="2" s="1"/>
  <c r="B4" i="2"/>
  <c r="D4" i="2" s="1"/>
  <c r="B5" i="2"/>
  <c r="B271" i="1"/>
  <c r="B6" i="2" l="1"/>
  <c r="D5" i="2"/>
  <c r="E5" i="2" s="1"/>
  <c r="G5" i="2" s="1"/>
  <c r="E4" i="2" l="1"/>
  <c r="E3" i="2"/>
  <c r="G3" i="2" s="1"/>
</calcChain>
</file>

<file path=xl/sharedStrings.xml><?xml version="1.0" encoding="utf-8"?>
<sst xmlns="http://schemas.openxmlformats.org/spreadsheetml/2006/main" count="3821" uniqueCount="622">
  <si>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</si>
  <si>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</si>
  <si>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</si>
  <si>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</si>
  <si>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</si>
  <si>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</si>
  <si>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</si>
  <si>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</si>
  <si>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</si>
  <si>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</si>
  <si>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</si>
  <si>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</si>
  <si>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</si>
  <si>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</si>
  <si>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</si>
  <si>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</si>
  <si>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</si>
  <si>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</si>
  <si>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</si>
  <si>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</si>
  <si>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</si>
  <si>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</si>
  <si>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</si>
  <si>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</si>
  <si>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</si>
  <si>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</si>
  <si>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</si>
  <si>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</si>
  <si>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</si>
  <si>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</si>
  <si>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</si>
  <si>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</si>
  <si>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</si>
  <si>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</si>
  <si>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</si>
  <si>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</si>
  <si>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</si>
  <si>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</si>
  <si>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</si>
  <si>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</si>
  <si>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</si>
  <si>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</si>
  <si>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</si>
  <si>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</si>
  <si>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</si>
  <si>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</si>
  <si>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</si>
  <si>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</si>
  <si>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</si>
  <si>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</si>
  <si>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</si>
  <si>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</si>
  <si>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</si>
  <si>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</si>
  <si>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</si>
  <si>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</si>
  <si>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</si>
  <si>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</si>
  <si>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</si>
  <si>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</si>
  <si>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</si>
  <si>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</si>
  <si>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</si>
  <si>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</si>
  <si>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</si>
  <si>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</si>
  <si>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</si>
  <si>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</si>
  <si>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</si>
  <si>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</si>
  <si>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</si>
  <si>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</si>
  <si>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</si>
  <si>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</si>
  <si>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</si>
  <si>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</si>
  <si>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</si>
  <si>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</si>
  <si>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</si>
  <si>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</si>
  <si>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</si>
  <si>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</si>
  <si>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</si>
  <si>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</si>
  <si>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</si>
  <si>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</si>
  <si>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</si>
  <si>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</si>
  <si>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</si>
  <si>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</si>
  <si>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</si>
  <si>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</si>
  <si>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</si>
  <si>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</si>
  <si>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</si>
  <si>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</si>
  <si>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</si>
  <si>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</si>
  <si>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</si>
  <si>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</si>
  <si>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</si>
  <si>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</si>
  <si>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</si>
  <si>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</si>
  <si>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</si>
  <si>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</si>
  <si>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</si>
  <si>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</si>
  <si>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</si>
  <si>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</si>
  <si>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</si>
  <si>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</si>
  <si>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</si>
  <si>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</si>
  <si>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</si>
  <si>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</si>
  <si>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</si>
  <si>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</si>
  <si>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</si>
  <si>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</si>
  <si>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</si>
  <si>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</si>
  <si>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</si>
  <si>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</si>
  <si>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</si>
  <si>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</si>
  <si>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</si>
  <si>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</si>
  <si>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</si>
  <si>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</si>
  <si>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</si>
  <si>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</si>
  <si>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</si>
  <si>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</si>
  <si>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</si>
  <si>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</si>
  <si>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</si>
  <si>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</si>
  <si>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</si>
  <si>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</si>
  <si>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</si>
  <si>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</si>
  <si>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</si>
  <si>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</si>
  <si>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</si>
  <si>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</si>
  <si>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</si>
  <si>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</si>
  <si>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</si>
  <si>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</si>
  <si>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</si>
  <si>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</si>
  <si>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</si>
  <si>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</si>
  <si>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</si>
  <si>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</si>
  <si>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</si>
  <si>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</si>
  <si>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</si>
  <si>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</si>
  <si>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</si>
  <si>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</si>
  <si>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</si>
  <si>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</si>
  <si>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</si>
  <si>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</si>
  <si>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</si>
  <si>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</si>
  <si>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</si>
  <si>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</si>
  <si>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</si>
  <si>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</si>
  <si>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</si>
  <si>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</si>
  <si>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</si>
  <si>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</si>
  <si>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</si>
  <si>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</si>
  <si>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</si>
  <si>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</si>
  <si>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</si>
  <si>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</si>
  <si>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</si>
  <si>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</si>
  <si>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</si>
  <si>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</si>
  <si>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</si>
  <si>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</si>
  <si>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</si>
  <si>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</si>
  <si>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</si>
  <si>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</si>
  <si>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</si>
  <si>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</si>
  <si>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</si>
  <si>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</si>
  <si>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</si>
  <si>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</si>
  <si>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</si>
  <si>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</si>
  <si>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</si>
  <si>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</si>
  <si>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</si>
  <si>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</si>
  <si>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</si>
  <si>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</si>
  <si>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</si>
  <si>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</si>
  <si>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</si>
  <si>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</si>
  <si>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</si>
  <si>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</si>
  <si>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</si>
  <si>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</si>
  <si>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</si>
  <si>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</si>
  <si>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</si>
  <si>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</si>
  <si>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</si>
  <si>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</si>
  <si>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</si>
  <si>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</si>
  <si>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</si>
  <si>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</si>
  <si>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</si>
  <si>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</si>
  <si>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</si>
  <si>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</si>
  <si>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</si>
  <si>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</si>
  <si>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</si>
  <si>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Transformation, from dump site, slag compartment</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</si>
  <si>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</si>
  <si>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</si>
  <si>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</si>
  <si>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</si>
  <si>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</si>
  <si>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</si>
  <si>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</si>
  <si>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</si>
  <si>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</si>
  <si>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</si>
  <si>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</si>
  <si>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</si>
  <si>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</si>
  <si>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</si>
  <si>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activity</t>
  </si>
  <si>
    <t>classifications</t>
  </si>
  <si>
    <t>flow</t>
  </si>
  <si>
    <t>pedigree</t>
  </si>
  <si>
    <t>production volume</t>
  </si>
  <si>
    <t>properties</t>
  </si>
  <si>
    <t>scale without pedigree</t>
  </si>
  <si>
    <t>CO2</t>
  </si>
  <si>
    <t>geometric mean of Remus et al. (2013) data range</t>
  </si>
  <si>
    <t>349b29d1-3e58-4c66-98b9-9d1a076efd2e</t>
  </si>
  <si>
    <t>CO</t>
  </si>
  <si>
    <t>ba2f3f82-c93a-47a5-822a-37ec97495275</t>
  </si>
  <si>
    <t>Chromium III</t>
  </si>
  <si>
    <t>Cr</t>
  </si>
  <si>
    <t>e142b577-e934-4085-9a07-3983d4d92afb</t>
  </si>
  <si>
    <t>Copper ion</t>
  </si>
  <si>
    <t>Cu</t>
  </si>
  <si>
    <t>ec8144d6-d123-43b1-9c17-a295422a0498</t>
  </si>
  <si>
    <t>C12H4Cl4O2</t>
  </si>
  <si>
    <t>082903e4-45d8-4078-94cb-736b15279277</t>
  </si>
  <si>
    <t>Heat, waste</t>
  </si>
  <si>
    <t>Calculated from energy balanced model</t>
  </si>
  <si>
    <t>f2d84834-d0b3-42e5-b41a-f04cc80337a4</t>
  </si>
  <si>
    <t>Iron ion</t>
  </si>
  <si>
    <t>8dba66e2-0f2e-4038-84ef-1e40b4f573a6</t>
  </si>
  <si>
    <t>Lead II</t>
  </si>
  <si>
    <t>Pb</t>
  </si>
  <si>
    <t>8e123669-94d3-41d8-9480-a79211fe7c43</t>
  </si>
  <si>
    <t>Manganese II</t>
  </si>
  <si>
    <t>Mn</t>
  </si>
  <si>
    <t>295060ba-3c3d-45e4-99ca-e17b1204b553</t>
  </si>
  <si>
    <t>H3NO</t>
  </si>
  <si>
    <t>c1b91234-6f24-417b-8309-46111d09c457</t>
  </si>
  <si>
    <t>3e5d7d91-67d7-4afb-91dd-36fab58e4685</t>
  </si>
  <si>
    <t>Particulate Matter, &lt; 2.5 um</t>
  </si>
  <si>
    <t>21e46cb8-6233-4c99-bac3-c41d2ab99498</t>
  </si>
  <si>
    <t>H2O</t>
  </si>
  <si>
    <t>Source: Classen et al. (2009)</t>
  </si>
  <si>
    <t>075e433b-4be4-448e-9510-9a5029c1ce94</t>
  </si>
  <si>
    <t>fc1c42ce-a759-49fa-b987-f1ec5e503db1</t>
  </si>
  <si>
    <t>44edd9da-0402-4eef-8774-71da1117774e</t>
  </si>
  <si>
    <t>a2fd8c95-f2db-436a-9f24-f33b17f7975b</t>
  </si>
  <si>
    <t>blast furnace gas</t>
  </si>
  <si>
    <t>market for basic oxygen furnace dust</t>
  </si>
  <si>
    <t>basic oxygen furnace dust</t>
  </si>
  <si>
    <t>IN</t>
  </si>
  <si>
    <t>8064d55b-6846-4662-a0ae-8abbc4d949ef</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</si>
  <si>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</si>
  <si>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e4520ec5-8993-5440-ad8f-6400804f1f2c</t>
  </si>
  <si>
    <t>294ea8c7-b861-459e-b231-81f59ba10927</t>
  </si>
  <si>
    <t>market for basic oxygen furnace secondary metallurgy slag</t>
  </si>
  <si>
    <t>basic oxygen furnace secondary metallurgy slag</t>
  </si>
  <si>
    <t>58dab6dc-dc0a-49ca-b4f1-4b8085584ed1</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</si>
  <si>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</si>
  <si>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cfbc6a4b-b914-5795-b0d9-6f24aa2b2967</t>
  </si>
  <si>
    <t>market for basic oxygen furnace slag</t>
  </si>
  <si>
    <t>9159e4b4-bf62-484e-bd11-00d75e4eaa79</t>
  </si>
  <si>
    <t>e74d0fca-8199-5337-b0e5-08c24e28fd9e</t>
  </si>
  <si>
    <t>market for basic oxygen furnace sludge</t>
  </si>
  <si>
    <t>basic oxygen furnace sludge</t>
  </si>
  <si>
    <t>d0c5a100-e217-4ee9-9483-f069164a9d29</t>
  </si>
  <si>
    <t>14ce619b-68fc-5176-abfe-a652ff393a84</t>
  </si>
  <si>
    <t>market for blast oxygen furnace converter</t>
  </si>
  <si>
    <t>blast oxygen furnace converter</t>
  </si>
  <si>
    <t>dbdecba9-d777-4d67-a1be-1f498e48ce7b</t>
  </si>
  <si>
    <t>7bd34016-89a6-40b4-92c8-98837a8a88ae</t>
  </si>
  <si>
    <t>market for compressed air, 600 kPa gauge</t>
  </si>
  <si>
    <t>compressed air, 600 kPa gauge</t>
  </si>
  <si>
    <t>9815d037-11b6-4c74-a9da-7bf624c28be2</t>
  </si>
  <si>
    <t>58c5a1af-21fa-4cd1-a7a2-a63f454b411e</t>
  </si>
  <si>
    <t>9f630f0d-3895-4dfc-87e8-e770fbbff7c9</t>
  </si>
  <si>
    <t>71f57ac0-caa8-4e9d-9b12-221b4f13e458</t>
  </si>
  <si>
    <t>b827e797-ccb1-4703-ae41-fe33c52019b2</t>
  </si>
  <si>
    <t>Represents used refractories, etc.</t>
  </si>
  <si>
    <t>240c1a3c-1aba-4528-afc3-3f27f56583be</t>
  </si>
  <si>
    <t>market for mill scale</t>
  </si>
  <si>
    <t>mill scale</t>
  </si>
  <si>
    <t>c31e7e7d-113f-46c1-9369-dd50c260289a</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</si>
  <si>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</si>
  <si>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af8eb64d-b133-5d56-805c-b9f646500308</t>
  </si>
  <si>
    <t>00c57358-aa6f-48d5-821e-388e7af78e32</t>
  </si>
  <si>
    <t>28c2473e-1e11-4078-9a76-de9550553adc</t>
  </si>
  <si>
    <t>bf6c85fd-272e-41fe-be75-09a2854ed600</t>
  </si>
  <si>
    <t>e79575a7-0b20-46d5-94b2-99d1916105db</t>
  </si>
  <si>
    <t>market for wastewater from pig iron production</t>
  </si>
  <si>
    <t>wastewater from pig iron production</t>
  </si>
  <si>
    <t>c2444d81-fe8b-4702-b341-ea4de1677409</t>
  </si>
  <si>
    <t>64d5b86f-0965-4051-89cc-9580ac0ee5cf</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</si>
  <si>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</si>
  <si>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</si>
  <si>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</si>
  <si>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28999907-a8a7-45b3-857e-836495ca2aa0</t>
  </si>
  <si>
    <t>C6Cl6</t>
  </si>
  <si>
    <t>04f42988-6207-4d09-a91f-155be8d27eb0</t>
  </si>
  <si>
    <t>Cadmium II</t>
  </si>
  <si>
    <t>Cd</t>
  </si>
  <si>
    <t>1c5a7322-9261-4d59-a692-adde6c12de92</t>
  </si>
  <si>
    <t>3cca7f02-58b0-4b49-9938-e0f8bea03064</t>
  </si>
  <si>
    <t>Hydrochloric acid</t>
  </si>
  <si>
    <t>ClH</t>
  </si>
  <si>
    <t>c941d6d0-a56c-4e6c-95de-ac685635218d</t>
  </si>
  <si>
    <t>FH</t>
  </si>
  <si>
    <t>24541c8c-9f11-49ae-9de5-456f238a3f5e</t>
  </si>
  <si>
    <t>Mercury II</t>
  </si>
  <si>
    <t>Hg</t>
  </si>
  <si>
    <t>71234253-b3a7-4dfe-b166-a484ad15bee7</t>
  </si>
  <si>
    <t>Nickel II</t>
  </si>
  <si>
    <t>Ni</t>
  </si>
  <si>
    <t>a5506f4b-113f-4713-95c3-c819dde6e48b</t>
  </si>
  <si>
    <t>Particulate Matter, &gt; 10 um</t>
  </si>
  <si>
    <t>66020d27-7ae4-4e59-83a3-89214b72c40a</t>
  </si>
  <si>
    <t>Particulate Matter, &gt; 2.5 um and &lt; 10um</t>
  </si>
  <si>
    <t>b967e1bf-f09b-4c89-8740-ace21db47bba</t>
  </si>
  <si>
    <t>c9b97088-efc6-43c1-8d26-f78d6cdbb50b</t>
  </si>
  <si>
    <t>O2S</t>
  </si>
  <si>
    <t>fd7aa71c-508c-480d-81a6-8052aad92646</t>
  </si>
  <si>
    <t>Calculated value based on literature values and expert opinion. See comments in the parametres' comment field.</t>
  </si>
  <si>
    <t>2404b41a-2eed-4e9d-8ab6-783946fdf5d6</t>
  </si>
  <si>
    <t>Calculated based on literature, (Vionnet, S., Quantis Water Database - Technical Report, 2012).</t>
  </si>
  <si>
    <t>Zinc II</t>
  </si>
  <si>
    <t>Zn</t>
  </si>
  <si>
    <t>5ce378a0-b48d-471c-977d-79681521efde</t>
  </si>
  <si>
    <t>991eb4bb-679a-423f-97bd-cf8ad872a48c</t>
  </si>
  <si>
    <t>EcoSpold01Location=RER</t>
  </si>
  <si>
    <t>4447af36-0897-4b00-8fd0-fd6a446dda6a</t>
  </si>
  <si>
    <t>4e5985b6-f551-4518-9e76-876cd0e26e6a</t>
  </si>
  <si>
    <t>4e584f6f-2e71-4796-931e-bb9a273c161c</t>
  </si>
  <si>
    <t>3dca1119-f4f6-4f60-a56c-6dae5eadb7ea</t>
  </si>
  <si>
    <t>c2c93af2-47cb-4ec7-a1bd-d3d572bca039</t>
  </si>
  <si>
    <t>9ae1e9ad-7ad6-4efe-8a58-c3755798b19f</t>
  </si>
  <si>
    <t>EcoSpold01Location=CH</t>
  </si>
  <si>
    <t>3b1d249a-c924-4d6c-8e1f-647f562daa54</t>
  </si>
  <si>
    <t>c64d1f97-6596-4f2c-95cd-400844785b66</t>
  </si>
  <si>
    <t>6e74937e-b691-4c49-9b8f-5ba44d7c081d</t>
  </si>
  <si>
    <t>6015e84f-e7f8-4091-b65c-ab290ba4fc45</t>
  </si>
  <si>
    <t>EcoSpold01Location=UCTE</t>
  </si>
  <si>
    <t>0d3eda5a-4601-4573-9549-0701c459ab88</t>
  </si>
  <si>
    <t>market for iron scrap, sorted, pressed</t>
  </si>
  <si>
    <t>iron scrap, sorted, pressed</t>
  </si>
  <si>
    <t>beff4802-5368-479d-be80-1f932bb058f7</t>
  </si>
  <si>
    <t>4f312355-ac65-4635-8fb2-006dba64ce60</t>
  </si>
  <si>
    <t>d45ed9fe-058a-4d47-8945-0e160c603793</t>
  </si>
  <si>
    <t>a9007f10-7e39-4d50-8f4a-d6d03ce3d673</t>
  </si>
  <si>
    <t>f90a306a-3464-4f70-b37c-aa72979fbcd9</t>
  </si>
  <si>
    <t>EcoSpold01Location=DE</t>
  </si>
  <si>
    <t>17c72eaf-0185-42dc-87d4-4882e550ba09</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</si>
  <si>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</si>
  <si>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</si>
  <si>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</si>
  <si>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</si>
  <si>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</si>
  <si>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</si>
  <si>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</si>
  <si>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</si>
  <si>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</si>
  <si>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</si>
  <si>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</si>
  <si>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</si>
  <si>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</si>
  <si>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</si>
  <si>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</si>
  <si>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</si>
  <si>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</si>
  <si>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</si>
  <si>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</si>
  <si>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</si>
  <si>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</si>
  <si>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8c8ffaa5-84ed-4668-ba7d-80fd0f47013f</t>
  </si>
  <si>
    <t>Cd+2</t>
  </si>
  <si>
    <t>af83b42f-a4e6-4457-be74-46a87798f82a</t>
  </si>
  <si>
    <t>Calculated Value. Process emissions and emissions related to the combustion of waste oil on site.</t>
  </si>
  <si>
    <t>aa7cac3a-3625-41d4-bc54-33e2cf11ec46</t>
  </si>
  <si>
    <t>Calculated Value. Process emissions.</t>
  </si>
  <si>
    <t>099b36ab-4c03-4587-87f4-2f81e337afb8</t>
  </si>
  <si>
    <t>Cr+3</t>
  </si>
  <si>
    <t>e34d3da4-a3d5-41be-84b5-458afe32c990</t>
  </si>
  <si>
    <t>Cobalt II</t>
  </si>
  <si>
    <t>Co</t>
  </si>
  <si>
    <t>d4291dd5-dae8-47fa-bf06-466fcecbc210</t>
  </si>
  <si>
    <t>Cu+</t>
  </si>
  <si>
    <t>6d9550e2-e670-44c1-bad8-c0c4975ffca7</t>
  </si>
  <si>
    <t>N2O</t>
  </si>
  <si>
    <t>afd6d670-bbb0-4625-9730-04088a5b035e</t>
  </si>
  <si>
    <t>Calculated Value based on specific data for the entire process (including combustion) minus the emissions from combustion modelled in the current dataset (ecoinvent v3).</t>
  </si>
  <si>
    <t>68e32537-beae-41c2-be72-74df4d273c11</t>
  </si>
  <si>
    <t>8b7dc667-f04e-492c-a161-80b1482126b0</t>
  </si>
  <si>
    <t>Fe+2</t>
  </si>
  <si>
    <t>7c335b9c-a403-47a8-bb6d-2e7d3c3a230e</t>
  </si>
  <si>
    <t>b3ebdcc3-c588-4997-95d2-9785b26b34e1</t>
  </si>
  <si>
    <t>f532985c-90b7-46fc-aac9-b039b40e22f1</t>
  </si>
  <si>
    <t>66bfb434-78ab-4183-b1a7-7f87d08974fa</t>
  </si>
  <si>
    <t>5ec9c16a-959d-44cd-be7d-a935727d2151</t>
  </si>
  <si>
    <t>CH4</t>
  </si>
  <si>
    <t>Calculated Value, Emissions related the combustion of waste oil on site.</t>
  </si>
  <si>
    <t>70ef743b-3ed5-4a6d-b192-fb6d62378555</t>
  </si>
  <si>
    <t>NMVOC, non-methane volatile organic compounds</t>
  </si>
  <si>
    <t>Calculated Value. Process emissions, reported as COV.</t>
  </si>
  <si>
    <t>33b38ccb-593b-4b11-b965-10d747ba3556</t>
  </si>
  <si>
    <t>Ni+2</t>
  </si>
  <si>
    <t>9798359e-a3ee-4362-a038-23a188582c6e</t>
  </si>
  <si>
    <t>NO3-</t>
  </si>
  <si>
    <t>7ce56135-2ca5-4fba-ad52-d62a34bfeb35</t>
  </si>
  <si>
    <t>77357947-ccc5-438e-9996-95e65e1e1bce</t>
  </si>
  <si>
    <t>Calculated Value. Emissions related to stationnary sources (process), material transfer activities, fugitive sources (tailings) and road dust.</t>
  </si>
  <si>
    <t>66f50b33-fd62-4fdd-a373-c5b0de7de00d</t>
  </si>
  <si>
    <t>7678cec7-b8e1-439d-8242-99cd452834b1</t>
  </si>
  <si>
    <t>295c9740-6fdb-4676-9eb8-15e3786f713d</t>
  </si>
  <si>
    <t>P</t>
  </si>
  <si>
    <t>b2631209-8374-431e-b7d5-56c96c6b6d79</t>
  </si>
  <si>
    <t>Silver I</t>
  </si>
  <si>
    <t>Ag</t>
  </si>
  <si>
    <t>35df5fe0-c90d-43b4-a35a-3d97022114d2</t>
  </si>
  <si>
    <t>78c3efe4-421c-4d30-82e4-b97ac5124993</t>
  </si>
  <si>
    <t>3844f446-ded5-4727-8421-17a00ef4eba7</t>
  </si>
  <si>
    <t>Zn+2</t>
  </si>
  <si>
    <t>541b633c-17a3-4047-bce6-0c0e4fdb7c10</t>
  </si>
  <si>
    <t>4a7a0c2d-cef3-4017-b485-0de7ce104505</t>
  </si>
  <si>
    <t>EcoSpold01Location=GLO</t>
  </si>
  <si>
    <t>3da25df2-438a-4e27-9141-4393f3b6f86f</t>
  </si>
  <si>
    <t>f7c8be87-a755-4af0-ae46-3da03b2cc7bb</t>
  </si>
  <si>
    <t>7abb1e42-78ba-41fc-b2d6-967b8480dfbe</t>
  </si>
  <si>
    <t>market for bentonite</t>
  </si>
  <si>
    <t>bentonite</t>
  </si>
  <si>
    <t>d52e5f6a-6c8b-45cc-aadd-7b66f370d555</t>
  </si>
  <si>
    <t>Measured Value. Activated on site with NaOH.</t>
  </si>
  <si>
    <t>4cdd8521-4a4a-4e2b-a7de-aafc3dcdb0d1</t>
  </si>
  <si>
    <t>market for electricity, high voltage, aluminium industry</t>
  </si>
  <si>
    <t>electricity, high voltage, aluminium industry</t>
  </si>
  <si>
    <t>a0470866-eaf8-40f5-9f99-e987c8c98ec6</t>
  </si>
  <si>
    <t>Estimation based on the amount of waste oil burned on site in the iron ore beneficiation to 65% Fe, Quebec, 2011 and the ratio of the combustion emissions and with the amount of use oil sent to incineration plant.</t>
  </si>
  <si>
    <t>ea75b944-c676-4a13-85b8-2bea98f765a4</t>
  </si>
  <si>
    <t>b6772c94-41b7-44ab-a9e7-b4e95f70b857</t>
  </si>
  <si>
    <t>Measured Value for the year 2010. No information on the end of life.</t>
  </si>
  <si>
    <t>d1a4a803-c563-4740-84cf-3c21a488bd74</t>
  </si>
  <si>
    <t>ad2f7e9a-4886-4d71-966d-d529bcc7587f</t>
  </si>
  <si>
    <t>Measured Value. Reported as kg of solution.</t>
  </si>
  <si>
    <t>61396bcb-bf35-411a-a6a6-8543ccef83e8</t>
  </si>
  <si>
    <t>259d67ab-d54c-4565-b709-587359f1d0ff</t>
  </si>
  <si>
    <t>Estimation based on the amount of waste solvent.</t>
  </si>
  <si>
    <t>c6c77fb4-9850-4849-be9e-71fc9656bc03</t>
  </si>
  <si>
    <t>145d9496-5d88-430c-9dc8-de641eae4fb3</t>
  </si>
  <si>
    <t>Measured Value for the year 2010. Reported as non-chlorinated solvent sent to cement plant (incineration as proxy).</t>
  </si>
  <si>
    <t>cfa1d213-eeff-41a8-8744-7907cc7c4c7b</t>
  </si>
  <si>
    <t>market for tap water</t>
  </si>
  <si>
    <t>market for transport, freight train</t>
  </si>
  <si>
    <t>768e776f-d09b-4350-938a-1c203c752e4d</t>
  </si>
  <si>
    <t>Calculated Value. Transportation of the concentrate to the pellets plant.</t>
  </si>
  <si>
    <t>0ace02fa-eca5-482d-a829-c18e46a52db4</t>
  </si>
  <si>
    <t>d46f4494-3191-4591-941f-7f4a6c266b08</t>
  </si>
  <si>
    <t>Measured Value for the year 2010. Reported as grease and oil waste sent to cement plant (incineration as proxy).</t>
  </si>
  <si>
    <t>1b30b018-ac39-41f4-a9e0-92057eef8bb8</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</si>
  <si>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</si>
  <si>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</si>
  <si>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</si>
  <si>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</si>
  <si>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</si>
  <si>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</si>
  <si>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dc6dbdaa-9f13-43a8-8af5-6603688c6ad0</t>
  </si>
  <si>
    <t>Benzo(a)pyrene</t>
  </si>
  <si>
    <t>C20H12</t>
  </si>
  <si>
    <t>5e13c2ab-5466-4ff5-816d-702dfdf25f76</t>
  </si>
  <si>
    <t>0795345f-c7ae-410c-ad25-1845784c75f5</t>
  </si>
  <si>
    <t>d3260d0e-8203-4cbb-a45a-6a13131a5108</t>
  </si>
  <si>
    <t>natural resource::in air</t>
  </si>
  <si>
    <t>O2</t>
  </si>
  <si>
    <t>af01e564-f816-4906-bd4f-b7c932f926b9</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</si>
  <si>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</si>
  <si>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</si>
  <si>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</si>
  <si>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</si>
  <si>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</si>
  <si>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454c61fd-c52b-4a04-9731-f141bb7b5264</t>
  </si>
  <si>
    <t>Titanium ion</t>
  </si>
  <si>
    <t>Ti</t>
  </si>
  <si>
    <t>b15d845f-810e-4614-8633-af8bab2014ee</t>
  </si>
  <si>
    <t>Vanadium V</t>
  </si>
  <si>
    <t>V</t>
  </si>
  <si>
    <t>591b0a62-8064-4697-86ed-47bfa1f8b5e6</t>
  </si>
  <si>
    <t>831f249e-53f2-49cf-a93c-7cee105f048e</t>
  </si>
  <si>
    <t>ed89a936-6918-45bc-94b9-64d93a6a8990</t>
  </si>
  <si>
    <t>d4591183-a1ce-4c6d-80fa-761edfb78aec</t>
  </si>
  <si>
    <t>coking</t>
  </si>
  <si>
    <t>coke</t>
  </si>
  <si>
    <t>iron ore beneficiation</t>
  </si>
  <si>
    <t>Rough estimation.</t>
  </si>
  <si>
    <t>market for limestone, unprocessed</t>
  </si>
  <si>
    <t>limestone, unprocessed</t>
  </si>
  <si>
    <t>a6f6e47a-3f37-4e8a-ba7f-8730d692131b</t>
  </si>
  <si>
    <t>CH</t>
  </si>
  <si>
    <t>8ee0403e-f098-4da1-ad34-3f56b65d0745</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</si>
  <si>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</si>
  <si>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</si>
  <si>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</si>
  <si>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</si>
  <si>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</si>
  <si>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</si>
  <si>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</si>
  <si>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</si>
  <si>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</si>
  <si>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</si>
  <si>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</si>
  <si>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</si>
  <si>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</si>
  <si>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</si>
  <si>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</si>
  <si>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</si>
  <si>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</si>
  <si>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</si>
  <si>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</si>
  <si>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</si>
  <si>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Based on literature, (Vionnet, S., Quantis Water Database - Technical Report, 2012). based on literature, (Vionnet, S., Quantis Water Database - Technical Report, 2012).</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</si>
  <si>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</si>
  <si>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</si>
  <si>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heat production, at coal coke industrial furnace 1-10MW</t>
  </si>
  <si>
    <t>market for blast furnace</t>
  </si>
  <si>
    <t>blast furnace</t>
  </si>
  <si>
    <t>market for iron ore, crude ore, 46% Fe</t>
  </si>
  <si>
    <t>iron ore, crude ore, 46% Fe</t>
  </si>
  <si>
    <t>market for petroleum coke</t>
  </si>
  <si>
    <t>market for refractory, fireclay, packed</t>
  </si>
  <si>
    <t>refractory, fireclay, packed</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</si>
  <si>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</si>
  <si>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</si>
  <si>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2451f9df-0596-49ec-8380-08e4ad75a153</t>
  </si>
  <si>
    <t>3f6d4fe1-123c-4a33-bd37-b197269a3b86</t>
  </si>
  <si>
    <t>heat production, heavy fuel oil, at industrial furnace 1MW</t>
  </si>
  <si>
    <t>e6cfba28-4482-4421-be19-2c5e41c016b6</t>
  </si>
  <si>
    <t>71e2f1db-a2c5-44d0-8337-dfff15be974d</t>
  </si>
  <si>
    <t>market for activated bentonite</t>
  </si>
  <si>
    <t>activated bentonite</t>
  </si>
  <si>
    <t>39a83bb0-10f2-4fdc-8f21-53f278dbc78b</t>
  </si>
  <si>
    <t>db314df7-a55f-4c57-b1b7-1bec53c2740c</t>
  </si>
  <si>
    <t>aa794ff9-b31b-4e68-acae-c77b1c394a79</t>
  </si>
  <si>
    <t>e416df9c-6f27-404a-a24f-fcdaf132eaff</t>
  </si>
  <si>
    <t>6b2ce359-697e-4eb2-9eef-1bca8d62a918</t>
  </si>
  <si>
    <t>1125e767-7b5d-442e-81d6-9b0d3e1919ac</t>
  </si>
  <si>
    <t>65507f41-25f0-401c-9749-79662c46a858</t>
  </si>
  <si>
    <t>4bc76bdb-50aa-4ccc-9046-0a68a4a66045</t>
  </si>
  <si>
    <t>c72cb8cf-a36f-4bca-afde-aa76c12f0e18</t>
  </si>
  <si>
    <t>ac596c5b-7779-4a51-9c5f-9ec2e0025d6d</t>
  </si>
  <si>
    <t>c5adb1fb-872e-4446-a3bb-c4b61aa4bd45</t>
  </si>
  <si>
    <t>827fed9c-abfc-4e01-9603-64292be005eb</t>
  </si>
  <si>
    <t>fa4ebdce-b90d-46c5-bf63-dbc6284474f9</t>
  </si>
  <si>
    <t xml:space="preserve">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</si>
  <si>
    <t>Calculated based on literature values and assumtion. So far there is no mention in the literature thet either allard mine or tellnes mine are being recultivated. It is assumed that the used land is recultivated after 30 years.</t>
  </si>
  <si>
    <t>Estimate, based on "limestone quarry operation" and "limestone production, crushed, for mill" datasets.</t>
  </si>
  <si>
    <t>TiO2, 54% in ilmenite, 18% in crude ore</t>
  </si>
  <si>
    <t>CORINE 31</t>
  </si>
  <si>
    <t>Area of Tellnes mine (Norway) and Allard mine (Canada).</t>
  </si>
  <si>
    <t>CORINE 131</t>
  </si>
  <si>
    <t>Water, well, in ground</t>
  </si>
  <si>
    <t>Estimate, based on "limestone production, crushed, for mill" dataset.</t>
  </si>
  <si>
    <t>ilmenite - magnetite mine operation</t>
  </si>
  <si>
    <t>Estimate based on U.S. Department of Energy (http://www1.eere.energy.gov/manufacturing/industries_technologies/mining/pdfs/mining_bandwidth.pdf) report describing energy consumption during mining of unspecified minerals.</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</si>
  <si>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</si>
  <si>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market for petrol, unleaded</t>
  </si>
  <si>
    <t>petrol, unleaded</t>
  </si>
  <si>
    <t>Calculated value.</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</si>
  <si>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</si>
  <si>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</si>
  <si>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</si>
  <si>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</si>
  <si>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Cl-</t>
  </si>
  <si>
    <t>Cr+6</t>
  </si>
  <si>
    <t>market for electric arc furnace secondary metallurgy slag</t>
  </si>
  <si>
    <t>electric arc furnace secondary metallurgy slag</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</si>
  <si>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</si>
  <si>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</si>
  <si>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</si>
  <si>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</si>
  <si>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</si>
  <si>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</si>
  <si>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</si>
  <si>
    <t>market for blast furnace gas</t>
  </si>
  <si>
    <t>market for blast furnace slag</t>
  </si>
  <si>
    <t>market for nitrogen,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</si>
</sst>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5">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cellXfs>
  <cellStyles count="4">
    <cellStyle name="Normal" xfId="0" builtinId="0"/>
    <cellStyle name="Normal 2" xfId="1" xr:uid="{00000000-0005-0000-0000-000001000000}"/>
    <cellStyle name="Per cent" xfId="3" builtinId="5"/>
    <cellStyle name="Per 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S518"/>
  <sheetViews>
    <sheetView tabSelected="1" topLeftCell="A144" workbookViewId="0">
      <selection activeCell="C153" sqref="C153"/>
    </sheetView>
  </sheetViews>
  <sheetFormatPr baseColWidth="10" defaultColWidth="8.83203125" defaultRowHeight="15" x14ac:dyDescent="0.2"/>
  <cols>
    <col min="1" max="1" width="54.5" customWidth="1"/>
    <col min="3" max="3" width="36.5" customWidth="1"/>
    <col min="6" max="6" width="29.5" bestFit="1" customWidth="1"/>
  </cols>
  <sheetData>
    <row r="1" spans="1:7" x14ac:dyDescent="0.2">
      <c r="A1" t="s">
        <v>613</v>
      </c>
      <c r="B1" t="s">
        <v>65</v>
      </c>
    </row>
    <row r="2" spans="1:7" x14ac:dyDescent="0.2">
      <c r="A2" t="s">
        <v>614</v>
      </c>
      <c r="B2" t="s">
        <v>615</v>
      </c>
    </row>
    <row r="4" spans="1:7" x14ac:dyDescent="0.2">
      <c r="A4" s="1" t="s">
        <v>0</v>
      </c>
      <c r="B4" s="1" t="s">
        <v>220</v>
      </c>
    </row>
    <row r="5" spans="1:7" x14ac:dyDescent="0.2">
      <c r="A5" t="s">
        <v>1</v>
      </c>
      <c r="B5" t="s">
        <v>228</v>
      </c>
    </row>
    <row r="6" spans="1:7" x14ac:dyDescent="0.2">
      <c r="A6" t="s">
        <v>2</v>
      </c>
      <c r="B6" t="s">
        <v>67</v>
      </c>
    </row>
    <row r="7" spans="1:7" x14ac:dyDescent="0.2">
      <c r="A7" t="s">
        <v>5</v>
      </c>
      <c r="B7" t="s">
        <v>187</v>
      </c>
    </row>
    <row r="8" spans="1:7" x14ac:dyDescent="0.2">
      <c r="A8" t="s">
        <v>11</v>
      </c>
      <c r="B8" t="s">
        <v>229</v>
      </c>
    </row>
    <row r="9" spans="1:7" x14ac:dyDescent="0.2">
      <c r="A9" t="s">
        <v>6</v>
      </c>
      <c r="B9" t="s">
        <v>7</v>
      </c>
    </row>
    <row r="10" spans="1:7" x14ac:dyDescent="0.2">
      <c r="A10" t="s">
        <v>213</v>
      </c>
      <c r="B10" t="s">
        <v>230</v>
      </c>
    </row>
    <row r="11" spans="1:7" x14ac:dyDescent="0.2">
      <c r="A11" s="1" t="s">
        <v>8</v>
      </c>
    </row>
    <row r="12" spans="1:7" x14ac:dyDescent="0.2">
      <c r="A12" t="s">
        <v>9</v>
      </c>
      <c r="B12" t="s">
        <v>10</v>
      </c>
      <c r="C12" t="s">
        <v>2</v>
      </c>
      <c r="D12" t="s">
        <v>6</v>
      </c>
      <c r="E12" t="s">
        <v>18</v>
      </c>
      <c r="F12" t="s">
        <v>11</v>
      </c>
      <c r="G12" t="s">
        <v>5</v>
      </c>
    </row>
    <row r="13" spans="1:7" x14ac:dyDescent="0.2">
      <c r="A13" t="s">
        <v>19</v>
      </c>
      <c r="B13">
        <v>0.16</v>
      </c>
      <c r="D13" t="s">
        <v>7</v>
      </c>
      <c r="E13" t="s">
        <v>130</v>
      </c>
      <c r="F13" t="s">
        <v>20</v>
      </c>
    </row>
    <row r="14" spans="1:7" x14ac:dyDescent="0.2">
      <c r="A14" t="s">
        <v>201</v>
      </c>
      <c r="B14">
        <v>5.6399999999999999E-2</v>
      </c>
      <c r="D14" t="s">
        <v>7</v>
      </c>
      <c r="E14" t="s">
        <v>130</v>
      </c>
      <c r="F14" t="s">
        <v>20</v>
      </c>
    </row>
    <row r="15" spans="1:7" x14ac:dyDescent="0.2">
      <c r="A15" t="s">
        <v>128</v>
      </c>
      <c r="B15">
        <v>0.23</v>
      </c>
      <c r="D15" t="s">
        <v>7</v>
      </c>
      <c r="E15" t="s">
        <v>130</v>
      </c>
      <c r="F15" t="s">
        <v>20</v>
      </c>
    </row>
    <row r="16" spans="1:7" x14ac:dyDescent="0.2">
      <c r="A16" t="s">
        <v>231</v>
      </c>
      <c r="B16">
        <v>0.47</v>
      </c>
      <c r="D16" t="s">
        <v>60</v>
      </c>
      <c r="E16" t="s">
        <v>61</v>
      </c>
      <c r="F16" t="s">
        <v>20</v>
      </c>
    </row>
    <row r="17" spans="1:7" x14ac:dyDescent="0.2">
      <c r="A17" t="s">
        <v>21</v>
      </c>
      <c r="B17">
        <v>8.4499999999999994E-5</v>
      </c>
      <c r="D17" t="s">
        <v>22</v>
      </c>
      <c r="E17" t="s">
        <v>130</v>
      </c>
      <c r="F17" t="s">
        <v>20</v>
      </c>
    </row>
    <row r="18" spans="1:7" x14ac:dyDescent="0.2">
      <c r="A18" t="s">
        <v>220</v>
      </c>
      <c r="B18">
        <v>1</v>
      </c>
      <c r="C18" t="s">
        <v>67</v>
      </c>
      <c r="D18" t="s">
        <v>7</v>
      </c>
      <c r="F18" t="s">
        <v>12</v>
      </c>
      <c r="G18" t="s">
        <v>187</v>
      </c>
    </row>
    <row r="19" spans="1:7" x14ac:dyDescent="0.2">
      <c r="A19" t="s">
        <v>190</v>
      </c>
      <c r="B19">
        <v>-0.5</v>
      </c>
      <c r="C19" t="s">
        <v>14</v>
      </c>
      <c r="D19" t="s">
        <v>7</v>
      </c>
      <c r="F19" t="s">
        <v>13</v>
      </c>
      <c r="G19" t="s">
        <v>191</v>
      </c>
    </row>
    <row r="20" spans="1:7" x14ac:dyDescent="0.2">
      <c r="A20" t="s">
        <v>169</v>
      </c>
      <c r="B20">
        <v>-6.5000000000000002E-2</v>
      </c>
      <c r="C20" t="s">
        <v>3</v>
      </c>
      <c r="D20" t="s">
        <v>7</v>
      </c>
      <c r="F20" t="s">
        <v>13</v>
      </c>
      <c r="G20" t="s">
        <v>178</v>
      </c>
    </row>
    <row r="21" spans="1:7" x14ac:dyDescent="0.2">
      <c r="A21" t="s">
        <v>188</v>
      </c>
      <c r="B21">
        <v>0.31</v>
      </c>
      <c r="C21" t="s">
        <v>14</v>
      </c>
      <c r="D21" t="s">
        <v>7</v>
      </c>
      <c r="F21" t="s">
        <v>13</v>
      </c>
      <c r="G21" t="s">
        <v>189</v>
      </c>
    </row>
    <row r="22" spans="1:7" x14ac:dyDescent="0.2">
      <c r="A22" t="s">
        <v>29</v>
      </c>
      <c r="B22">
        <v>0.2</v>
      </c>
      <c r="C22" t="s">
        <v>67</v>
      </c>
      <c r="D22" t="s">
        <v>15</v>
      </c>
      <c r="F22" t="s">
        <v>13</v>
      </c>
      <c r="G22" t="s">
        <v>16</v>
      </c>
    </row>
    <row r="23" spans="1:7" x14ac:dyDescent="0.2">
      <c r="A23" t="s">
        <v>192</v>
      </c>
      <c r="B23">
        <v>0.37</v>
      </c>
      <c r="C23" t="s">
        <v>3</v>
      </c>
      <c r="D23" t="s">
        <v>7</v>
      </c>
      <c r="F23" t="s">
        <v>13</v>
      </c>
      <c r="G23" t="s">
        <v>193</v>
      </c>
    </row>
    <row r="24" spans="1:7" x14ac:dyDescent="0.2">
      <c r="A24" t="s">
        <v>190</v>
      </c>
      <c r="B24">
        <v>0.5</v>
      </c>
      <c r="C24" t="s">
        <v>232</v>
      </c>
      <c r="D24" t="s">
        <v>7</v>
      </c>
      <c r="F24" t="s">
        <v>13</v>
      </c>
      <c r="G24" t="s">
        <v>191</v>
      </c>
    </row>
    <row r="25" spans="1:7" x14ac:dyDescent="0.2">
      <c r="A25" t="s">
        <v>173</v>
      </c>
      <c r="B25">
        <v>0.46</v>
      </c>
      <c r="C25" t="s">
        <v>14</v>
      </c>
      <c r="D25" t="s">
        <v>7</v>
      </c>
      <c r="F25" t="s">
        <v>13</v>
      </c>
      <c r="G25" t="s">
        <v>182</v>
      </c>
    </row>
    <row r="26" spans="1:7" x14ac:dyDescent="0.2">
      <c r="A26" t="s">
        <v>233</v>
      </c>
      <c r="B26">
        <v>7.7100000000000002E-2</v>
      </c>
      <c r="C26" t="s">
        <v>232</v>
      </c>
      <c r="D26" t="s">
        <v>198</v>
      </c>
      <c r="F26" t="s">
        <v>13</v>
      </c>
      <c r="G26" t="s">
        <v>196</v>
      </c>
    </row>
    <row r="27" spans="1:7" x14ac:dyDescent="0.2">
      <c r="A27" t="s">
        <v>194</v>
      </c>
      <c r="B27">
        <v>3.16</v>
      </c>
      <c r="C27" t="s">
        <v>234</v>
      </c>
      <c r="D27" t="s">
        <v>7</v>
      </c>
      <c r="F27" t="s">
        <v>13</v>
      </c>
      <c r="G27" t="s">
        <v>195</v>
      </c>
    </row>
    <row r="28" spans="1:7" x14ac:dyDescent="0.2">
      <c r="A28" t="s">
        <v>235</v>
      </c>
      <c r="B28">
        <v>0.93</v>
      </c>
      <c r="C28" t="s">
        <v>3</v>
      </c>
      <c r="D28" t="s">
        <v>17</v>
      </c>
      <c r="F28" t="s">
        <v>13</v>
      </c>
      <c r="G28" t="s">
        <v>105</v>
      </c>
    </row>
    <row r="29" spans="1:7" x14ac:dyDescent="0.2">
      <c r="A29" t="s">
        <v>200</v>
      </c>
      <c r="B29">
        <v>0.46</v>
      </c>
      <c r="C29" t="s">
        <v>3</v>
      </c>
      <c r="D29" t="s">
        <v>198</v>
      </c>
      <c r="F29" t="s">
        <v>13</v>
      </c>
      <c r="G29" t="s">
        <v>197</v>
      </c>
    </row>
    <row r="30" spans="1:7" x14ac:dyDescent="0.2">
      <c r="A30" t="s">
        <v>199</v>
      </c>
      <c r="B30">
        <v>7.7100000000000002E-2</v>
      </c>
      <c r="C30" t="s">
        <v>3</v>
      </c>
      <c r="D30" t="s">
        <v>198</v>
      </c>
      <c r="F30" t="s">
        <v>13</v>
      </c>
      <c r="G30" t="s">
        <v>196</v>
      </c>
    </row>
    <row r="31" spans="1:7" x14ac:dyDescent="0.2">
      <c r="A31" t="s">
        <v>236</v>
      </c>
      <c r="B31">
        <v>-6.3200000000000006E-2</v>
      </c>
      <c r="C31" t="s">
        <v>14</v>
      </c>
      <c r="D31" t="s">
        <v>7</v>
      </c>
      <c r="F31" t="s">
        <v>13</v>
      </c>
      <c r="G31" t="s">
        <v>115</v>
      </c>
    </row>
    <row r="32" spans="1:7" x14ac:dyDescent="0.2">
      <c r="A32" t="s">
        <v>219</v>
      </c>
      <c r="B32">
        <v>1.35</v>
      </c>
      <c r="C32" t="s">
        <v>67</v>
      </c>
      <c r="D32" t="s">
        <v>7</v>
      </c>
      <c r="F32" t="s">
        <v>13</v>
      </c>
      <c r="G32" t="s">
        <v>156</v>
      </c>
    </row>
    <row r="34" spans="1:19" x14ac:dyDescent="0.2">
      <c r="A34" s="1" t="s">
        <v>0</v>
      </c>
      <c r="B34" s="1" t="s">
        <v>237</v>
      </c>
    </row>
    <row r="35" spans="1:19" x14ac:dyDescent="0.2">
      <c r="A35" t="s">
        <v>1</v>
      </c>
      <c r="B35" t="s">
        <v>617</v>
      </c>
    </row>
    <row r="36" spans="1:19" x14ac:dyDescent="0.2">
      <c r="A36" t="s">
        <v>1</v>
      </c>
      <c r="B36" t="s">
        <v>238</v>
      </c>
    </row>
    <row r="37" spans="1:19" x14ac:dyDescent="0.2">
      <c r="A37" t="s">
        <v>2</v>
      </c>
      <c r="B37" t="s">
        <v>239</v>
      </c>
    </row>
    <row r="38" spans="1:19" x14ac:dyDescent="0.2">
      <c r="A38" t="s">
        <v>5</v>
      </c>
      <c r="B38" t="s">
        <v>240</v>
      </c>
    </row>
    <row r="39" spans="1:19" x14ac:dyDescent="0.2">
      <c r="A39" t="s">
        <v>6</v>
      </c>
      <c r="B39" t="s">
        <v>6</v>
      </c>
    </row>
    <row r="40" spans="1:19" x14ac:dyDescent="0.2">
      <c r="A40" t="s">
        <v>213</v>
      </c>
      <c r="B40" t="s">
        <v>241</v>
      </c>
    </row>
    <row r="41" spans="1:19" x14ac:dyDescent="0.2">
      <c r="A41" s="1" t="s">
        <v>8</v>
      </c>
    </row>
    <row r="42" spans="1:19" x14ac:dyDescent="0.2">
      <c r="A42" t="s">
        <v>9</v>
      </c>
      <c r="B42" t="s">
        <v>10</v>
      </c>
      <c r="C42" t="s">
        <v>5</v>
      </c>
      <c r="D42" t="s">
        <v>2</v>
      </c>
      <c r="E42" t="s">
        <v>6</v>
      </c>
      <c r="F42" t="s">
        <v>18</v>
      </c>
      <c r="G42" t="s">
        <v>11</v>
      </c>
      <c r="H42" t="s">
        <v>242</v>
      </c>
      <c r="I42" t="s">
        <v>243</v>
      </c>
      <c r="J42" t="s">
        <v>244</v>
      </c>
      <c r="K42" t="s">
        <v>245</v>
      </c>
      <c r="L42" t="s">
        <v>246</v>
      </c>
      <c r="M42" t="s">
        <v>247</v>
      </c>
      <c r="N42" t="s">
        <v>1</v>
      </c>
      <c r="O42" t="s">
        <v>248</v>
      </c>
      <c r="P42" t="s">
        <v>249</v>
      </c>
      <c r="Q42" t="s">
        <v>250</v>
      </c>
      <c r="R42" t="s">
        <v>251</v>
      </c>
      <c r="S42" t="s">
        <v>252</v>
      </c>
    </row>
    <row r="43" spans="1:19" x14ac:dyDescent="0.2">
      <c r="A43" t="s">
        <v>19</v>
      </c>
      <c r="B43">
        <v>6.2708851049911599E-2</v>
      </c>
      <c r="E43" t="s">
        <v>7</v>
      </c>
      <c r="F43" t="s">
        <v>130</v>
      </c>
      <c r="G43" t="s">
        <v>20</v>
      </c>
      <c r="H43" t="s">
        <v>253</v>
      </c>
      <c r="I43">
        <v>2</v>
      </c>
      <c r="J43">
        <v>-2.769252676235753</v>
      </c>
      <c r="K43">
        <v>5.8309518948453001E-2</v>
      </c>
      <c r="N43" t="s">
        <v>254</v>
      </c>
      <c r="O43" t="s">
        <v>255</v>
      </c>
      <c r="Q43">
        <v>0</v>
      </c>
      <c r="S43">
        <v>0</v>
      </c>
    </row>
    <row r="44" spans="1:19" x14ac:dyDescent="0.2">
      <c r="A44" t="s">
        <v>116</v>
      </c>
      <c r="B44">
        <v>1.68214149226514E-3</v>
      </c>
      <c r="E44" t="s">
        <v>7</v>
      </c>
      <c r="F44" t="s">
        <v>130</v>
      </c>
      <c r="G44" t="s">
        <v>20</v>
      </c>
      <c r="H44" t="s">
        <v>256</v>
      </c>
      <c r="I44">
        <v>2</v>
      </c>
      <c r="J44">
        <v>-6.3876875995275713</v>
      </c>
      <c r="K44">
        <v>0.80833161511844875</v>
      </c>
      <c r="N44" t="s">
        <v>254</v>
      </c>
      <c r="O44" t="s">
        <v>257</v>
      </c>
      <c r="Q44">
        <v>0</v>
      </c>
      <c r="S44">
        <v>0.80622577482985502</v>
      </c>
    </row>
    <row r="45" spans="1:19" x14ac:dyDescent="0.2">
      <c r="A45" t="s">
        <v>258</v>
      </c>
      <c r="B45">
        <v>2.7386127875258301E-8</v>
      </c>
      <c r="E45" t="s">
        <v>7</v>
      </c>
      <c r="F45" t="s">
        <v>130</v>
      </c>
      <c r="G45" t="s">
        <v>20</v>
      </c>
      <c r="H45" t="s">
        <v>259</v>
      </c>
      <c r="I45">
        <v>2</v>
      </c>
      <c r="J45">
        <v>-17.413229233681228</v>
      </c>
      <c r="K45">
        <v>0.80833161511844875</v>
      </c>
      <c r="N45" t="s">
        <v>254</v>
      </c>
      <c r="O45" t="s">
        <v>260</v>
      </c>
      <c r="Q45">
        <v>0</v>
      </c>
      <c r="S45">
        <v>0.80622577482985502</v>
      </c>
    </row>
    <row r="46" spans="1:19" x14ac:dyDescent="0.2">
      <c r="A46" t="s">
        <v>261</v>
      </c>
      <c r="B46">
        <v>1.3868418961177301E-7</v>
      </c>
      <c r="E46" t="s">
        <v>7</v>
      </c>
      <c r="F46" t="s">
        <v>130</v>
      </c>
      <c r="G46" t="s">
        <v>20</v>
      </c>
      <c r="H46" t="s">
        <v>262</v>
      </c>
      <c r="I46">
        <v>2</v>
      </c>
      <c r="J46">
        <v>-15.79106650594435</v>
      </c>
      <c r="K46">
        <v>0.80833161511844875</v>
      </c>
      <c r="N46" t="s">
        <v>254</v>
      </c>
      <c r="O46" t="s">
        <v>263</v>
      </c>
      <c r="Q46">
        <v>0</v>
      </c>
      <c r="S46">
        <v>0.80622577482985502</v>
      </c>
    </row>
    <row r="47" spans="1:19" x14ac:dyDescent="0.2">
      <c r="A47" t="s">
        <v>118</v>
      </c>
      <c r="B47">
        <v>6.3576725301009299E-14</v>
      </c>
      <c r="E47" t="s">
        <v>7</v>
      </c>
      <c r="F47" t="s">
        <v>130</v>
      </c>
      <c r="G47" t="s">
        <v>20</v>
      </c>
      <c r="H47" t="s">
        <v>264</v>
      </c>
      <c r="I47">
        <v>2</v>
      </c>
      <c r="J47">
        <v>-30.386528945928902</v>
      </c>
      <c r="K47">
        <v>0.55081757415681643</v>
      </c>
      <c r="N47" t="s">
        <v>254</v>
      </c>
      <c r="O47" t="s">
        <v>265</v>
      </c>
      <c r="Q47">
        <v>0</v>
      </c>
      <c r="S47">
        <v>0.54772255750516607</v>
      </c>
    </row>
    <row r="48" spans="1:19" x14ac:dyDescent="0.2">
      <c r="A48" t="s">
        <v>266</v>
      </c>
      <c r="B48">
        <v>0.204696179355145</v>
      </c>
      <c r="E48" t="s">
        <v>17</v>
      </c>
      <c r="F48" t="s">
        <v>130</v>
      </c>
      <c r="G48" t="s">
        <v>20</v>
      </c>
      <c r="I48">
        <v>2</v>
      </c>
      <c r="J48">
        <v>-1.5862284510951119</v>
      </c>
      <c r="K48">
        <v>0.30199337741082999</v>
      </c>
      <c r="N48" t="s">
        <v>267</v>
      </c>
      <c r="O48" t="s">
        <v>268</v>
      </c>
      <c r="Q48">
        <v>0</v>
      </c>
      <c r="S48">
        <v>0.2</v>
      </c>
    </row>
    <row r="49" spans="1:19" x14ac:dyDescent="0.2">
      <c r="A49" t="s">
        <v>269</v>
      </c>
      <c r="B49">
        <v>4.1149999999999997E-5</v>
      </c>
      <c r="E49" t="s">
        <v>7</v>
      </c>
      <c r="F49" t="s">
        <v>130</v>
      </c>
      <c r="G49" t="s">
        <v>20</v>
      </c>
      <c r="H49" t="s">
        <v>211</v>
      </c>
      <c r="I49">
        <v>2</v>
      </c>
      <c r="J49">
        <v>-10.0982866308412</v>
      </c>
      <c r="K49">
        <v>0.83737685661833294</v>
      </c>
      <c r="N49" t="s">
        <v>254</v>
      </c>
      <c r="O49" t="s">
        <v>270</v>
      </c>
      <c r="Q49">
        <v>0</v>
      </c>
      <c r="S49">
        <v>0.80622577482985502</v>
      </c>
    </row>
    <row r="50" spans="1:19" x14ac:dyDescent="0.2">
      <c r="A50" t="s">
        <v>271</v>
      </c>
      <c r="B50">
        <v>4.08166632639171E-7</v>
      </c>
      <c r="E50" t="s">
        <v>7</v>
      </c>
      <c r="F50" t="s">
        <v>130</v>
      </c>
      <c r="G50" t="s">
        <v>20</v>
      </c>
      <c r="H50" t="s">
        <v>272</v>
      </c>
      <c r="I50">
        <v>2</v>
      </c>
      <c r="J50">
        <v>-14.711590332588971</v>
      </c>
      <c r="K50">
        <v>0.80833161511844875</v>
      </c>
      <c r="N50" t="s">
        <v>254</v>
      </c>
      <c r="O50" t="s">
        <v>273</v>
      </c>
      <c r="Q50">
        <v>0</v>
      </c>
      <c r="S50">
        <v>0.80622577482985502</v>
      </c>
    </row>
    <row r="51" spans="1:19" x14ac:dyDescent="0.2">
      <c r="A51" t="s">
        <v>274</v>
      </c>
      <c r="B51">
        <v>6.8410525505948304E-7</v>
      </c>
      <c r="E51" t="s">
        <v>7</v>
      </c>
      <c r="F51" t="s">
        <v>130</v>
      </c>
      <c r="G51" t="s">
        <v>20</v>
      </c>
      <c r="H51" t="s">
        <v>275</v>
      </c>
      <c r="I51">
        <v>2</v>
      </c>
      <c r="J51">
        <v>-14.195154049496519</v>
      </c>
      <c r="K51">
        <v>0.80833161511844875</v>
      </c>
      <c r="N51" t="s">
        <v>254</v>
      </c>
      <c r="O51" t="s">
        <v>276</v>
      </c>
      <c r="Q51">
        <v>0</v>
      </c>
      <c r="S51">
        <v>0.80622577482985502</v>
      </c>
    </row>
    <row r="52" spans="1:19" x14ac:dyDescent="0.2">
      <c r="A52" t="s">
        <v>26</v>
      </c>
      <c r="B52">
        <v>2.1236760581595299E-5</v>
      </c>
      <c r="E52" t="s">
        <v>7</v>
      </c>
      <c r="F52" t="s">
        <v>130</v>
      </c>
      <c r="G52" t="s">
        <v>20</v>
      </c>
      <c r="H52" t="s">
        <v>277</v>
      </c>
      <c r="I52">
        <v>2</v>
      </c>
      <c r="J52">
        <v>-10.759776888212929</v>
      </c>
      <c r="K52">
        <v>0.2083266665599966</v>
      </c>
      <c r="N52" t="s">
        <v>254</v>
      </c>
      <c r="O52" t="s">
        <v>278</v>
      </c>
      <c r="Q52">
        <v>0</v>
      </c>
      <c r="S52">
        <v>0.2</v>
      </c>
    </row>
    <row r="53" spans="1:19" x14ac:dyDescent="0.2">
      <c r="A53" t="s">
        <v>125</v>
      </c>
      <c r="B53">
        <v>1E-8</v>
      </c>
      <c r="E53" t="s">
        <v>7</v>
      </c>
      <c r="F53" t="s">
        <v>130</v>
      </c>
      <c r="G53" t="s">
        <v>20</v>
      </c>
      <c r="I53">
        <v>2</v>
      </c>
      <c r="J53">
        <v>-18.420680743952371</v>
      </c>
      <c r="K53">
        <v>0.55081757415681643</v>
      </c>
      <c r="N53" t="s">
        <v>254</v>
      </c>
      <c r="O53" t="s">
        <v>279</v>
      </c>
      <c r="Q53">
        <v>0</v>
      </c>
      <c r="S53">
        <v>0.54772255750516607</v>
      </c>
    </row>
    <row r="54" spans="1:19" x14ac:dyDescent="0.2">
      <c r="A54" t="s">
        <v>280</v>
      </c>
      <c r="B54">
        <v>4.47437146423942E-5</v>
      </c>
      <c r="E54" t="s">
        <v>7</v>
      </c>
      <c r="F54" t="s">
        <v>130</v>
      </c>
      <c r="G54" t="s">
        <v>20</v>
      </c>
      <c r="I54">
        <v>2</v>
      </c>
      <c r="J54">
        <v>-10.01455957802669</v>
      </c>
      <c r="K54">
        <v>0.55081757415681643</v>
      </c>
      <c r="N54" t="s">
        <v>254</v>
      </c>
      <c r="O54" t="s">
        <v>281</v>
      </c>
      <c r="Q54">
        <v>0</v>
      </c>
      <c r="S54">
        <v>0.54772255750516607</v>
      </c>
    </row>
    <row r="55" spans="1:19" x14ac:dyDescent="0.2">
      <c r="A55" t="s">
        <v>21</v>
      </c>
      <c r="B55">
        <v>6.1184085870649701E-3</v>
      </c>
      <c r="E55" t="s">
        <v>22</v>
      </c>
      <c r="F55" t="s">
        <v>130</v>
      </c>
      <c r="G55" t="s">
        <v>20</v>
      </c>
      <c r="H55" t="s">
        <v>282</v>
      </c>
      <c r="I55">
        <v>2</v>
      </c>
      <c r="J55">
        <v>-5.0964532510661167</v>
      </c>
      <c r="K55">
        <v>0.20663978319771831</v>
      </c>
      <c r="N55" t="s">
        <v>283</v>
      </c>
      <c r="O55" t="s">
        <v>284</v>
      </c>
      <c r="Q55">
        <v>0</v>
      </c>
      <c r="S55">
        <v>0.2</v>
      </c>
    </row>
    <row r="56" spans="1:19" x14ac:dyDescent="0.2">
      <c r="A56" t="s">
        <v>155</v>
      </c>
      <c r="B56">
        <v>5.7758116312774596E-3</v>
      </c>
      <c r="E56" t="s">
        <v>22</v>
      </c>
      <c r="F56" t="s">
        <v>51</v>
      </c>
      <c r="G56" t="s">
        <v>20</v>
      </c>
      <c r="H56" t="s">
        <v>282</v>
      </c>
      <c r="I56">
        <v>2</v>
      </c>
      <c r="J56">
        <v>-5.1540764902368643</v>
      </c>
      <c r="K56">
        <v>0.1232882800593795</v>
      </c>
      <c r="N56" t="s">
        <v>254</v>
      </c>
      <c r="O56" t="s">
        <v>285</v>
      </c>
      <c r="Q56">
        <v>0</v>
      </c>
      <c r="S56">
        <v>0.1</v>
      </c>
    </row>
    <row r="57" spans="1:19" x14ac:dyDescent="0.2">
      <c r="A57" t="s">
        <v>237</v>
      </c>
      <c r="B57">
        <v>1</v>
      </c>
      <c r="C57" t="s">
        <v>240</v>
      </c>
      <c r="D57" t="s">
        <v>239</v>
      </c>
      <c r="E57" t="s">
        <v>6</v>
      </c>
      <c r="G57" t="s">
        <v>12</v>
      </c>
      <c r="I57">
        <v>0</v>
      </c>
      <c r="J57">
        <v>1</v>
      </c>
      <c r="L57" t="s">
        <v>286</v>
      </c>
      <c r="O57" t="s">
        <v>287</v>
      </c>
      <c r="Q57">
        <v>1137179252766.3799</v>
      </c>
    </row>
    <row r="58" spans="1:19" x14ac:dyDescent="0.2">
      <c r="A58" t="s">
        <v>619</v>
      </c>
      <c r="B58">
        <v>-1.9900000000000001E-2</v>
      </c>
      <c r="C58" t="s">
        <v>288</v>
      </c>
      <c r="D58" t="s">
        <v>3</v>
      </c>
      <c r="E58" t="s">
        <v>17</v>
      </c>
      <c r="G58" t="s">
        <v>13</v>
      </c>
    </row>
    <row r="59" spans="1:19" x14ac:dyDescent="0.2">
      <c r="A59" t="s">
        <v>188</v>
      </c>
      <c r="B59">
        <v>1.8680000000000001E-3</v>
      </c>
      <c r="C59" t="s">
        <v>189</v>
      </c>
      <c r="D59" t="s">
        <v>14</v>
      </c>
      <c r="E59" t="s">
        <v>7</v>
      </c>
      <c r="G59" t="s">
        <v>13</v>
      </c>
    </row>
    <row r="60" spans="1:19" x14ac:dyDescent="0.2">
      <c r="A60" t="s">
        <v>289</v>
      </c>
      <c r="B60">
        <v>-8.1418299973658893E-3</v>
      </c>
      <c r="C60" t="s">
        <v>290</v>
      </c>
      <c r="D60" t="s">
        <v>291</v>
      </c>
      <c r="E60" t="s">
        <v>7</v>
      </c>
      <c r="G60" t="s">
        <v>13</v>
      </c>
      <c r="I60">
        <v>2</v>
      </c>
      <c r="J60">
        <v>-4.8107403088336689</v>
      </c>
      <c r="K60">
        <v>6.6520673478250358E-2</v>
      </c>
      <c r="L60" t="s">
        <v>292</v>
      </c>
      <c r="N60" t="s">
        <v>293</v>
      </c>
      <c r="O60" t="s">
        <v>294</v>
      </c>
      <c r="Q60">
        <v>22056728786.656799</v>
      </c>
      <c r="S60">
        <v>2.4494897427831779E-2</v>
      </c>
    </row>
    <row r="61" spans="1:19" x14ac:dyDescent="0.2">
      <c r="A61" t="s">
        <v>289</v>
      </c>
      <c r="B61">
        <v>-1.12541700026341E-2</v>
      </c>
      <c r="C61" t="s">
        <v>290</v>
      </c>
      <c r="D61" t="s">
        <v>14</v>
      </c>
      <c r="E61" t="s">
        <v>7</v>
      </c>
      <c r="G61" t="s">
        <v>13</v>
      </c>
      <c r="I61">
        <v>2</v>
      </c>
      <c r="J61">
        <v>-4.4870165521109033</v>
      </c>
      <c r="K61">
        <v>6.6520673478250358E-2</v>
      </c>
      <c r="L61" t="s">
        <v>295</v>
      </c>
      <c r="N61" t="s">
        <v>293</v>
      </c>
      <c r="O61" t="s">
        <v>294</v>
      </c>
      <c r="Q61">
        <v>22056728786.656799</v>
      </c>
      <c r="S61">
        <v>2.4494897427831779E-2</v>
      </c>
    </row>
    <row r="62" spans="1:19" x14ac:dyDescent="0.2">
      <c r="A62" t="s">
        <v>296</v>
      </c>
      <c r="B62">
        <v>-3.0079999999999999E-4</v>
      </c>
      <c r="C62" t="s">
        <v>297</v>
      </c>
      <c r="D62" t="s">
        <v>14</v>
      </c>
      <c r="E62" t="s">
        <v>7</v>
      </c>
      <c r="G62" t="s">
        <v>13</v>
      </c>
      <c r="I62">
        <v>2</v>
      </c>
      <c r="J62">
        <v>-8.1090649658885887</v>
      </c>
      <c r="K62">
        <v>6.6520673478250358E-2</v>
      </c>
      <c r="L62" t="s">
        <v>298</v>
      </c>
      <c r="N62" t="s">
        <v>299</v>
      </c>
      <c r="O62" t="s">
        <v>300</v>
      </c>
      <c r="Q62">
        <v>342063519.23212701</v>
      </c>
      <c r="S62">
        <v>2.4494897427831779E-2</v>
      </c>
    </row>
    <row r="63" spans="1:19" x14ac:dyDescent="0.2">
      <c r="A63" t="s">
        <v>301</v>
      </c>
      <c r="B63">
        <v>-0.10489759999999999</v>
      </c>
      <c r="C63" t="s">
        <v>202</v>
      </c>
      <c r="D63" t="s">
        <v>14</v>
      </c>
      <c r="E63" t="s">
        <v>7</v>
      </c>
      <c r="G63" t="s">
        <v>13</v>
      </c>
      <c r="I63">
        <v>2</v>
      </c>
      <c r="J63">
        <v>-2.2547706427739289</v>
      </c>
      <c r="K63">
        <v>6.6520673478250358E-2</v>
      </c>
      <c r="L63" t="s">
        <v>302</v>
      </c>
      <c r="N63" t="s">
        <v>299</v>
      </c>
      <c r="O63" t="s">
        <v>303</v>
      </c>
      <c r="Q63">
        <v>119287374384.987</v>
      </c>
      <c r="S63">
        <v>2.4494897427831779E-2</v>
      </c>
    </row>
    <row r="64" spans="1:19" x14ac:dyDescent="0.2">
      <c r="A64" t="s">
        <v>304</v>
      </c>
      <c r="B64">
        <v>-3.0079999999999999E-4</v>
      </c>
      <c r="C64" t="s">
        <v>305</v>
      </c>
      <c r="D64" t="s">
        <v>14</v>
      </c>
      <c r="E64" t="s">
        <v>7</v>
      </c>
      <c r="G64" t="s">
        <v>13</v>
      </c>
      <c r="I64">
        <v>2</v>
      </c>
      <c r="J64">
        <v>-8.1090649658885887</v>
      </c>
      <c r="K64">
        <v>6.6520673478250358E-2</v>
      </c>
      <c r="L64" t="s">
        <v>306</v>
      </c>
      <c r="N64" t="s">
        <v>293</v>
      </c>
      <c r="O64" t="s">
        <v>307</v>
      </c>
      <c r="Q64">
        <v>342063519.23212701</v>
      </c>
      <c r="S64">
        <v>2.4494897427831779E-2</v>
      </c>
    </row>
    <row r="65" spans="1:19" x14ac:dyDescent="0.2">
      <c r="A65" t="s">
        <v>308</v>
      </c>
      <c r="B65">
        <v>1.3333000000000001E-11</v>
      </c>
      <c r="C65" t="s">
        <v>309</v>
      </c>
      <c r="D65" t="s">
        <v>3</v>
      </c>
      <c r="E65" t="s">
        <v>6</v>
      </c>
      <c r="G65" t="s">
        <v>13</v>
      </c>
      <c r="I65">
        <v>2</v>
      </c>
      <c r="J65">
        <v>-25.040778950795229</v>
      </c>
      <c r="K65">
        <v>0.70710678118654757</v>
      </c>
      <c r="L65" t="s">
        <v>310</v>
      </c>
      <c r="N65" t="s">
        <v>283</v>
      </c>
      <c r="O65" t="s">
        <v>311</v>
      </c>
      <c r="Q65">
        <v>0</v>
      </c>
      <c r="S65">
        <v>0.53851648071345037</v>
      </c>
    </row>
    <row r="66" spans="1:19" x14ac:dyDescent="0.2">
      <c r="A66" t="s">
        <v>312</v>
      </c>
      <c r="B66">
        <v>1.4422205101856E-2</v>
      </c>
      <c r="C66" t="s">
        <v>313</v>
      </c>
      <c r="D66" t="s">
        <v>14</v>
      </c>
      <c r="E66" t="s">
        <v>22</v>
      </c>
      <c r="G66" t="s">
        <v>13</v>
      </c>
      <c r="I66">
        <v>2</v>
      </c>
      <c r="J66">
        <v>-4.2389862391314752</v>
      </c>
      <c r="K66">
        <v>0.23916521486202799</v>
      </c>
      <c r="L66" t="s">
        <v>314</v>
      </c>
      <c r="N66" t="s">
        <v>254</v>
      </c>
      <c r="O66" t="s">
        <v>315</v>
      </c>
      <c r="Q66">
        <v>0</v>
      </c>
      <c r="S66">
        <v>7.7459666924148338E-2</v>
      </c>
    </row>
    <row r="67" spans="1:19" x14ac:dyDescent="0.2">
      <c r="A67" t="s">
        <v>167</v>
      </c>
      <c r="B67">
        <v>6.0000000000000001E-3</v>
      </c>
      <c r="C67" t="s">
        <v>176</v>
      </c>
      <c r="D67" t="s">
        <v>3</v>
      </c>
      <c r="E67" t="s">
        <v>7</v>
      </c>
      <c r="G67" t="s">
        <v>13</v>
      </c>
      <c r="I67">
        <v>2</v>
      </c>
      <c r="J67">
        <v>-5.1159958097540823</v>
      </c>
      <c r="K67">
        <v>5.8309518948453001E-2</v>
      </c>
      <c r="L67" t="s">
        <v>316</v>
      </c>
      <c r="N67" t="s">
        <v>283</v>
      </c>
      <c r="O67" t="s">
        <v>317</v>
      </c>
      <c r="Q67">
        <v>0</v>
      </c>
      <c r="S67">
        <v>0</v>
      </c>
    </row>
    <row r="68" spans="1:19" x14ac:dyDescent="0.2">
      <c r="A68" t="s">
        <v>146</v>
      </c>
      <c r="B68">
        <v>-5.6568500000000002E-4</v>
      </c>
      <c r="C68" t="s">
        <v>137</v>
      </c>
      <c r="D68" t="s">
        <v>14</v>
      </c>
      <c r="E68" t="s">
        <v>7</v>
      </c>
      <c r="G68" t="s">
        <v>13</v>
      </c>
      <c r="I68">
        <v>2</v>
      </c>
      <c r="J68">
        <v>-7.4774731717878211</v>
      </c>
      <c r="K68">
        <v>6.6520673478250358E-2</v>
      </c>
      <c r="L68" t="s">
        <v>318</v>
      </c>
      <c r="N68" t="s">
        <v>319</v>
      </c>
      <c r="O68" t="s">
        <v>320</v>
      </c>
      <c r="Q68">
        <v>643285245.60114896</v>
      </c>
      <c r="S68">
        <v>2.4494897427831779E-2</v>
      </c>
    </row>
    <row r="69" spans="1:19" x14ac:dyDescent="0.2">
      <c r="A69" t="s">
        <v>321</v>
      </c>
      <c r="B69">
        <v>-6.6299999999999999E-5</v>
      </c>
      <c r="C69" t="s">
        <v>322</v>
      </c>
      <c r="D69" t="s">
        <v>14</v>
      </c>
      <c r="E69" t="s">
        <v>7</v>
      </c>
      <c r="G69" t="s">
        <v>13</v>
      </c>
      <c r="I69">
        <v>2</v>
      </c>
      <c r="J69">
        <v>-9.621320660772458</v>
      </c>
      <c r="K69">
        <v>6.6520673478250358E-2</v>
      </c>
      <c r="L69" t="s">
        <v>323</v>
      </c>
      <c r="N69" t="s">
        <v>324</v>
      </c>
      <c r="O69" t="s">
        <v>325</v>
      </c>
      <c r="Q69">
        <v>75394984.458410993</v>
      </c>
      <c r="S69">
        <v>2.4494897427831779E-2</v>
      </c>
    </row>
    <row r="70" spans="1:19" x14ac:dyDescent="0.2">
      <c r="A70" t="s">
        <v>148</v>
      </c>
      <c r="B70">
        <v>7.8053996310246704E-2</v>
      </c>
      <c r="C70" t="s">
        <v>139</v>
      </c>
      <c r="D70" t="s">
        <v>14</v>
      </c>
      <c r="E70" t="s">
        <v>7</v>
      </c>
      <c r="G70" t="s">
        <v>13</v>
      </c>
      <c r="I70">
        <v>2</v>
      </c>
      <c r="J70">
        <v>-2.5503544314064639</v>
      </c>
      <c r="K70">
        <v>5.8309518948453001E-2</v>
      </c>
      <c r="L70" t="s">
        <v>326</v>
      </c>
      <c r="N70" t="s">
        <v>254</v>
      </c>
      <c r="O70" t="s">
        <v>327</v>
      </c>
      <c r="Q70">
        <v>0</v>
      </c>
      <c r="S70">
        <v>0</v>
      </c>
    </row>
    <row r="71" spans="1:19" x14ac:dyDescent="0.2">
      <c r="A71" t="s">
        <v>149</v>
      </c>
      <c r="B71">
        <v>4.4833023542919799E-2</v>
      </c>
      <c r="C71" t="s">
        <v>140</v>
      </c>
      <c r="D71" t="s">
        <v>14</v>
      </c>
      <c r="E71" t="s">
        <v>7</v>
      </c>
      <c r="G71" t="s">
        <v>13</v>
      </c>
      <c r="I71">
        <v>2</v>
      </c>
      <c r="J71">
        <v>-3.104810278455576</v>
      </c>
      <c r="K71">
        <v>5.8309518948453001E-2</v>
      </c>
      <c r="L71" t="s">
        <v>328</v>
      </c>
      <c r="N71" t="s">
        <v>254</v>
      </c>
      <c r="O71" t="s">
        <v>329</v>
      </c>
      <c r="Q71">
        <v>0</v>
      </c>
      <c r="S71">
        <v>0</v>
      </c>
    </row>
    <row r="72" spans="1:19" x14ac:dyDescent="0.2">
      <c r="A72" t="s">
        <v>192</v>
      </c>
      <c r="B72">
        <v>3.5690000000000001E-3</v>
      </c>
      <c r="C72" t="s">
        <v>193</v>
      </c>
      <c r="D72" t="s">
        <v>3</v>
      </c>
      <c r="E72" t="s">
        <v>7</v>
      </c>
      <c r="G72" t="s">
        <v>13</v>
      </c>
    </row>
    <row r="73" spans="1:19" x14ac:dyDescent="0.2">
      <c r="A73" t="s">
        <v>190</v>
      </c>
      <c r="B73">
        <v>1.389E-3</v>
      </c>
      <c r="C73" t="s">
        <v>191</v>
      </c>
      <c r="D73" t="s">
        <v>14</v>
      </c>
      <c r="E73" t="s">
        <v>7</v>
      </c>
      <c r="G73" t="s">
        <v>13</v>
      </c>
    </row>
    <row r="74" spans="1:19" x14ac:dyDescent="0.2">
      <c r="A74" t="s">
        <v>173</v>
      </c>
      <c r="B74">
        <v>1.653E-3</v>
      </c>
      <c r="C74" t="s">
        <v>182</v>
      </c>
      <c r="D74" t="s">
        <v>14</v>
      </c>
      <c r="E74" t="s">
        <v>7</v>
      </c>
      <c r="G74" t="s">
        <v>13</v>
      </c>
    </row>
    <row r="75" spans="1:19" x14ac:dyDescent="0.2">
      <c r="A75" t="s">
        <v>330</v>
      </c>
      <c r="B75">
        <v>-1.3416407864998701E-3</v>
      </c>
      <c r="C75" t="s">
        <v>331</v>
      </c>
      <c r="D75" t="s">
        <v>14</v>
      </c>
      <c r="E75" t="s">
        <v>22</v>
      </c>
      <c r="G75" t="s">
        <v>13</v>
      </c>
      <c r="I75">
        <v>2</v>
      </c>
      <c r="J75">
        <v>-6.6138619465310802</v>
      </c>
      <c r="K75">
        <v>0.30199337741082999</v>
      </c>
      <c r="L75" t="s">
        <v>332</v>
      </c>
      <c r="N75" t="s">
        <v>254</v>
      </c>
      <c r="O75" t="s">
        <v>333</v>
      </c>
      <c r="Q75">
        <v>1525686067.0728199</v>
      </c>
      <c r="S75">
        <v>0.2</v>
      </c>
    </row>
    <row r="76" spans="1:19" x14ac:dyDescent="0.2">
      <c r="A76" t="s">
        <v>334</v>
      </c>
      <c r="B76">
        <v>2.086E-2</v>
      </c>
      <c r="C76" t="s">
        <v>16</v>
      </c>
      <c r="D76" t="s">
        <v>239</v>
      </c>
      <c r="E76" t="s">
        <v>15</v>
      </c>
      <c r="G76" t="s">
        <v>13</v>
      </c>
    </row>
    <row r="77" spans="1:19" x14ac:dyDescent="0.2">
      <c r="A77" t="s">
        <v>215</v>
      </c>
      <c r="B77">
        <v>0.86</v>
      </c>
      <c r="C77" t="s">
        <v>66</v>
      </c>
      <c r="D77" t="s">
        <v>239</v>
      </c>
      <c r="E77" t="s">
        <v>7</v>
      </c>
      <c r="G77" t="s">
        <v>13</v>
      </c>
    </row>
    <row r="79" spans="1:19" x14ac:dyDescent="0.2">
      <c r="A79" s="1" t="s">
        <v>0</v>
      </c>
      <c r="B79" s="1" t="s">
        <v>132</v>
      </c>
    </row>
    <row r="80" spans="1:19" x14ac:dyDescent="0.2">
      <c r="A80" t="s">
        <v>1</v>
      </c>
      <c r="B80" t="s">
        <v>335</v>
      </c>
    </row>
    <row r="81" spans="1:19" x14ac:dyDescent="0.2">
      <c r="A81" t="s">
        <v>2</v>
      </c>
      <c r="B81" t="s">
        <v>67</v>
      </c>
    </row>
    <row r="82" spans="1:19" x14ac:dyDescent="0.2">
      <c r="A82" t="s">
        <v>5</v>
      </c>
      <c r="B82" t="s">
        <v>131</v>
      </c>
    </row>
    <row r="83" spans="1:19" x14ac:dyDescent="0.2">
      <c r="A83" t="s">
        <v>6</v>
      </c>
      <c r="B83" t="s">
        <v>7</v>
      </c>
    </row>
    <row r="84" spans="1:19" x14ac:dyDescent="0.2">
      <c r="A84" t="s">
        <v>213</v>
      </c>
      <c r="B84" t="s">
        <v>241</v>
      </c>
    </row>
    <row r="85" spans="1:19" x14ac:dyDescent="0.2">
      <c r="A85" s="1" t="s">
        <v>8</v>
      </c>
    </row>
    <row r="86" spans="1:19" x14ac:dyDescent="0.2">
      <c r="A86" t="s">
        <v>9</v>
      </c>
      <c r="B86" t="s">
        <v>10</v>
      </c>
      <c r="C86" t="s">
        <v>5</v>
      </c>
      <c r="D86" t="s">
        <v>2</v>
      </c>
      <c r="E86" t="s">
        <v>6</v>
      </c>
      <c r="F86" t="s">
        <v>18</v>
      </c>
      <c r="G86" t="s">
        <v>11</v>
      </c>
      <c r="H86" t="s">
        <v>242</v>
      </c>
      <c r="I86" t="s">
        <v>243</v>
      </c>
      <c r="J86" t="s">
        <v>244</v>
      </c>
      <c r="K86" t="s">
        <v>245</v>
      </c>
      <c r="L86" t="s">
        <v>246</v>
      </c>
      <c r="M86" t="s">
        <v>247</v>
      </c>
      <c r="N86" t="s">
        <v>1</v>
      </c>
      <c r="O86" t="s">
        <v>248</v>
      </c>
      <c r="P86" t="s">
        <v>249</v>
      </c>
      <c r="Q86" t="s">
        <v>250</v>
      </c>
      <c r="R86" t="s">
        <v>251</v>
      </c>
      <c r="S86" t="s">
        <v>252</v>
      </c>
    </row>
    <row r="87" spans="1:19" x14ac:dyDescent="0.2">
      <c r="A87" t="s">
        <v>151</v>
      </c>
      <c r="B87">
        <v>2.2850000000000001E-6</v>
      </c>
      <c r="E87" t="s">
        <v>7</v>
      </c>
      <c r="F87" t="s">
        <v>130</v>
      </c>
      <c r="G87" t="s">
        <v>20</v>
      </c>
      <c r="H87" t="s">
        <v>336</v>
      </c>
      <c r="I87">
        <v>2</v>
      </c>
      <c r="J87">
        <v>-12.989144533618109</v>
      </c>
      <c r="K87">
        <v>0.42567593307585527</v>
      </c>
      <c r="O87" t="s">
        <v>337</v>
      </c>
      <c r="Q87">
        <v>0</v>
      </c>
      <c r="S87">
        <v>0.36055512754639901</v>
      </c>
    </row>
    <row r="88" spans="1:19" x14ac:dyDescent="0.2">
      <c r="A88" t="s">
        <v>152</v>
      </c>
      <c r="B88">
        <v>2E-8</v>
      </c>
      <c r="E88" t="s">
        <v>7</v>
      </c>
      <c r="F88" t="s">
        <v>130</v>
      </c>
      <c r="G88" t="s">
        <v>20</v>
      </c>
      <c r="H88" t="s">
        <v>338</v>
      </c>
      <c r="I88">
        <v>2</v>
      </c>
      <c r="J88">
        <v>-17.72753356339242</v>
      </c>
      <c r="K88">
        <v>0.42567593307585527</v>
      </c>
      <c r="O88" t="s">
        <v>339</v>
      </c>
      <c r="Q88">
        <v>0</v>
      </c>
      <c r="S88">
        <v>0.36055512754639901</v>
      </c>
    </row>
    <row r="89" spans="1:19" x14ac:dyDescent="0.2">
      <c r="A89" t="s">
        <v>340</v>
      </c>
      <c r="B89">
        <v>3.6500000000000003E-8</v>
      </c>
      <c r="E89" t="s">
        <v>7</v>
      </c>
      <c r="F89" t="s">
        <v>130</v>
      </c>
      <c r="G89" t="s">
        <v>20</v>
      </c>
      <c r="H89" t="s">
        <v>341</v>
      </c>
      <c r="I89">
        <v>2</v>
      </c>
      <c r="J89">
        <v>-17.125953576357961</v>
      </c>
      <c r="K89">
        <v>0.84332674569232069</v>
      </c>
      <c r="O89" t="s">
        <v>342</v>
      </c>
      <c r="Q89">
        <v>0</v>
      </c>
      <c r="S89">
        <v>0.81240384046359604</v>
      </c>
    </row>
    <row r="90" spans="1:19" x14ac:dyDescent="0.2">
      <c r="A90" t="s">
        <v>116</v>
      </c>
      <c r="B90">
        <v>2.32E-3</v>
      </c>
      <c r="E90" t="s">
        <v>7</v>
      </c>
      <c r="F90" t="s">
        <v>130</v>
      </c>
      <c r="G90" t="s">
        <v>20</v>
      </c>
      <c r="H90" t="s">
        <v>256</v>
      </c>
      <c r="I90">
        <v>2</v>
      </c>
      <c r="J90">
        <v>-6.0661880933039187</v>
      </c>
      <c r="K90">
        <v>0.84332674569232069</v>
      </c>
      <c r="O90" t="s">
        <v>257</v>
      </c>
      <c r="Q90">
        <v>0</v>
      </c>
      <c r="S90">
        <v>0.81240384046359604</v>
      </c>
    </row>
    <row r="91" spans="1:19" x14ac:dyDescent="0.2">
      <c r="A91" t="s">
        <v>258</v>
      </c>
      <c r="B91">
        <v>1.254E-6</v>
      </c>
      <c r="E91" t="s">
        <v>7</v>
      </c>
      <c r="F91" t="s">
        <v>130</v>
      </c>
      <c r="G91" t="s">
        <v>20</v>
      </c>
      <c r="H91" t="s">
        <v>259</v>
      </c>
      <c r="I91">
        <v>2</v>
      </c>
      <c r="J91">
        <v>-13.58917211575355</v>
      </c>
      <c r="K91">
        <v>0.84332674569232069</v>
      </c>
      <c r="O91" t="s">
        <v>260</v>
      </c>
      <c r="Q91">
        <v>0</v>
      </c>
      <c r="S91">
        <v>0.81240384046359604</v>
      </c>
    </row>
    <row r="92" spans="1:19" x14ac:dyDescent="0.2">
      <c r="A92" t="s">
        <v>261</v>
      </c>
      <c r="B92">
        <v>2.3050000000000001E-7</v>
      </c>
      <c r="E92" t="s">
        <v>7</v>
      </c>
      <c r="F92" t="s">
        <v>130</v>
      </c>
      <c r="G92" t="s">
        <v>20</v>
      </c>
      <c r="H92" t="s">
        <v>262</v>
      </c>
      <c r="I92">
        <v>2</v>
      </c>
      <c r="J92">
        <v>-15.28301497450971</v>
      </c>
      <c r="K92">
        <v>0.84332674569232069</v>
      </c>
      <c r="O92" t="s">
        <v>263</v>
      </c>
      <c r="Q92">
        <v>0</v>
      </c>
      <c r="S92">
        <v>0.81240384046359604</v>
      </c>
    </row>
    <row r="93" spans="1:19" x14ac:dyDescent="0.2">
      <c r="A93" t="s">
        <v>118</v>
      </c>
      <c r="B93">
        <v>4.5350000000000004E-12</v>
      </c>
      <c r="E93" t="s">
        <v>7</v>
      </c>
      <c r="F93" t="s">
        <v>130</v>
      </c>
      <c r="G93" t="s">
        <v>20</v>
      </c>
      <c r="H93" t="s">
        <v>264</v>
      </c>
      <c r="I93">
        <v>2</v>
      </c>
      <c r="J93">
        <v>-26.119196032361451</v>
      </c>
      <c r="K93">
        <v>0.60099916805266884</v>
      </c>
      <c r="O93" t="s">
        <v>265</v>
      </c>
      <c r="Q93">
        <v>0</v>
      </c>
      <c r="S93">
        <v>0.55677643628300222</v>
      </c>
    </row>
    <row r="94" spans="1:19" x14ac:dyDescent="0.2">
      <c r="A94" t="s">
        <v>153</v>
      </c>
      <c r="B94">
        <v>7.7008000000000005E-5</v>
      </c>
      <c r="E94" t="s">
        <v>7</v>
      </c>
      <c r="F94" t="s">
        <v>130</v>
      </c>
      <c r="G94" t="s">
        <v>20</v>
      </c>
      <c r="I94">
        <v>2</v>
      </c>
      <c r="J94">
        <v>-9.4716012454035212</v>
      </c>
      <c r="K94">
        <v>0.31811947441173732</v>
      </c>
      <c r="O94" t="s">
        <v>343</v>
      </c>
      <c r="Q94">
        <v>0</v>
      </c>
      <c r="S94">
        <v>0.22360679774997899</v>
      </c>
    </row>
    <row r="95" spans="1:19" x14ac:dyDescent="0.2">
      <c r="A95" t="s">
        <v>344</v>
      </c>
      <c r="B95">
        <v>5.2000000000000002E-6</v>
      </c>
      <c r="E95" t="s">
        <v>7</v>
      </c>
      <c r="F95" t="s">
        <v>130</v>
      </c>
      <c r="G95" t="s">
        <v>20</v>
      </c>
      <c r="H95" t="s">
        <v>345</v>
      </c>
      <c r="I95">
        <v>2</v>
      </c>
      <c r="J95">
        <v>-12.16685193237689</v>
      </c>
      <c r="K95">
        <v>0.31811947441173732</v>
      </c>
      <c r="O95" t="s">
        <v>346</v>
      </c>
      <c r="Q95">
        <v>0</v>
      </c>
      <c r="S95">
        <v>0.22360679774997899</v>
      </c>
    </row>
    <row r="96" spans="1:19" x14ac:dyDescent="0.2">
      <c r="A96" t="s">
        <v>121</v>
      </c>
      <c r="B96">
        <v>2.3499999999999999E-6</v>
      </c>
      <c r="E96" t="s">
        <v>7</v>
      </c>
      <c r="F96" t="s">
        <v>130</v>
      </c>
      <c r="G96" t="s">
        <v>20</v>
      </c>
      <c r="H96" t="s">
        <v>347</v>
      </c>
      <c r="I96">
        <v>2</v>
      </c>
      <c r="J96">
        <v>-12.96109522980821</v>
      </c>
      <c r="K96">
        <v>0.31811947441173732</v>
      </c>
      <c r="O96" t="s">
        <v>348</v>
      </c>
      <c r="Q96">
        <v>0</v>
      </c>
      <c r="S96">
        <v>0.22360679774997899</v>
      </c>
    </row>
    <row r="97" spans="1:19" x14ac:dyDescent="0.2">
      <c r="A97" t="s">
        <v>271</v>
      </c>
      <c r="B97">
        <v>1.8080000000000001E-6</v>
      </c>
      <c r="E97" t="s">
        <v>7</v>
      </c>
      <c r="F97" t="s">
        <v>130</v>
      </c>
      <c r="G97" t="s">
        <v>20</v>
      </c>
      <c r="H97" t="s">
        <v>272</v>
      </c>
      <c r="I97">
        <v>2</v>
      </c>
      <c r="J97">
        <v>-13.22328929599429</v>
      </c>
      <c r="K97">
        <v>0.84332674569232069</v>
      </c>
      <c r="O97" t="s">
        <v>273</v>
      </c>
      <c r="Q97">
        <v>0</v>
      </c>
      <c r="S97">
        <v>0.81240384046359604</v>
      </c>
    </row>
    <row r="98" spans="1:19" x14ac:dyDescent="0.2">
      <c r="A98" t="s">
        <v>349</v>
      </c>
      <c r="B98">
        <v>2.238E-6</v>
      </c>
      <c r="E98" t="s">
        <v>7</v>
      </c>
      <c r="F98" t="s">
        <v>130</v>
      </c>
      <c r="G98" t="s">
        <v>20</v>
      </c>
      <c r="H98" t="s">
        <v>350</v>
      </c>
      <c r="I98">
        <v>2</v>
      </c>
      <c r="J98">
        <v>-13.009927948074539</v>
      </c>
      <c r="K98">
        <v>0.84332674569232069</v>
      </c>
      <c r="O98" t="s">
        <v>351</v>
      </c>
      <c r="Q98">
        <v>0</v>
      </c>
      <c r="S98">
        <v>0.81240384046359604</v>
      </c>
    </row>
    <row r="99" spans="1:19" x14ac:dyDescent="0.2">
      <c r="A99" t="s">
        <v>352</v>
      </c>
      <c r="B99">
        <v>7.0050000000000001E-7</v>
      </c>
      <c r="E99" t="s">
        <v>7</v>
      </c>
      <c r="F99" t="s">
        <v>130</v>
      </c>
      <c r="G99" t="s">
        <v>20</v>
      </c>
      <c r="H99" t="s">
        <v>353</v>
      </c>
      <c r="I99">
        <v>2</v>
      </c>
      <c r="J99">
        <v>-14.171471471169349</v>
      </c>
      <c r="K99">
        <v>0.84332674569232069</v>
      </c>
      <c r="O99" t="s">
        <v>354</v>
      </c>
      <c r="Q99">
        <v>0</v>
      </c>
      <c r="S99">
        <v>0.81240384046359604</v>
      </c>
    </row>
    <row r="100" spans="1:19" x14ac:dyDescent="0.2">
      <c r="A100" t="s">
        <v>26</v>
      </c>
      <c r="B100">
        <v>1.8000000000000001E-4</v>
      </c>
      <c r="E100" t="s">
        <v>7</v>
      </c>
      <c r="F100" t="s">
        <v>130</v>
      </c>
      <c r="G100" t="s">
        <v>20</v>
      </c>
      <c r="H100" t="s">
        <v>277</v>
      </c>
      <c r="I100">
        <v>2</v>
      </c>
      <c r="J100">
        <v>-8.6225537070740632</v>
      </c>
      <c r="K100">
        <v>0.31811947441173732</v>
      </c>
      <c r="O100" t="s">
        <v>278</v>
      </c>
      <c r="Q100">
        <v>0</v>
      </c>
      <c r="S100">
        <v>0.22360679774997899</v>
      </c>
    </row>
    <row r="101" spans="1:19" x14ac:dyDescent="0.2">
      <c r="A101" t="s">
        <v>125</v>
      </c>
      <c r="B101">
        <v>3.7249999999999999E-8</v>
      </c>
      <c r="E101" t="s">
        <v>7</v>
      </c>
      <c r="F101" t="s">
        <v>130</v>
      </c>
      <c r="G101" t="s">
        <v>20</v>
      </c>
      <c r="I101">
        <v>2</v>
      </c>
      <c r="J101">
        <v>-17.105613892120839</v>
      </c>
      <c r="K101">
        <v>0.60099916805266884</v>
      </c>
      <c r="O101" t="s">
        <v>279</v>
      </c>
      <c r="Q101">
        <v>0</v>
      </c>
      <c r="S101">
        <v>0.55677643628300222</v>
      </c>
    </row>
    <row r="102" spans="1:19" x14ac:dyDescent="0.2">
      <c r="A102" t="s">
        <v>280</v>
      </c>
      <c r="B102">
        <v>1.6595999999999999E-4</v>
      </c>
      <c r="E102" t="s">
        <v>7</v>
      </c>
      <c r="F102" t="s">
        <v>130</v>
      </c>
      <c r="G102" t="s">
        <v>20</v>
      </c>
      <c r="I102">
        <v>2</v>
      </c>
      <c r="J102">
        <v>-8.7037637624996069</v>
      </c>
      <c r="K102">
        <v>0.60099916805266884</v>
      </c>
      <c r="O102" t="s">
        <v>281</v>
      </c>
      <c r="Q102">
        <v>0</v>
      </c>
      <c r="S102">
        <v>0.55677643628300222</v>
      </c>
    </row>
    <row r="103" spans="1:19" x14ac:dyDescent="0.2">
      <c r="A103" t="s">
        <v>355</v>
      </c>
      <c r="B103">
        <v>5.8575000000000001E-5</v>
      </c>
      <c r="E103" t="s">
        <v>7</v>
      </c>
      <c r="F103" t="s">
        <v>130</v>
      </c>
      <c r="G103" t="s">
        <v>20</v>
      </c>
      <c r="I103">
        <v>2</v>
      </c>
      <c r="J103">
        <v>-9.7452025735704151</v>
      </c>
      <c r="K103">
        <v>0.31811947441173732</v>
      </c>
      <c r="O103" t="s">
        <v>356</v>
      </c>
      <c r="Q103">
        <v>0</v>
      </c>
      <c r="S103">
        <v>0.22360679774997899</v>
      </c>
    </row>
    <row r="104" spans="1:19" x14ac:dyDescent="0.2">
      <c r="A104" t="s">
        <v>357</v>
      </c>
      <c r="B104">
        <v>1.6595999999999999E-4</v>
      </c>
      <c r="E104" t="s">
        <v>7</v>
      </c>
      <c r="F104" t="s">
        <v>130</v>
      </c>
      <c r="G104" t="s">
        <v>20</v>
      </c>
      <c r="I104">
        <v>2</v>
      </c>
      <c r="J104">
        <v>-8.7037637624996069</v>
      </c>
      <c r="K104">
        <v>0.42567593307585527</v>
      </c>
      <c r="O104" t="s">
        <v>358</v>
      </c>
      <c r="Q104">
        <v>0</v>
      </c>
      <c r="S104">
        <v>0.36055512754639901</v>
      </c>
    </row>
    <row r="105" spans="1:19" x14ac:dyDescent="0.2">
      <c r="A105" t="s">
        <v>154</v>
      </c>
      <c r="B105">
        <v>2.325E-8</v>
      </c>
      <c r="E105" t="s">
        <v>7</v>
      </c>
      <c r="F105" t="s">
        <v>130</v>
      </c>
      <c r="G105" t="s">
        <v>20</v>
      </c>
      <c r="I105">
        <v>2</v>
      </c>
      <c r="J105">
        <v>-17.576960704913041</v>
      </c>
      <c r="K105">
        <v>0.60099916805266884</v>
      </c>
      <c r="O105" t="s">
        <v>359</v>
      </c>
      <c r="Q105">
        <v>0</v>
      </c>
      <c r="S105">
        <v>0.55677643628300222</v>
      </c>
    </row>
    <row r="106" spans="1:19" x14ac:dyDescent="0.2">
      <c r="A106" t="s">
        <v>128</v>
      </c>
      <c r="B106">
        <v>7.7000000000000001E-5</v>
      </c>
      <c r="E106" t="s">
        <v>7</v>
      </c>
      <c r="F106" t="s">
        <v>130</v>
      </c>
      <c r="G106" t="s">
        <v>20</v>
      </c>
      <c r="H106" t="s">
        <v>360</v>
      </c>
      <c r="I106">
        <v>2</v>
      </c>
      <c r="J106">
        <v>-9.4717051361105895</v>
      </c>
      <c r="K106">
        <v>0.2473863375370596</v>
      </c>
      <c r="O106" t="s">
        <v>361</v>
      </c>
      <c r="Q106">
        <v>0</v>
      </c>
      <c r="S106">
        <v>0.1</v>
      </c>
    </row>
    <row r="107" spans="1:19" x14ac:dyDescent="0.2">
      <c r="A107" t="s">
        <v>21</v>
      </c>
      <c r="B107">
        <v>3.1950282524807099E-3</v>
      </c>
      <c r="E107" t="s">
        <v>22</v>
      </c>
      <c r="F107" t="s">
        <v>48</v>
      </c>
      <c r="G107" t="s">
        <v>20</v>
      </c>
      <c r="H107" t="s">
        <v>282</v>
      </c>
      <c r="I107">
        <v>2</v>
      </c>
      <c r="J107">
        <v>-5.7461593484747686</v>
      </c>
      <c r="K107">
        <v>0.28757607689096809</v>
      </c>
      <c r="N107" t="s">
        <v>362</v>
      </c>
      <c r="O107" t="s">
        <v>363</v>
      </c>
      <c r="Q107">
        <v>0</v>
      </c>
      <c r="S107">
        <v>0.2</v>
      </c>
    </row>
    <row r="108" spans="1:19" x14ac:dyDescent="0.2">
      <c r="A108" t="s">
        <v>21</v>
      </c>
      <c r="B108">
        <v>2.0213444046306502E-3</v>
      </c>
      <c r="E108" t="s">
        <v>22</v>
      </c>
      <c r="F108" t="s">
        <v>130</v>
      </c>
      <c r="G108" t="s">
        <v>20</v>
      </c>
      <c r="H108" t="s">
        <v>282</v>
      </c>
      <c r="I108">
        <v>2</v>
      </c>
      <c r="J108">
        <v>-6.2039924421002501</v>
      </c>
      <c r="K108">
        <v>0.28757607689096809</v>
      </c>
      <c r="N108" t="s">
        <v>362</v>
      </c>
      <c r="O108" t="s">
        <v>284</v>
      </c>
      <c r="Q108">
        <v>0</v>
      </c>
      <c r="S108">
        <v>0.2</v>
      </c>
    </row>
    <row r="109" spans="1:19" x14ac:dyDescent="0.2">
      <c r="A109" t="s">
        <v>155</v>
      </c>
      <c r="B109">
        <v>5.2163726571113596E-3</v>
      </c>
      <c r="E109" t="s">
        <v>22</v>
      </c>
      <c r="F109" t="s">
        <v>51</v>
      </c>
      <c r="G109" t="s">
        <v>20</v>
      </c>
      <c r="H109" t="s">
        <v>282</v>
      </c>
      <c r="I109">
        <v>2</v>
      </c>
      <c r="J109">
        <v>-5.2559530119115143</v>
      </c>
      <c r="K109">
        <v>0.23366642891095851</v>
      </c>
      <c r="N109" t="s">
        <v>364</v>
      </c>
      <c r="O109" t="s">
        <v>285</v>
      </c>
      <c r="Q109">
        <v>0</v>
      </c>
      <c r="S109">
        <v>0.1</v>
      </c>
    </row>
    <row r="110" spans="1:19" x14ac:dyDescent="0.2">
      <c r="A110" t="s">
        <v>365</v>
      </c>
      <c r="B110">
        <v>2.2940000000000001E-5</v>
      </c>
      <c r="E110" t="s">
        <v>7</v>
      </c>
      <c r="F110" t="s">
        <v>130</v>
      </c>
      <c r="G110" t="s">
        <v>20</v>
      </c>
      <c r="H110" t="s">
        <v>366</v>
      </c>
      <c r="I110">
        <v>2</v>
      </c>
      <c r="J110">
        <v>-10.682628446263051</v>
      </c>
      <c r="K110">
        <v>0.84332674569232069</v>
      </c>
      <c r="O110" t="s">
        <v>367</v>
      </c>
      <c r="Q110">
        <v>0</v>
      </c>
      <c r="S110">
        <v>0.81240384046359604</v>
      </c>
    </row>
    <row r="111" spans="1:19" x14ac:dyDescent="0.2">
      <c r="A111" t="s">
        <v>132</v>
      </c>
      <c r="B111">
        <v>1.32</v>
      </c>
      <c r="C111" t="s">
        <v>131</v>
      </c>
      <c r="D111" t="s">
        <v>67</v>
      </c>
      <c r="E111" t="s">
        <v>7</v>
      </c>
      <c r="G111" t="s">
        <v>12</v>
      </c>
      <c r="I111">
        <v>0</v>
      </c>
      <c r="J111">
        <v>1</v>
      </c>
      <c r="L111" t="s">
        <v>368</v>
      </c>
      <c r="N111" t="s">
        <v>369</v>
      </c>
      <c r="O111" t="s">
        <v>370</v>
      </c>
      <c r="Q111">
        <v>66239548000</v>
      </c>
    </row>
    <row r="112" spans="1:19" x14ac:dyDescent="0.2">
      <c r="A112" t="s">
        <v>142</v>
      </c>
      <c r="B112">
        <v>3.0000000000000001E-3</v>
      </c>
      <c r="C112" t="s">
        <v>133</v>
      </c>
      <c r="D112" t="s">
        <v>3</v>
      </c>
      <c r="E112" t="s">
        <v>7</v>
      </c>
      <c r="G112" t="s">
        <v>13</v>
      </c>
      <c r="I112">
        <v>2</v>
      </c>
      <c r="J112">
        <v>-5.8091429903140277</v>
      </c>
      <c r="K112">
        <v>0.2473863375370596</v>
      </c>
      <c r="L112" t="s">
        <v>371</v>
      </c>
      <c r="N112" t="s">
        <v>369</v>
      </c>
      <c r="O112" t="s">
        <v>372</v>
      </c>
      <c r="Q112">
        <v>0</v>
      </c>
      <c r="S112">
        <v>0.1</v>
      </c>
    </row>
    <row r="113" spans="1:19" x14ac:dyDescent="0.2">
      <c r="A113" t="s">
        <v>143</v>
      </c>
      <c r="B113">
        <v>3.9999999999999998E-11</v>
      </c>
      <c r="C113" t="s">
        <v>134</v>
      </c>
      <c r="D113" t="s">
        <v>3</v>
      </c>
      <c r="E113" t="s">
        <v>6</v>
      </c>
      <c r="G113" t="s">
        <v>13</v>
      </c>
      <c r="I113">
        <v>2</v>
      </c>
      <c r="J113">
        <v>-23.94214166181461</v>
      </c>
      <c r="K113">
        <v>0.70710678118654757</v>
      </c>
      <c r="L113" t="s">
        <v>373</v>
      </c>
      <c r="N113" t="s">
        <v>369</v>
      </c>
      <c r="O113" t="s">
        <v>374</v>
      </c>
      <c r="Q113">
        <v>0</v>
      </c>
      <c r="S113">
        <v>0.53851648071345037</v>
      </c>
    </row>
    <row r="114" spans="1:19" x14ac:dyDescent="0.2">
      <c r="A114" t="s">
        <v>144</v>
      </c>
      <c r="B114">
        <v>-9.5999999999999992E-3</v>
      </c>
      <c r="C114" t="s">
        <v>135</v>
      </c>
      <c r="D114" t="s">
        <v>14</v>
      </c>
      <c r="E114" t="s">
        <v>7</v>
      </c>
      <c r="G114" t="s">
        <v>13</v>
      </c>
      <c r="I114">
        <v>2</v>
      </c>
      <c r="J114">
        <v>-12.07075108376006</v>
      </c>
      <c r="K114">
        <v>0.2473863375370596</v>
      </c>
      <c r="L114" t="s">
        <v>375</v>
      </c>
      <c r="N114" t="s">
        <v>376</v>
      </c>
      <c r="O114" t="s">
        <v>377</v>
      </c>
      <c r="Q114">
        <v>635899660.79999995</v>
      </c>
      <c r="S114">
        <v>0.1</v>
      </c>
    </row>
    <row r="115" spans="1:19" x14ac:dyDescent="0.2">
      <c r="A115" t="s">
        <v>145</v>
      </c>
      <c r="B115">
        <v>-9.2799999999999994E-2</v>
      </c>
      <c r="C115" t="s">
        <v>136</v>
      </c>
      <c r="D115" t="s">
        <v>14</v>
      </c>
      <c r="E115" t="s">
        <v>7</v>
      </c>
      <c r="G115" t="s">
        <v>13</v>
      </c>
      <c r="I115">
        <v>2</v>
      </c>
      <c r="J115">
        <v>-2.400551185457239</v>
      </c>
      <c r="K115">
        <v>0.2473863375370596</v>
      </c>
      <c r="L115" t="s">
        <v>378</v>
      </c>
      <c r="N115" t="s">
        <v>376</v>
      </c>
      <c r="O115" t="s">
        <v>379</v>
      </c>
      <c r="Q115">
        <v>6147030054.3999996</v>
      </c>
      <c r="S115">
        <v>0.1</v>
      </c>
    </row>
    <row r="116" spans="1:19" x14ac:dyDescent="0.2">
      <c r="A116" t="s">
        <v>29</v>
      </c>
      <c r="B116">
        <v>0.42</v>
      </c>
      <c r="C116" t="s">
        <v>16</v>
      </c>
      <c r="D116" t="s">
        <v>67</v>
      </c>
      <c r="E116" t="s">
        <v>15</v>
      </c>
      <c r="G116" t="s">
        <v>13</v>
      </c>
    </row>
    <row r="117" spans="1:19" x14ac:dyDescent="0.2">
      <c r="A117" t="s">
        <v>100</v>
      </c>
      <c r="B117">
        <v>1.4E-2</v>
      </c>
      <c r="C117" t="s">
        <v>101</v>
      </c>
      <c r="D117" t="s">
        <v>67</v>
      </c>
      <c r="E117" t="s">
        <v>7</v>
      </c>
      <c r="G117" t="s">
        <v>13</v>
      </c>
      <c r="I117">
        <v>2</v>
      </c>
      <c r="J117">
        <v>-7.8199840706758748</v>
      </c>
      <c r="K117">
        <v>0.2473863375370596</v>
      </c>
      <c r="L117" t="s">
        <v>380</v>
      </c>
      <c r="N117" t="s">
        <v>381</v>
      </c>
      <c r="O117" t="s">
        <v>382</v>
      </c>
      <c r="Q117">
        <v>0</v>
      </c>
      <c r="S117">
        <v>0.1</v>
      </c>
    </row>
    <row r="118" spans="1:19" x14ac:dyDescent="0.2">
      <c r="A118" t="s">
        <v>146</v>
      </c>
      <c r="B118">
        <v>-5.0000000000000001E-3</v>
      </c>
      <c r="C118" t="s">
        <v>137</v>
      </c>
      <c r="D118" t="s">
        <v>14</v>
      </c>
      <c r="E118" t="s">
        <v>7</v>
      </c>
      <c r="G118" t="s">
        <v>13</v>
      </c>
      <c r="I118">
        <v>2</v>
      </c>
      <c r="J118">
        <v>-5.2983173665480363</v>
      </c>
      <c r="K118">
        <v>0.2473863375370596</v>
      </c>
      <c r="L118" t="s">
        <v>318</v>
      </c>
      <c r="N118" t="s">
        <v>376</v>
      </c>
      <c r="O118" t="s">
        <v>320</v>
      </c>
      <c r="Q118">
        <v>331197740</v>
      </c>
      <c r="S118">
        <v>0.1</v>
      </c>
    </row>
    <row r="119" spans="1:19" x14ac:dyDescent="0.2">
      <c r="A119" t="s">
        <v>383</v>
      </c>
      <c r="B119">
        <v>0.38674999999999998</v>
      </c>
      <c r="C119" t="s">
        <v>384</v>
      </c>
      <c r="D119" t="s">
        <v>14</v>
      </c>
      <c r="E119" t="s">
        <v>7</v>
      </c>
      <c r="G119" t="s">
        <v>13</v>
      </c>
      <c r="I119">
        <v>2</v>
      </c>
      <c r="J119">
        <v>-0.94997678952896158</v>
      </c>
      <c r="K119">
        <v>0.2473863375370596</v>
      </c>
      <c r="L119" t="s">
        <v>385</v>
      </c>
      <c r="N119" t="s">
        <v>369</v>
      </c>
      <c r="O119" t="s">
        <v>386</v>
      </c>
      <c r="Q119">
        <v>0</v>
      </c>
      <c r="S119">
        <v>0.1</v>
      </c>
    </row>
    <row r="120" spans="1:19" x14ac:dyDescent="0.2">
      <c r="A120" t="s">
        <v>147</v>
      </c>
      <c r="B120">
        <v>2.5000000000000001E-2</v>
      </c>
      <c r="C120" t="s">
        <v>138</v>
      </c>
      <c r="D120" t="s">
        <v>14</v>
      </c>
      <c r="E120" t="s">
        <v>22</v>
      </c>
      <c r="G120" t="s">
        <v>13</v>
      </c>
      <c r="I120">
        <v>2</v>
      </c>
      <c r="J120">
        <v>-4.1688234641784723</v>
      </c>
      <c r="K120">
        <v>0.2473863375370596</v>
      </c>
      <c r="L120" t="s">
        <v>387</v>
      </c>
      <c r="N120" t="s">
        <v>369</v>
      </c>
      <c r="O120" t="s">
        <v>388</v>
      </c>
      <c r="Q120">
        <v>0</v>
      </c>
      <c r="S120">
        <v>0.1</v>
      </c>
    </row>
    <row r="121" spans="1:19" x14ac:dyDescent="0.2">
      <c r="A121" t="s">
        <v>148</v>
      </c>
      <c r="B121">
        <v>5.0700000000000002E-2</v>
      </c>
      <c r="C121" t="s">
        <v>139</v>
      </c>
      <c r="D121" t="s">
        <v>14</v>
      </c>
      <c r="E121" t="s">
        <v>7</v>
      </c>
      <c r="G121" t="s">
        <v>13</v>
      </c>
      <c r="I121">
        <v>2</v>
      </c>
      <c r="J121">
        <v>-2.9812378274035378</v>
      </c>
      <c r="K121">
        <v>0.2473863375370596</v>
      </c>
      <c r="L121" t="s">
        <v>326</v>
      </c>
      <c r="N121" t="s">
        <v>369</v>
      </c>
      <c r="O121" t="s">
        <v>327</v>
      </c>
      <c r="Q121">
        <v>0</v>
      </c>
      <c r="S121">
        <v>0.1</v>
      </c>
    </row>
    <row r="122" spans="1:19" x14ac:dyDescent="0.2">
      <c r="A122" t="s">
        <v>149</v>
      </c>
      <c r="B122">
        <v>5.5E-2</v>
      </c>
      <c r="C122" t="s">
        <v>140</v>
      </c>
      <c r="D122" t="s">
        <v>14</v>
      </c>
      <c r="E122" t="s">
        <v>7</v>
      </c>
      <c r="G122" t="s">
        <v>13</v>
      </c>
      <c r="I122">
        <v>2</v>
      </c>
      <c r="J122">
        <v>-2.9004220937496661</v>
      </c>
      <c r="K122">
        <v>0.2473863375370596</v>
      </c>
      <c r="L122" t="s">
        <v>328</v>
      </c>
      <c r="N122" t="s">
        <v>376</v>
      </c>
      <c r="O122" t="s">
        <v>329</v>
      </c>
      <c r="Q122">
        <v>0</v>
      </c>
      <c r="S122">
        <v>0.1</v>
      </c>
    </row>
    <row r="123" spans="1:19" x14ac:dyDescent="0.2">
      <c r="A123" t="s">
        <v>150</v>
      </c>
      <c r="B123">
        <v>1.35E-2</v>
      </c>
      <c r="C123" t="s">
        <v>141</v>
      </c>
      <c r="D123" t="s">
        <v>3</v>
      </c>
      <c r="E123" t="s">
        <v>7</v>
      </c>
      <c r="G123" t="s">
        <v>13</v>
      </c>
      <c r="I123">
        <v>2</v>
      </c>
      <c r="J123">
        <v>-4.3050655935377531</v>
      </c>
      <c r="K123">
        <v>0.2473863375370596</v>
      </c>
      <c r="L123" t="s">
        <v>389</v>
      </c>
      <c r="N123" t="s">
        <v>390</v>
      </c>
      <c r="O123" t="s">
        <v>391</v>
      </c>
      <c r="Q123">
        <v>0</v>
      </c>
      <c r="S123">
        <v>0.1</v>
      </c>
    </row>
    <row r="124" spans="1:19" x14ac:dyDescent="0.2">
      <c r="A124" t="s">
        <v>216</v>
      </c>
      <c r="B124">
        <v>1.46</v>
      </c>
      <c r="C124" t="s">
        <v>85</v>
      </c>
      <c r="D124" t="s">
        <v>67</v>
      </c>
      <c r="E124" t="s">
        <v>7</v>
      </c>
      <c r="G124" t="s">
        <v>13</v>
      </c>
    </row>
    <row r="126" spans="1:19" x14ac:dyDescent="0.2">
      <c r="A126" s="1" t="s">
        <v>0</v>
      </c>
      <c r="B126" s="1" t="s">
        <v>220</v>
      </c>
    </row>
    <row r="127" spans="1:19" x14ac:dyDescent="0.2">
      <c r="A127" t="s">
        <v>1</v>
      </c>
      <c r="B127" t="s">
        <v>616</v>
      </c>
    </row>
    <row r="128" spans="1:19" x14ac:dyDescent="0.2">
      <c r="A128" t="s">
        <v>2</v>
      </c>
      <c r="B128" t="s">
        <v>239</v>
      </c>
    </row>
    <row r="129" spans="1:19" x14ac:dyDescent="0.2">
      <c r="A129" t="s">
        <v>5</v>
      </c>
      <c r="B129" t="s">
        <v>187</v>
      </c>
    </row>
    <row r="130" spans="1:19" x14ac:dyDescent="0.2">
      <c r="A130" t="s">
        <v>11</v>
      </c>
      <c r="B130" t="s">
        <v>229</v>
      </c>
    </row>
    <row r="131" spans="1:19" x14ac:dyDescent="0.2">
      <c r="A131" t="s">
        <v>6</v>
      </c>
      <c r="B131" t="s">
        <v>7</v>
      </c>
    </row>
    <row r="132" spans="1:19" x14ac:dyDescent="0.2">
      <c r="A132" t="s">
        <v>213</v>
      </c>
      <c r="B132" t="s">
        <v>241</v>
      </c>
    </row>
    <row r="133" spans="1:19" x14ac:dyDescent="0.2">
      <c r="A133" s="1" t="s">
        <v>8</v>
      </c>
    </row>
    <row r="134" spans="1:19" x14ac:dyDescent="0.2">
      <c r="A134" t="s">
        <v>9</v>
      </c>
      <c r="B134" t="s">
        <v>10</v>
      </c>
      <c r="C134" t="s">
        <v>5</v>
      </c>
      <c r="D134" t="s">
        <v>2</v>
      </c>
      <c r="E134" t="s">
        <v>6</v>
      </c>
      <c r="F134" t="s">
        <v>11</v>
      </c>
    </row>
    <row r="135" spans="1:19" x14ac:dyDescent="0.2">
      <c r="A135" t="s">
        <v>220</v>
      </c>
      <c r="B135">
        <v>1.9265250000000001E-2</v>
      </c>
      <c r="C135" t="s">
        <v>187</v>
      </c>
      <c r="D135" t="s">
        <v>239</v>
      </c>
      <c r="E135" t="s">
        <v>7</v>
      </c>
      <c r="F135" t="s">
        <v>12</v>
      </c>
    </row>
    <row r="136" spans="1:19" x14ac:dyDescent="0.2">
      <c r="A136" t="s">
        <v>237</v>
      </c>
      <c r="B136">
        <v>0.36707802470940898</v>
      </c>
      <c r="C136" t="s">
        <v>240</v>
      </c>
      <c r="D136" t="s">
        <v>239</v>
      </c>
      <c r="E136" t="s">
        <v>6</v>
      </c>
      <c r="F136" t="s">
        <v>13</v>
      </c>
    </row>
    <row r="138" spans="1:19" x14ac:dyDescent="0.2">
      <c r="A138" s="1" t="s">
        <v>0</v>
      </c>
      <c r="B138" s="1" t="s">
        <v>392</v>
      </c>
    </row>
    <row r="139" spans="1:19" x14ac:dyDescent="0.2">
      <c r="A139" t="s">
        <v>1</v>
      </c>
      <c r="B139" t="s">
        <v>393</v>
      </c>
    </row>
    <row r="140" spans="1:19" s="1" customFormat="1" x14ac:dyDescent="0.2">
      <c r="A140" t="s">
        <v>2</v>
      </c>
      <c r="B140" t="s">
        <v>3</v>
      </c>
      <c r="C140"/>
      <c r="D140"/>
      <c r="E140"/>
      <c r="F140"/>
      <c r="G140"/>
      <c r="H140"/>
      <c r="I140"/>
      <c r="J140"/>
      <c r="K140"/>
      <c r="L140"/>
      <c r="M140"/>
      <c r="N140"/>
      <c r="O140"/>
      <c r="P140"/>
      <c r="Q140"/>
      <c r="R140"/>
      <c r="S140"/>
    </row>
    <row r="141" spans="1:19" x14ac:dyDescent="0.2">
      <c r="A141" t="s">
        <v>5</v>
      </c>
      <c r="B141" t="s">
        <v>187</v>
      </c>
    </row>
    <row r="142" spans="1:19" x14ac:dyDescent="0.2">
      <c r="A142" t="s">
        <v>11</v>
      </c>
      <c r="B142" t="s">
        <v>229</v>
      </c>
    </row>
    <row r="143" spans="1:19" x14ac:dyDescent="0.2">
      <c r="A143" t="s">
        <v>6</v>
      </c>
      <c r="B143" t="s">
        <v>7</v>
      </c>
    </row>
    <row r="144" spans="1:19" x14ac:dyDescent="0.2">
      <c r="A144" t="s">
        <v>213</v>
      </c>
      <c r="B144" t="s">
        <v>393</v>
      </c>
    </row>
    <row r="145" spans="1:19" x14ac:dyDescent="0.2">
      <c r="A145" s="1" t="s">
        <v>8</v>
      </c>
    </row>
    <row r="146" spans="1:19" x14ac:dyDescent="0.2">
      <c r="A146" t="s">
        <v>9</v>
      </c>
      <c r="B146" t="s">
        <v>10</v>
      </c>
      <c r="C146" t="s">
        <v>5</v>
      </c>
      <c r="D146" t="s">
        <v>2</v>
      </c>
      <c r="E146" t="s">
        <v>6</v>
      </c>
      <c r="F146" t="s">
        <v>11</v>
      </c>
    </row>
    <row r="147" spans="1:19" x14ac:dyDescent="0.2">
      <c r="A147" t="s">
        <v>392</v>
      </c>
      <c r="B147">
        <v>1</v>
      </c>
      <c r="C147" t="s">
        <v>187</v>
      </c>
      <c r="D147" t="s">
        <v>3</v>
      </c>
      <c r="E147" t="s">
        <v>7</v>
      </c>
      <c r="F147" t="s">
        <v>12</v>
      </c>
    </row>
    <row r="148" spans="1:19" x14ac:dyDescent="0.2">
      <c r="A148" t="s">
        <v>220</v>
      </c>
      <c r="B148">
        <v>0.11</v>
      </c>
      <c r="C148" t="s">
        <v>187</v>
      </c>
      <c r="D148" t="s">
        <v>67</v>
      </c>
      <c r="E148" t="s">
        <v>7</v>
      </c>
      <c r="F148" t="s">
        <v>13</v>
      </c>
    </row>
    <row r="149" spans="1:19" x14ac:dyDescent="0.2">
      <c r="A149" t="s">
        <v>220</v>
      </c>
      <c r="B149">
        <v>0.89</v>
      </c>
      <c r="C149" t="s">
        <v>187</v>
      </c>
      <c r="D149" t="s">
        <v>239</v>
      </c>
      <c r="E149" t="s">
        <v>7</v>
      </c>
      <c r="F149" t="s">
        <v>13</v>
      </c>
    </row>
    <row r="151" spans="1:19" x14ac:dyDescent="0.2">
      <c r="A151" s="1" t="s">
        <v>0</v>
      </c>
      <c r="B151" s="1" t="s">
        <v>394</v>
      </c>
    </row>
    <row r="152" spans="1:19" x14ac:dyDescent="0.2">
      <c r="A152" t="s">
        <v>1</v>
      </c>
      <c r="B152" t="s">
        <v>393</v>
      </c>
    </row>
    <row r="153" spans="1:19" x14ac:dyDescent="0.2">
      <c r="A153" t="s">
        <v>2</v>
      </c>
      <c r="B153" t="s">
        <v>232</v>
      </c>
    </row>
    <row r="154" spans="1:19" x14ac:dyDescent="0.2">
      <c r="A154" t="s">
        <v>5</v>
      </c>
      <c r="B154" t="s">
        <v>395</v>
      </c>
    </row>
    <row r="155" spans="1:19" x14ac:dyDescent="0.2">
      <c r="A155" t="s">
        <v>11</v>
      </c>
      <c r="B155" t="s">
        <v>229</v>
      </c>
    </row>
    <row r="156" spans="1:19" x14ac:dyDescent="0.2">
      <c r="A156" t="s">
        <v>6</v>
      </c>
      <c r="B156" t="s">
        <v>7</v>
      </c>
    </row>
    <row r="157" spans="1:19" x14ac:dyDescent="0.2">
      <c r="A157" t="s">
        <v>213</v>
      </c>
      <c r="B157" t="s">
        <v>396</v>
      </c>
    </row>
    <row r="158" spans="1:19" x14ac:dyDescent="0.2">
      <c r="A158" s="1" t="s">
        <v>8</v>
      </c>
      <c r="B158" s="1"/>
      <c r="C158" s="1"/>
      <c r="D158" s="1"/>
      <c r="E158" s="1"/>
      <c r="F158" s="1"/>
      <c r="G158" s="1"/>
      <c r="H158" s="1"/>
      <c r="I158" s="1"/>
      <c r="J158" s="1"/>
      <c r="K158" s="1"/>
      <c r="L158" s="1"/>
      <c r="M158" s="1"/>
      <c r="N158" s="1"/>
      <c r="O158" s="1"/>
      <c r="P158" s="1"/>
      <c r="Q158" s="1"/>
      <c r="R158" s="1"/>
      <c r="S158" s="1"/>
    </row>
    <row r="159" spans="1:19" x14ac:dyDescent="0.2">
      <c r="A159" t="s">
        <v>9</v>
      </c>
      <c r="B159" t="s">
        <v>10</v>
      </c>
      <c r="C159" t="s">
        <v>2</v>
      </c>
      <c r="D159" t="s">
        <v>6</v>
      </c>
      <c r="E159" t="s">
        <v>18</v>
      </c>
      <c r="F159" t="s">
        <v>11</v>
      </c>
      <c r="G159" t="s">
        <v>5</v>
      </c>
    </row>
    <row r="160" spans="1:19" x14ac:dyDescent="0.2">
      <c r="A160" t="s">
        <v>397</v>
      </c>
      <c r="B160">
        <v>3.2358900000000003E-2</v>
      </c>
      <c r="D160" t="s">
        <v>7</v>
      </c>
      <c r="E160" t="s">
        <v>130</v>
      </c>
      <c r="F160" t="s">
        <v>20</v>
      </c>
    </row>
    <row r="161" spans="1:7" x14ac:dyDescent="0.2">
      <c r="A161" t="s">
        <v>116</v>
      </c>
      <c r="B161">
        <v>2.6609500000000001E-2</v>
      </c>
      <c r="D161" t="s">
        <v>7</v>
      </c>
      <c r="E161" t="s">
        <v>130</v>
      </c>
      <c r="F161" t="s">
        <v>20</v>
      </c>
    </row>
    <row r="162" spans="1:7" x14ac:dyDescent="0.2">
      <c r="A162" t="s">
        <v>266</v>
      </c>
      <c r="B162">
        <v>0.28254944641739999</v>
      </c>
      <c r="D162" t="s">
        <v>17</v>
      </c>
      <c r="E162" t="s">
        <v>130</v>
      </c>
      <c r="F162" t="s">
        <v>20</v>
      </c>
    </row>
    <row r="163" spans="1:7" x14ac:dyDescent="0.2">
      <c r="A163" t="s">
        <v>21</v>
      </c>
      <c r="B163">
        <v>-5.5025999999999999E-2</v>
      </c>
      <c r="D163" t="s">
        <v>22</v>
      </c>
      <c r="E163" t="s">
        <v>48</v>
      </c>
      <c r="F163" t="s">
        <v>20</v>
      </c>
    </row>
    <row r="164" spans="1:7" x14ac:dyDescent="0.2">
      <c r="A164" t="s">
        <v>155</v>
      </c>
      <c r="B164">
        <v>5.5E-2</v>
      </c>
      <c r="D164" t="s">
        <v>22</v>
      </c>
      <c r="E164" t="s">
        <v>51</v>
      </c>
      <c r="F164" t="s">
        <v>20</v>
      </c>
    </row>
    <row r="165" spans="1:7" x14ac:dyDescent="0.2">
      <c r="A165" t="s">
        <v>394</v>
      </c>
      <c r="B165">
        <v>0.13861725499999999</v>
      </c>
      <c r="C165" t="s">
        <v>232</v>
      </c>
      <c r="D165" t="s">
        <v>7</v>
      </c>
      <c r="F165" t="s">
        <v>12</v>
      </c>
      <c r="G165" t="s">
        <v>395</v>
      </c>
    </row>
    <row r="166" spans="1:7" x14ac:dyDescent="0.2">
      <c r="A166" t="s">
        <v>392</v>
      </c>
      <c r="B166">
        <v>9.0939999999999993E-2</v>
      </c>
      <c r="C166" t="s">
        <v>3</v>
      </c>
      <c r="D166" t="s">
        <v>7</v>
      </c>
      <c r="F166" t="s">
        <v>13</v>
      </c>
      <c r="G166" t="s">
        <v>187</v>
      </c>
    </row>
    <row r="167" spans="1:7" x14ac:dyDescent="0.2">
      <c r="A167" t="s">
        <v>621</v>
      </c>
      <c r="B167">
        <v>0.04</v>
      </c>
      <c r="C167" t="s">
        <v>232</v>
      </c>
      <c r="D167" t="s">
        <v>7</v>
      </c>
      <c r="F167" t="s">
        <v>13</v>
      </c>
      <c r="G167" t="s">
        <v>398</v>
      </c>
    </row>
    <row r="168" spans="1:7" x14ac:dyDescent="0.2">
      <c r="A168" t="s">
        <v>399</v>
      </c>
      <c r="B168">
        <v>4.0000000000000001E-10</v>
      </c>
      <c r="C168" t="s">
        <v>232</v>
      </c>
      <c r="D168" t="s">
        <v>6</v>
      </c>
      <c r="F168" t="s">
        <v>13</v>
      </c>
      <c r="G168" t="s">
        <v>400</v>
      </c>
    </row>
    <row r="169" spans="1:7" x14ac:dyDescent="0.2">
      <c r="A169" t="s">
        <v>401</v>
      </c>
      <c r="B169">
        <v>2.4E-2</v>
      </c>
      <c r="C169" t="s">
        <v>3</v>
      </c>
      <c r="D169" t="s">
        <v>7</v>
      </c>
      <c r="F169" t="s">
        <v>13</v>
      </c>
      <c r="G169" t="s">
        <v>402</v>
      </c>
    </row>
    <row r="170" spans="1:7" x14ac:dyDescent="0.2">
      <c r="A170" t="s">
        <v>403</v>
      </c>
      <c r="B170">
        <v>0.13206000000000001</v>
      </c>
      <c r="C170" t="s">
        <v>232</v>
      </c>
      <c r="D170" t="s">
        <v>7</v>
      </c>
      <c r="F170" t="s">
        <v>13</v>
      </c>
      <c r="G170" t="s">
        <v>404</v>
      </c>
    </row>
    <row r="171" spans="1:7" x14ac:dyDescent="0.2">
      <c r="A171" t="s">
        <v>233</v>
      </c>
      <c r="B171">
        <v>2.47E-2</v>
      </c>
      <c r="C171" t="s">
        <v>232</v>
      </c>
      <c r="D171" t="s">
        <v>198</v>
      </c>
      <c r="F171" t="s">
        <v>13</v>
      </c>
      <c r="G171" t="s">
        <v>196</v>
      </c>
    </row>
    <row r="172" spans="1:7" x14ac:dyDescent="0.2">
      <c r="A172" t="s">
        <v>334</v>
      </c>
      <c r="B172">
        <v>2.2577489371428598E-3</v>
      </c>
      <c r="C172" t="s">
        <v>232</v>
      </c>
      <c r="D172" t="s">
        <v>15</v>
      </c>
      <c r="F172" t="s">
        <v>13</v>
      </c>
      <c r="G172" t="s">
        <v>16</v>
      </c>
    </row>
    <row r="173" spans="1:7" x14ac:dyDescent="0.2">
      <c r="A173" t="s">
        <v>235</v>
      </c>
      <c r="B173">
        <v>0.27442155024368597</v>
      </c>
      <c r="C173" t="s">
        <v>232</v>
      </c>
      <c r="D173" t="s">
        <v>17</v>
      </c>
      <c r="F173" t="s">
        <v>13</v>
      </c>
      <c r="G173" t="s">
        <v>105</v>
      </c>
    </row>
    <row r="174" spans="1:7" x14ac:dyDescent="0.2">
      <c r="A174" t="s">
        <v>405</v>
      </c>
      <c r="B174">
        <v>-2.3742571000000001E-2</v>
      </c>
      <c r="C174" t="s">
        <v>232</v>
      </c>
      <c r="D174" t="s">
        <v>7</v>
      </c>
      <c r="F174" t="s">
        <v>13</v>
      </c>
      <c r="G174" t="s">
        <v>406</v>
      </c>
    </row>
    <row r="175" spans="1:7" x14ac:dyDescent="0.2">
      <c r="A175" t="s">
        <v>200</v>
      </c>
      <c r="B175">
        <v>0.14799999999999999</v>
      </c>
      <c r="C175" t="s">
        <v>232</v>
      </c>
      <c r="D175" t="s">
        <v>198</v>
      </c>
      <c r="F175" t="s">
        <v>13</v>
      </c>
      <c r="G175" t="s">
        <v>197</v>
      </c>
    </row>
    <row r="178" spans="1:19" x14ac:dyDescent="0.2">
      <c r="A178" s="1" t="s">
        <v>0</v>
      </c>
      <c r="B178" s="1" t="s">
        <v>407</v>
      </c>
    </row>
    <row r="179" spans="1:19" x14ac:dyDescent="0.2">
      <c r="A179" t="s">
        <v>1</v>
      </c>
      <c r="B179" t="s">
        <v>408</v>
      </c>
    </row>
    <row r="180" spans="1:19" x14ac:dyDescent="0.2">
      <c r="A180" t="s">
        <v>2</v>
      </c>
      <c r="B180" t="s">
        <v>239</v>
      </c>
    </row>
    <row r="181" spans="1:19" x14ac:dyDescent="0.2">
      <c r="A181" t="s">
        <v>5</v>
      </c>
      <c r="B181" t="s">
        <v>409</v>
      </c>
    </row>
    <row r="182" spans="1:19" x14ac:dyDescent="0.2">
      <c r="A182" t="s">
        <v>6</v>
      </c>
      <c r="B182" t="s">
        <v>7</v>
      </c>
    </row>
    <row r="183" spans="1:19" x14ac:dyDescent="0.2">
      <c r="A183" t="s">
        <v>213</v>
      </c>
      <c r="B183" t="s">
        <v>396</v>
      </c>
    </row>
    <row r="184" spans="1:19" x14ac:dyDescent="0.2">
      <c r="A184" s="1" t="s">
        <v>8</v>
      </c>
    </row>
    <row r="185" spans="1:19" x14ac:dyDescent="0.2">
      <c r="A185" t="s">
        <v>9</v>
      </c>
      <c r="B185" t="s">
        <v>10</v>
      </c>
      <c r="C185" t="s">
        <v>5</v>
      </c>
      <c r="D185" t="s">
        <v>2</v>
      </c>
      <c r="E185" t="s">
        <v>6</v>
      </c>
      <c r="F185" t="s">
        <v>18</v>
      </c>
      <c r="G185" t="s">
        <v>11</v>
      </c>
      <c r="H185" t="s">
        <v>242</v>
      </c>
      <c r="I185" t="s">
        <v>243</v>
      </c>
      <c r="J185" t="s">
        <v>244</v>
      </c>
      <c r="K185" t="s">
        <v>245</v>
      </c>
      <c r="L185" t="s">
        <v>246</v>
      </c>
      <c r="M185" t="s">
        <v>247</v>
      </c>
      <c r="N185" t="s">
        <v>1</v>
      </c>
      <c r="O185" t="s">
        <v>248</v>
      </c>
      <c r="P185" t="s">
        <v>249</v>
      </c>
      <c r="Q185" t="s">
        <v>250</v>
      </c>
      <c r="R185" t="s">
        <v>251</v>
      </c>
      <c r="S185" t="s">
        <v>252</v>
      </c>
    </row>
    <row r="186" spans="1:19" x14ac:dyDescent="0.2">
      <c r="A186" t="s">
        <v>410</v>
      </c>
      <c r="B186">
        <v>1.902E-10</v>
      </c>
      <c r="E186" t="s">
        <v>7</v>
      </c>
      <c r="F186" t="s">
        <v>49</v>
      </c>
      <c r="G186" t="s">
        <v>20</v>
      </c>
      <c r="H186" t="s">
        <v>411</v>
      </c>
      <c r="I186">
        <v>2</v>
      </c>
      <c r="J186">
        <v>-22.382944965817259</v>
      </c>
      <c r="K186">
        <v>0.81160335139771322</v>
      </c>
      <c r="N186" t="s">
        <v>412</v>
      </c>
      <c r="O186" t="s">
        <v>413</v>
      </c>
      <c r="Q186">
        <v>0</v>
      </c>
      <c r="S186">
        <v>0.80622577482985502</v>
      </c>
    </row>
    <row r="187" spans="1:19" x14ac:dyDescent="0.2">
      <c r="A187" t="s">
        <v>340</v>
      </c>
      <c r="B187">
        <v>9.5090000000000005E-11</v>
      </c>
      <c r="E187" t="s">
        <v>7</v>
      </c>
      <c r="F187" t="s">
        <v>49</v>
      </c>
      <c r="G187" t="s">
        <v>20</v>
      </c>
      <c r="H187" t="s">
        <v>414</v>
      </c>
      <c r="I187">
        <v>2</v>
      </c>
      <c r="J187">
        <v>-23.0761973043772</v>
      </c>
      <c r="K187">
        <v>0.81160335139771322</v>
      </c>
      <c r="N187" t="s">
        <v>412</v>
      </c>
      <c r="O187" t="s">
        <v>415</v>
      </c>
      <c r="Q187">
        <v>0</v>
      </c>
      <c r="S187">
        <v>0.80622577482985502</v>
      </c>
    </row>
    <row r="188" spans="1:19" x14ac:dyDescent="0.2">
      <c r="A188" t="s">
        <v>19</v>
      </c>
      <c r="B188">
        <v>2.325E-2</v>
      </c>
      <c r="E188" t="s">
        <v>7</v>
      </c>
      <c r="F188" t="s">
        <v>50</v>
      </c>
      <c r="G188" t="s">
        <v>20</v>
      </c>
      <c r="H188" t="s">
        <v>253</v>
      </c>
      <c r="I188">
        <v>2</v>
      </c>
      <c r="J188">
        <v>-3.7614501469487722</v>
      </c>
      <c r="K188">
        <v>9.6436507609929542E-2</v>
      </c>
      <c r="N188" t="s">
        <v>416</v>
      </c>
      <c r="O188" t="s">
        <v>417</v>
      </c>
      <c r="Q188">
        <v>0</v>
      </c>
      <c r="S188">
        <v>2.4494897427831779E-2</v>
      </c>
    </row>
    <row r="189" spans="1:19" x14ac:dyDescent="0.2">
      <c r="A189" t="s">
        <v>116</v>
      </c>
      <c r="B189">
        <v>6.4059999999999995E-7</v>
      </c>
      <c r="E189" t="s">
        <v>7</v>
      </c>
      <c r="F189" t="s">
        <v>50</v>
      </c>
      <c r="G189" t="s">
        <v>20</v>
      </c>
      <c r="H189" t="s">
        <v>256</v>
      </c>
      <c r="I189">
        <v>2</v>
      </c>
      <c r="J189">
        <v>-14.26086059977135</v>
      </c>
      <c r="K189">
        <v>0.81160335139771322</v>
      </c>
      <c r="N189" t="s">
        <v>418</v>
      </c>
      <c r="O189" t="s">
        <v>419</v>
      </c>
      <c r="Q189">
        <v>0</v>
      </c>
      <c r="S189">
        <v>0.80622577482985502</v>
      </c>
    </row>
    <row r="190" spans="1:19" x14ac:dyDescent="0.2">
      <c r="A190" t="s">
        <v>258</v>
      </c>
      <c r="B190">
        <v>1.521E-9</v>
      </c>
      <c r="E190" t="s">
        <v>7</v>
      </c>
      <c r="F190" t="s">
        <v>49</v>
      </c>
      <c r="G190" t="s">
        <v>20</v>
      </c>
      <c r="H190" t="s">
        <v>420</v>
      </c>
      <c r="I190">
        <v>2</v>
      </c>
      <c r="J190">
        <v>-20.30389782366926</v>
      </c>
      <c r="K190">
        <v>0.81160335139771322</v>
      </c>
      <c r="N190" t="s">
        <v>412</v>
      </c>
      <c r="O190" t="s">
        <v>421</v>
      </c>
      <c r="Q190">
        <v>0</v>
      </c>
      <c r="S190">
        <v>0.80622577482985502</v>
      </c>
    </row>
    <row r="191" spans="1:19" x14ac:dyDescent="0.2">
      <c r="A191" t="s">
        <v>422</v>
      </c>
      <c r="B191">
        <v>1.902E-10</v>
      </c>
      <c r="E191" t="s">
        <v>7</v>
      </c>
      <c r="F191" t="s">
        <v>49</v>
      </c>
      <c r="G191" t="s">
        <v>20</v>
      </c>
      <c r="H191" t="s">
        <v>423</v>
      </c>
      <c r="I191">
        <v>2</v>
      </c>
      <c r="J191">
        <v>-22.382944965817259</v>
      </c>
      <c r="K191">
        <v>0.81160335139771322</v>
      </c>
      <c r="N191" t="s">
        <v>412</v>
      </c>
      <c r="O191" t="s">
        <v>424</v>
      </c>
      <c r="Q191">
        <v>0</v>
      </c>
      <c r="S191">
        <v>0.80622577482985502</v>
      </c>
    </row>
    <row r="192" spans="1:19" x14ac:dyDescent="0.2">
      <c r="A192" t="s">
        <v>261</v>
      </c>
      <c r="B192">
        <v>1.902E-10</v>
      </c>
      <c r="E192" t="s">
        <v>7</v>
      </c>
      <c r="F192" t="s">
        <v>49</v>
      </c>
      <c r="G192" t="s">
        <v>20</v>
      </c>
      <c r="H192" t="s">
        <v>425</v>
      </c>
      <c r="I192">
        <v>2</v>
      </c>
      <c r="J192">
        <v>-22.382944965817259</v>
      </c>
      <c r="K192">
        <v>0.81160335139771322</v>
      </c>
      <c r="N192" t="s">
        <v>412</v>
      </c>
      <c r="O192" t="s">
        <v>426</v>
      </c>
      <c r="Q192">
        <v>0</v>
      </c>
      <c r="S192">
        <v>0.80622577482985502</v>
      </c>
    </row>
    <row r="193" spans="1:19" x14ac:dyDescent="0.2">
      <c r="A193" t="s">
        <v>117</v>
      </c>
      <c r="B193">
        <v>4.5919999999999997E-8</v>
      </c>
      <c r="E193" t="s">
        <v>7</v>
      </c>
      <c r="F193" t="s">
        <v>50</v>
      </c>
      <c r="G193" t="s">
        <v>20</v>
      </c>
      <c r="H193" t="s">
        <v>427</v>
      </c>
      <c r="I193">
        <v>2</v>
      </c>
      <c r="J193">
        <v>-16.896365084935098</v>
      </c>
      <c r="K193">
        <v>0.22068076490713909</v>
      </c>
      <c r="N193" t="s">
        <v>416</v>
      </c>
      <c r="O193" t="s">
        <v>428</v>
      </c>
      <c r="Q193">
        <v>0</v>
      </c>
      <c r="S193">
        <v>0.2</v>
      </c>
    </row>
    <row r="194" spans="1:19" x14ac:dyDescent="0.2">
      <c r="A194" t="s">
        <v>344</v>
      </c>
      <c r="B194">
        <v>6.0700000000000003E-6</v>
      </c>
      <c r="E194" t="s">
        <v>7</v>
      </c>
      <c r="F194" t="s">
        <v>130</v>
      </c>
      <c r="G194" t="s">
        <v>20</v>
      </c>
      <c r="H194" t="s">
        <v>345</v>
      </c>
      <c r="I194">
        <v>2</v>
      </c>
      <c r="J194">
        <v>-12.01215195289287</v>
      </c>
      <c r="K194">
        <v>0.2238302928559939</v>
      </c>
      <c r="N194" t="s">
        <v>429</v>
      </c>
      <c r="O194" t="s">
        <v>430</v>
      </c>
      <c r="Q194">
        <v>0</v>
      </c>
      <c r="S194">
        <v>0.2</v>
      </c>
    </row>
    <row r="195" spans="1:19" x14ac:dyDescent="0.2">
      <c r="A195" t="s">
        <v>121</v>
      </c>
      <c r="B195">
        <v>1.42E-5</v>
      </c>
      <c r="E195" t="s">
        <v>7</v>
      </c>
      <c r="F195" t="s">
        <v>50</v>
      </c>
      <c r="G195" t="s">
        <v>20</v>
      </c>
      <c r="H195" t="s">
        <v>347</v>
      </c>
      <c r="I195">
        <v>2</v>
      </c>
      <c r="J195">
        <v>-11.16226859335706</v>
      </c>
      <c r="K195">
        <v>0.2238302928559939</v>
      </c>
      <c r="N195" t="s">
        <v>429</v>
      </c>
      <c r="O195" t="s">
        <v>431</v>
      </c>
      <c r="Q195">
        <v>0</v>
      </c>
      <c r="S195">
        <v>0.2</v>
      </c>
    </row>
    <row r="196" spans="1:19" x14ac:dyDescent="0.2">
      <c r="A196" t="s">
        <v>269</v>
      </c>
      <c r="B196">
        <v>3.6160000000000001E-7</v>
      </c>
      <c r="E196" t="s">
        <v>7</v>
      </c>
      <c r="F196" t="s">
        <v>49</v>
      </c>
      <c r="G196" t="s">
        <v>20</v>
      </c>
      <c r="H196" t="s">
        <v>432</v>
      </c>
      <c r="I196">
        <v>2</v>
      </c>
      <c r="J196">
        <v>-14.832727208428389</v>
      </c>
      <c r="K196">
        <v>0.81160335139771322</v>
      </c>
      <c r="N196" t="s">
        <v>412</v>
      </c>
      <c r="O196" t="s">
        <v>433</v>
      </c>
      <c r="Q196">
        <v>0</v>
      </c>
      <c r="S196">
        <v>0.80622577482985502</v>
      </c>
    </row>
    <row r="197" spans="1:19" x14ac:dyDescent="0.2">
      <c r="A197" t="s">
        <v>271</v>
      </c>
      <c r="B197">
        <v>1.902E-10</v>
      </c>
      <c r="E197" t="s">
        <v>7</v>
      </c>
      <c r="F197" t="s">
        <v>49</v>
      </c>
      <c r="G197" t="s">
        <v>20</v>
      </c>
      <c r="H197" t="s">
        <v>272</v>
      </c>
      <c r="I197">
        <v>2</v>
      </c>
      <c r="J197">
        <v>-22.382944965817259</v>
      </c>
      <c r="K197">
        <v>0.81160335139771322</v>
      </c>
      <c r="N197" t="s">
        <v>412</v>
      </c>
      <c r="O197" t="s">
        <v>434</v>
      </c>
      <c r="Q197">
        <v>0</v>
      </c>
      <c r="S197">
        <v>0.80622577482985502</v>
      </c>
    </row>
    <row r="198" spans="1:19" x14ac:dyDescent="0.2">
      <c r="A198" t="s">
        <v>274</v>
      </c>
      <c r="B198">
        <v>5.7049999999999998E-8</v>
      </c>
      <c r="E198" t="s">
        <v>7</v>
      </c>
      <c r="F198" t="s">
        <v>49</v>
      </c>
      <c r="G198" t="s">
        <v>20</v>
      </c>
      <c r="H198" t="s">
        <v>275</v>
      </c>
      <c r="I198">
        <v>2</v>
      </c>
      <c r="J198">
        <v>-16.67933776063833</v>
      </c>
      <c r="K198">
        <v>0.81160335139771322</v>
      </c>
      <c r="N198" t="s">
        <v>412</v>
      </c>
      <c r="O198" t="s">
        <v>435</v>
      </c>
      <c r="Q198">
        <v>0</v>
      </c>
      <c r="S198">
        <v>0.80622577482985502</v>
      </c>
    </row>
    <row r="199" spans="1:19" x14ac:dyDescent="0.2">
      <c r="A199" t="s">
        <v>349</v>
      </c>
      <c r="B199">
        <v>2.472E-11</v>
      </c>
      <c r="E199" t="s">
        <v>7</v>
      </c>
      <c r="F199" t="s">
        <v>49</v>
      </c>
      <c r="G199" t="s">
        <v>20</v>
      </c>
      <c r="H199" t="s">
        <v>350</v>
      </c>
      <c r="I199">
        <v>2</v>
      </c>
      <c r="J199">
        <v>-24.42340848333906</v>
      </c>
      <c r="K199">
        <v>0.81160335139771322</v>
      </c>
      <c r="N199" t="s">
        <v>412</v>
      </c>
      <c r="O199" t="s">
        <v>436</v>
      </c>
      <c r="Q199">
        <v>0</v>
      </c>
      <c r="S199">
        <v>0.80622577482985502</v>
      </c>
    </row>
    <row r="200" spans="1:19" x14ac:dyDescent="0.2">
      <c r="A200" t="s">
        <v>349</v>
      </c>
      <c r="B200">
        <v>3.0300000000000001E-9</v>
      </c>
      <c r="E200" t="s">
        <v>7</v>
      </c>
      <c r="F200" t="s">
        <v>50</v>
      </c>
      <c r="G200" t="s">
        <v>20</v>
      </c>
      <c r="H200" t="s">
        <v>350</v>
      </c>
      <c r="I200">
        <v>2</v>
      </c>
      <c r="J200">
        <v>-19.614703217425131</v>
      </c>
      <c r="K200">
        <v>0.81246538387798406</v>
      </c>
      <c r="N200" t="s">
        <v>429</v>
      </c>
      <c r="O200" t="s">
        <v>437</v>
      </c>
      <c r="Q200">
        <v>0</v>
      </c>
      <c r="S200">
        <v>0.80622577482985502</v>
      </c>
    </row>
    <row r="201" spans="1:19" x14ac:dyDescent="0.2">
      <c r="A201" t="s">
        <v>122</v>
      </c>
      <c r="B201">
        <v>1.87E-9</v>
      </c>
      <c r="E201" t="s">
        <v>7</v>
      </c>
      <c r="F201" t="s">
        <v>50</v>
      </c>
      <c r="G201" t="s">
        <v>20</v>
      </c>
      <c r="H201" t="s">
        <v>438</v>
      </c>
      <c r="I201">
        <v>2</v>
      </c>
      <c r="J201">
        <v>-20.09732740607992</v>
      </c>
      <c r="K201">
        <v>0.22068076490713909</v>
      </c>
      <c r="N201" t="s">
        <v>439</v>
      </c>
      <c r="O201" t="s">
        <v>440</v>
      </c>
      <c r="Q201">
        <v>0</v>
      </c>
      <c r="S201">
        <v>0.2</v>
      </c>
    </row>
    <row r="202" spans="1:19" x14ac:dyDescent="0.2">
      <c r="A202" t="s">
        <v>441</v>
      </c>
      <c r="B202">
        <v>1.287E-9</v>
      </c>
      <c r="E202" t="s">
        <v>7</v>
      </c>
      <c r="F202" t="s">
        <v>50</v>
      </c>
      <c r="G202" t="s">
        <v>20</v>
      </c>
      <c r="I202">
        <v>2</v>
      </c>
      <c r="J202">
        <v>-20.47095190833242</v>
      </c>
      <c r="K202">
        <v>0.22068076490713909</v>
      </c>
      <c r="N202" t="s">
        <v>442</v>
      </c>
      <c r="O202" t="s">
        <v>443</v>
      </c>
      <c r="Q202">
        <v>0</v>
      </c>
      <c r="S202">
        <v>0.2</v>
      </c>
    </row>
    <row r="203" spans="1:19" x14ac:dyDescent="0.2">
      <c r="A203" t="s">
        <v>352</v>
      </c>
      <c r="B203">
        <v>1.902E-10</v>
      </c>
      <c r="E203" t="s">
        <v>7</v>
      </c>
      <c r="F203" t="s">
        <v>49</v>
      </c>
      <c r="G203" t="s">
        <v>20</v>
      </c>
      <c r="H203" t="s">
        <v>444</v>
      </c>
      <c r="I203">
        <v>2</v>
      </c>
      <c r="J203">
        <v>-22.382944965817259</v>
      </c>
      <c r="K203">
        <v>0.81160335139771322</v>
      </c>
      <c r="N203" t="s">
        <v>412</v>
      </c>
      <c r="O203" t="s">
        <v>445</v>
      </c>
      <c r="Q203">
        <v>0</v>
      </c>
      <c r="S203">
        <v>0.80622577482985502</v>
      </c>
    </row>
    <row r="204" spans="1:19" x14ac:dyDescent="0.2">
      <c r="A204" t="s">
        <v>123</v>
      </c>
      <c r="B204">
        <v>3.4989999999999998E-7</v>
      </c>
      <c r="E204" t="s">
        <v>7</v>
      </c>
      <c r="F204" t="s">
        <v>49</v>
      </c>
      <c r="G204" t="s">
        <v>20</v>
      </c>
      <c r="H204" t="s">
        <v>446</v>
      </c>
      <c r="I204">
        <v>2</v>
      </c>
      <c r="J204">
        <v>-14.86561843757277</v>
      </c>
      <c r="K204">
        <v>0.22068076490713909</v>
      </c>
      <c r="N204" t="s">
        <v>412</v>
      </c>
      <c r="O204" t="s">
        <v>447</v>
      </c>
      <c r="Q204">
        <v>0</v>
      </c>
      <c r="S204">
        <v>0.2</v>
      </c>
    </row>
    <row r="205" spans="1:19" x14ac:dyDescent="0.2">
      <c r="A205" t="s">
        <v>26</v>
      </c>
      <c r="B205">
        <v>6.0220000000000001E-6</v>
      </c>
      <c r="E205" t="s">
        <v>7</v>
      </c>
      <c r="F205" t="s">
        <v>50</v>
      </c>
      <c r="G205" t="s">
        <v>20</v>
      </c>
      <c r="H205" t="s">
        <v>277</v>
      </c>
      <c r="I205">
        <v>2</v>
      </c>
      <c r="J205">
        <v>-12.020091127904729</v>
      </c>
      <c r="K205">
        <v>0.22068076490713909</v>
      </c>
      <c r="N205" t="s">
        <v>418</v>
      </c>
      <c r="O205" t="s">
        <v>448</v>
      </c>
      <c r="Q205">
        <v>0</v>
      </c>
      <c r="S205">
        <v>0.2</v>
      </c>
    </row>
    <row r="206" spans="1:19" x14ac:dyDescent="0.2">
      <c r="A206" t="s">
        <v>280</v>
      </c>
      <c r="B206">
        <v>1.039E-5</v>
      </c>
      <c r="E206" t="s">
        <v>7</v>
      </c>
      <c r="F206" t="s">
        <v>50</v>
      </c>
      <c r="G206" t="s">
        <v>20</v>
      </c>
      <c r="I206">
        <v>2</v>
      </c>
      <c r="J206">
        <v>-11.474666752853141</v>
      </c>
      <c r="K206">
        <v>0.55560777532356398</v>
      </c>
      <c r="N206" t="s">
        <v>449</v>
      </c>
      <c r="O206" t="s">
        <v>450</v>
      </c>
      <c r="Q206">
        <v>0</v>
      </c>
      <c r="S206">
        <v>0.54772255750516607</v>
      </c>
    </row>
    <row r="207" spans="1:19" x14ac:dyDescent="0.2">
      <c r="A207" t="s">
        <v>355</v>
      </c>
      <c r="B207">
        <v>1.7960000000000001E-5</v>
      </c>
      <c r="E207" t="s">
        <v>7</v>
      </c>
      <c r="F207" t="s">
        <v>50</v>
      </c>
      <c r="G207" t="s">
        <v>20</v>
      </c>
      <c r="I207">
        <v>2</v>
      </c>
      <c r="J207">
        <v>-10.927363495090219</v>
      </c>
      <c r="K207">
        <v>0.22068076490713909</v>
      </c>
      <c r="N207" t="s">
        <v>449</v>
      </c>
      <c r="O207" t="s">
        <v>451</v>
      </c>
      <c r="Q207">
        <v>0</v>
      </c>
      <c r="S207">
        <v>0.2</v>
      </c>
    </row>
    <row r="208" spans="1:19" x14ac:dyDescent="0.2">
      <c r="A208" t="s">
        <v>357</v>
      </c>
      <c r="B208">
        <v>1.2310000000000001E-5</v>
      </c>
      <c r="E208" t="s">
        <v>7</v>
      </c>
      <c r="F208" t="s">
        <v>50</v>
      </c>
      <c r="G208" t="s">
        <v>20</v>
      </c>
      <c r="I208">
        <v>2</v>
      </c>
      <c r="J208">
        <v>-11.305098617767911</v>
      </c>
      <c r="K208">
        <v>0.35874782229304197</v>
      </c>
      <c r="N208" t="s">
        <v>449</v>
      </c>
      <c r="O208" t="s">
        <v>452</v>
      </c>
      <c r="Q208">
        <v>0</v>
      </c>
      <c r="S208">
        <v>0.34641016151377552</v>
      </c>
    </row>
    <row r="209" spans="1:19" x14ac:dyDescent="0.2">
      <c r="A209" t="s">
        <v>126</v>
      </c>
      <c r="B209">
        <v>2.2819999999999999E-8</v>
      </c>
      <c r="E209" t="s">
        <v>7</v>
      </c>
      <c r="F209" t="s">
        <v>49</v>
      </c>
      <c r="G209" t="s">
        <v>20</v>
      </c>
      <c r="H209" t="s">
        <v>453</v>
      </c>
      <c r="I209">
        <v>2</v>
      </c>
      <c r="J209">
        <v>-17.595628492512478</v>
      </c>
      <c r="K209">
        <v>0.22068076490713909</v>
      </c>
      <c r="N209" t="s">
        <v>412</v>
      </c>
      <c r="O209" t="s">
        <v>454</v>
      </c>
      <c r="Q209">
        <v>0</v>
      </c>
      <c r="S209">
        <v>0.2</v>
      </c>
    </row>
    <row r="210" spans="1:19" x14ac:dyDescent="0.2">
      <c r="A210" t="s">
        <v>455</v>
      </c>
      <c r="B210">
        <v>1.73E-9</v>
      </c>
      <c r="E210" t="s">
        <v>7</v>
      </c>
      <c r="F210" t="s">
        <v>50</v>
      </c>
      <c r="G210" t="s">
        <v>20</v>
      </c>
      <c r="H210" t="s">
        <v>456</v>
      </c>
      <c r="I210">
        <v>2</v>
      </c>
      <c r="J210">
        <v>-20.17514442843672</v>
      </c>
      <c r="K210">
        <v>0.81246538387798406</v>
      </c>
      <c r="N210" t="s">
        <v>429</v>
      </c>
      <c r="O210" t="s">
        <v>457</v>
      </c>
      <c r="Q210">
        <v>0</v>
      </c>
      <c r="S210">
        <v>0.80622577482985502</v>
      </c>
    </row>
    <row r="211" spans="1:19" x14ac:dyDescent="0.2">
      <c r="A211" t="s">
        <v>128</v>
      </c>
      <c r="B211">
        <v>2.881E-5</v>
      </c>
      <c r="E211" t="s">
        <v>7</v>
      </c>
      <c r="F211" t="s">
        <v>50</v>
      </c>
      <c r="G211" t="s">
        <v>20</v>
      </c>
      <c r="H211" t="s">
        <v>360</v>
      </c>
      <c r="I211">
        <v>2</v>
      </c>
      <c r="J211">
        <v>-10.45478800886784</v>
      </c>
      <c r="K211">
        <v>9.6436507609929542E-2</v>
      </c>
      <c r="N211" t="s">
        <v>418</v>
      </c>
      <c r="O211" t="s">
        <v>458</v>
      </c>
      <c r="Q211">
        <v>0</v>
      </c>
      <c r="S211">
        <v>2.4494897427831779E-2</v>
      </c>
    </row>
    <row r="212" spans="1:19" x14ac:dyDescent="0.2">
      <c r="A212" t="s">
        <v>129</v>
      </c>
      <c r="B212">
        <v>1.218E-6</v>
      </c>
      <c r="E212" t="s">
        <v>7</v>
      </c>
      <c r="F212" t="s">
        <v>49</v>
      </c>
      <c r="G212" t="s">
        <v>20</v>
      </c>
      <c r="I212">
        <v>2</v>
      </c>
      <c r="J212">
        <v>-13.61830038867657</v>
      </c>
      <c r="K212">
        <v>0.22068076490713909</v>
      </c>
      <c r="N212" t="s">
        <v>412</v>
      </c>
      <c r="O212" t="s">
        <v>459</v>
      </c>
      <c r="Q212">
        <v>0</v>
      </c>
      <c r="S212">
        <v>0.2</v>
      </c>
    </row>
    <row r="213" spans="1:19" x14ac:dyDescent="0.2">
      <c r="A213" t="s">
        <v>21</v>
      </c>
      <c r="B213">
        <v>5.6167999999999995E-4</v>
      </c>
      <c r="E213" t="s">
        <v>22</v>
      </c>
      <c r="F213" t="s">
        <v>48</v>
      </c>
      <c r="G213" t="s">
        <v>20</v>
      </c>
      <c r="H213" t="s">
        <v>282</v>
      </c>
      <c r="I213">
        <v>2</v>
      </c>
      <c r="J213">
        <v>-7.4845782652552808</v>
      </c>
      <c r="K213">
        <v>0.22068076490713909</v>
      </c>
      <c r="N213" t="s">
        <v>362</v>
      </c>
      <c r="O213" t="s">
        <v>363</v>
      </c>
      <c r="Q213">
        <v>0</v>
      </c>
      <c r="S213">
        <v>0.2</v>
      </c>
    </row>
    <row r="214" spans="1:19" x14ac:dyDescent="0.2">
      <c r="A214" t="s">
        <v>21</v>
      </c>
      <c r="B214">
        <v>9.912E-5</v>
      </c>
      <c r="E214" t="s">
        <v>22</v>
      </c>
      <c r="F214" t="s">
        <v>130</v>
      </c>
      <c r="G214" t="s">
        <v>20</v>
      </c>
      <c r="H214" t="s">
        <v>282</v>
      </c>
      <c r="I214">
        <v>2</v>
      </c>
      <c r="J214">
        <v>-9.2191793206433879</v>
      </c>
      <c r="K214">
        <v>0.22068076490713909</v>
      </c>
      <c r="N214" t="s">
        <v>362</v>
      </c>
      <c r="O214" t="s">
        <v>284</v>
      </c>
      <c r="Q214">
        <v>0</v>
      </c>
      <c r="S214">
        <v>0.2</v>
      </c>
    </row>
    <row r="215" spans="1:19" x14ac:dyDescent="0.2">
      <c r="A215" t="s">
        <v>365</v>
      </c>
      <c r="B215">
        <v>7.6069999999999997E-10</v>
      </c>
      <c r="E215" t="s">
        <v>7</v>
      </c>
      <c r="F215" t="s">
        <v>49</v>
      </c>
      <c r="G215" t="s">
        <v>20</v>
      </c>
      <c r="H215" t="s">
        <v>460</v>
      </c>
      <c r="I215">
        <v>2</v>
      </c>
      <c r="J215">
        <v>-20.996782053925291</v>
      </c>
      <c r="K215">
        <v>0.81160335139771322</v>
      </c>
      <c r="N215" t="s">
        <v>412</v>
      </c>
      <c r="O215" t="s">
        <v>461</v>
      </c>
      <c r="Q215">
        <v>0</v>
      </c>
      <c r="S215">
        <v>0.80622577482985502</v>
      </c>
    </row>
    <row r="216" spans="1:19" x14ac:dyDescent="0.2">
      <c r="A216" t="s">
        <v>407</v>
      </c>
      <c r="B216">
        <v>1</v>
      </c>
      <c r="C216" t="s">
        <v>409</v>
      </c>
      <c r="D216" t="s">
        <v>239</v>
      </c>
      <c r="E216" t="s">
        <v>7</v>
      </c>
      <c r="G216" t="s">
        <v>12</v>
      </c>
      <c r="I216">
        <v>0</v>
      </c>
      <c r="J216">
        <v>1</v>
      </c>
      <c r="L216" t="s">
        <v>462</v>
      </c>
      <c r="N216" t="s">
        <v>463</v>
      </c>
      <c r="O216" t="s">
        <v>464</v>
      </c>
      <c r="Q216">
        <v>10100000000</v>
      </c>
    </row>
    <row r="217" spans="1:19" x14ac:dyDescent="0.2">
      <c r="A217" t="s">
        <v>102</v>
      </c>
      <c r="B217">
        <v>2.5000000000000001E-11</v>
      </c>
      <c r="C217" t="s">
        <v>103</v>
      </c>
      <c r="D217" t="s">
        <v>3</v>
      </c>
      <c r="E217" t="s">
        <v>6</v>
      </c>
      <c r="G217" t="s">
        <v>13</v>
      </c>
      <c r="I217">
        <v>2</v>
      </c>
      <c r="J217">
        <v>-24.412145291060352</v>
      </c>
      <c r="K217">
        <v>0.71414284285428498</v>
      </c>
      <c r="L217" t="s">
        <v>465</v>
      </c>
      <c r="N217" t="s">
        <v>369</v>
      </c>
      <c r="O217" t="s">
        <v>466</v>
      </c>
      <c r="Q217">
        <v>0</v>
      </c>
      <c r="S217">
        <v>0.54772255750516607</v>
      </c>
    </row>
    <row r="218" spans="1:19" x14ac:dyDescent="0.2">
      <c r="A218" t="s">
        <v>467</v>
      </c>
      <c r="B218">
        <v>1.528E-2</v>
      </c>
      <c r="C218" t="s">
        <v>468</v>
      </c>
      <c r="D218" t="s">
        <v>3</v>
      </c>
      <c r="E218" t="s">
        <v>7</v>
      </c>
      <c r="G218" t="s">
        <v>13</v>
      </c>
      <c r="I218">
        <v>2</v>
      </c>
      <c r="J218">
        <v>-5.4166505535099017</v>
      </c>
      <c r="K218">
        <v>9.3273790530888148E-2</v>
      </c>
      <c r="L218" t="s">
        <v>469</v>
      </c>
      <c r="N218" t="s">
        <v>470</v>
      </c>
      <c r="O218" t="s">
        <v>471</v>
      </c>
      <c r="Q218">
        <v>0</v>
      </c>
      <c r="S218">
        <v>2.4494897427831779E-2</v>
      </c>
    </row>
    <row r="219" spans="1:19" x14ac:dyDescent="0.2">
      <c r="A219" t="s">
        <v>472</v>
      </c>
      <c r="B219">
        <v>2.9899999999999999E-2</v>
      </c>
      <c r="C219" t="s">
        <v>473</v>
      </c>
      <c r="D219" t="s">
        <v>239</v>
      </c>
      <c r="E219" t="s">
        <v>15</v>
      </c>
      <c r="G219" t="s">
        <v>13</v>
      </c>
    </row>
    <row r="220" spans="1:19" x14ac:dyDescent="0.2">
      <c r="A220" t="s">
        <v>94</v>
      </c>
      <c r="B220">
        <v>1.6677999999999999E-5</v>
      </c>
      <c r="C220" t="s">
        <v>95</v>
      </c>
      <c r="D220" t="s">
        <v>14</v>
      </c>
      <c r="E220" t="s">
        <v>7</v>
      </c>
      <c r="G220" t="s">
        <v>13</v>
      </c>
      <c r="I220">
        <v>2</v>
      </c>
      <c r="J220">
        <v>-11.00142007229948</v>
      </c>
      <c r="K220">
        <v>8.9442719099991588E-2</v>
      </c>
      <c r="L220" t="s">
        <v>474</v>
      </c>
      <c r="N220" t="s">
        <v>475</v>
      </c>
      <c r="O220" t="s">
        <v>476</v>
      </c>
      <c r="Q220">
        <v>0</v>
      </c>
      <c r="S220">
        <v>0</v>
      </c>
    </row>
    <row r="221" spans="1:19" x14ac:dyDescent="0.2">
      <c r="A221" t="s">
        <v>112</v>
      </c>
      <c r="B221">
        <v>-9.9959999999999998E-5</v>
      </c>
      <c r="C221" t="s">
        <v>113</v>
      </c>
      <c r="D221" t="s">
        <v>14</v>
      </c>
      <c r="E221" t="s">
        <v>7</v>
      </c>
      <c r="G221" t="s">
        <v>13</v>
      </c>
      <c r="I221">
        <v>2</v>
      </c>
      <c r="J221">
        <v>-9.2107404519975233</v>
      </c>
      <c r="K221">
        <v>9.3273790530888148E-2</v>
      </c>
      <c r="L221" t="s">
        <v>477</v>
      </c>
      <c r="N221" t="s">
        <v>478</v>
      </c>
      <c r="O221" t="s">
        <v>479</v>
      </c>
      <c r="Q221">
        <v>1009596</v>
      </c>
      <c r="S221">
        <v>2.4494897427831779E-2</v>
      </c>
    </row>
    <row r="222" spans="1:19" x14ac:dyDescent="0.2">
      <c r="A222" t="s">
        <v>96</v>
      </c>
      <c r="B222">
        <v>1.0095E-4</v>
      </c>
      <c r="C222" t="s">
        <v>97</v>
      </c>
      <c r="D222" t="s">
        <v>3</v>
      </c>
      <c r="E222" t="s">
        <v>7</v>
      </c>
      <c r="G222" t="s">
        <v>13</v>
      </c>
      <c r="I222">
        <v>2</v>
      </c>
      <c r="J222">
        <v>-9.200885213205428</v>
      </c>
      <c r="K222">
        <v>9.3273790530888148E-2</v>
      </c>
      <c r="L222" t="s">
        <v>480</v>
      </c>
      <c r="N222" t="s">
        <v>481</v>
      </c>
      <c r="O222" t="s">
        <v>482</v>
      </c>
      <c r="Q222">
        <v>0</v>
      </c>
      <c r="S222">
        <v>2.4494897427831779E-2</v>
      </c>
    </row>
    <row r="223" spans="1:19" x14ac:dyDescent="0.2">
      <c r="A223" t="s">
        <v>98</v>
      </c>
      <c r="B223">
        <v>3.7579999999999998E-6</v>
      </c>
      <c r="C223" t="s">
        <v>99</v>
      </c>
      <c r="D223" t="s">
        <v>3</v>
      </c>
      <c r="E223" t="s">
        <v>7</v>
      </c>
      <c r="G223" t="s">
        <v>13</v>
      </c>
      <c r="I223">
        <v>2</v>
      </c>
      <c r="J223">
        <v>-12.491623656972999</v>
      </c>
      <c r="K223">
        <v>8.9442719099991588E-2</v>
      </c>
      <c r="L223" t="s">
        <v>483</v>
      </c>
      <c r="N223" t="s">
        <v>484</v>
      </c>
      <c r="O223" t="s">
        <v>485</v>
      </c>
      <c r="Q223">
        <v>0</v>
      </c>
      <c r="S223">
        <v>0</v>
      </c>
    </row>
    <row r="224" spans="1:19" x14ac:dyDescent="0.2">
      <c r="A224" t="s">
        <v>114</v>
      </c>
      <c r="B224">
        <v>-3.7579999999999998E-6</v>
      </c>
      <c r="C224" t="s">
        <v>115</v>
      </c>
      <c r="D224" t="s">
        <v>14</v>
      </c>
      <c r="E224" t="s">
        <v>7</v>
      </c>
      <c r="G224" t="s">
        <v>13</v>
      </c>
      <c r="I224">
        <v>2</v>
      </c>
      <c r="J224">
        <v>-12.491623656972999</v>
      </c>
      <c r="K224">
        <v>9.3273790530888148E-2</v>
      </c>
      <c r="L224" t="s">
        <v>486</v>
      </c>
      <c r="N224" t="s">
        <v>487</v>
      </c>
      <c r="O224" t="s">
        <v>488</v>
      </c>
      <c r="Q224">
        <v>37955.800000000003</v>
      </c>
      <c r="S224">
        <v>2.4494897427831779E-2</v>
      </c>
    </row>
    <row r="225" spans="1:19" x14ac:dyDescent="0.2">
      <c r="A225" t="s">
        <v>489</v>
      </c>
      <c r="B225">
        <v>0.66080000000000005</v>
      </c>
      <c r="C225" t="s">
        <v>109</v>
      </c>
      <c r="D225" t="s">
        <v>14</v>
      </c>
      <c r="E225" t="s">
        <v>7</v>
      </c>
      <c r="G225" t="s">
        <v>13</v>
      </c>
    </row>
    <row r="226" spans="1:19" x14ac:dyDescent="0.2">
      <c r="A226" t="s">
        <v>490</v>
      </c>
      <c r="B226">
        <v>0.13534860007647501</v>
      </c>
      <c r="C226" t="s">
        <v>197</v>
      </c>
      <c r="D226" t="s">
        <v>14</v>
      </c>
      <c r="E226" t="s">
        <v>198</v>
      </c>
      <c r="G226" t="s">
        <v>13</v>
      </c>
      <c r="I226">
        <v>2</v>
      </c>
      <c r="J226">
        <v>-1.9999016059640491</v>
      </c>
      <c r="K226">
        <v>8.9442719099991588E-2</v>
      </c>
      <c r="L226" t="s">
        <v>491</v>
      </c>
      <c r="N226" t="s">
        <v>492</v>
      </c>
      <c r="O226" t="s">
        <v>493</v>
      </c>
      <c r="Q226">
        <v>0</v>
      </c>
      <c r="S226">
        <v>0</v>
      </c>
    </row>
    <row r="227" spans="1:19" x14ac:dyDescent="0.2">
      <c r="A227" t="s">
        <v>110</v>
      </c>
      <c r="B227">
        <v>-2.6560000000000001E-6</v>
      </c>
      <c r="C227" t="s">
        <v>111</v>
      </c>
      <c r="D227" t="s">
        <v>14</v>
      </c>
      <c r="E227" t="s">
        <v>7</v>
      </c>
      <c r="G227" t="s">
        <v>13</v>
      </c>
      <c r="I227">
        <v>2</v>
      </c>
      <c r="J227">
        <v>-12.838689326350091</v>
      </c>
      <c r="K227">
        <v>9.3273790530888148E-2</v>
      </c>
      <c r="L227" t="s">
        <v>494</v>
      </c>
      <c r="N227" t="s">
        <v>495</v>
      </c>
      <c r="O227" t="s">
        <v>496</v>
      </c>
      <c r="Q227">
        <v>26825.599999999999</v>
      </c>
      <c r="S227">
        <v>2.4494897427831779E-2</v>
      </c>
    </row>
    <row r="228" spans="1:19" x14ac:dyDescent="0.2">
      <c r="A228" t="s">
        <v>497</v>
      </c>
      <c r="B228">
        <v>0.98470000000000002</v>
      </c>
      <c r="C228" t="s">
        <v>498</v>
      </c>
      <c r="D228" t="s">
        <v>239</v>
      </c>
      <c r="E228" t="s">
        <v>7</v>
      </c>
      <c r="G228" t="s">
        <v>13</v>
      </c>
    </row>
    <row r="230" spans="1:19" x14ac:dyDescent="0.2">
      <c r="A230" s="1" t="s">
        <v>0</v>
      </c>
      <c r="B230" s="1" t="s">
        <v>499</v>
      </c>
    </row>
    <row r="231" spans="1:19" x14ac:dyDescent="0.2">
      <c r="A231" t="s">
        <v>1</v>
      </c>
      <c r="B231" t="s">
        <v>500</v>
      </c>
    </row>
    <row r="232" spans="1:19" x14ac:dyDescent="0.2">
      <c r="A232" t="s">
        <v>2</v>
      </c>
      <c r="B232" t="s">
        <v>239</v>
      </c>
    </row>
    <row r="233" spans="1:19" x14ac:dyDescent="0.2">
      <c r="A233" t="s">
        <v>5</v>
      </c>
      <c r="B233" t="s">
        <v>501</v>
      </c>
    </row>
    <row r="234" spans="1:19" x14ac:dyDescent="0.2">
      <c r="A234" t="s">
        <v>11</v>
      </c>
      <c r="B234" t="s">
        <v>229</v>
      </c>
    </row>
    <row r="235" spans="1:19" x14ac:dyDescent="0.2">
      <c r="A235" t="s">
        <v>6</v>
      </c>
      <c r="B235" t="s">
        <v>7</v>
      </c>
    </row>
    <row r="236" spans="1:19" x14ac:dyDescent="0.2">
      <c r="A236" t="s">
        <v>213</v>
      </c>
      <c r="B236" t="s">
        <v>396</v>
      </c>
    </row>
    <row r="237" spans="1:19" x14ac:dyDescent="0.2">
      <c r="A237" s="1" t="s">
        <v>8</v>
      </c>
    </row>
    <row r="238" spans="1:19" x14ac:dyDescent="0.2">
      <c r="A238" t="s">
        <v>9</v>
      </c>
      <c r="B238" t="s">
        <v>10</v>
      </c>
      <c r="C238" t="s">
        <v>5</v>
      </c>
      <c r="D238" t="s">
        <v>2</v>
      </c>
      <c r="E238" t="s">
        <v>6</v>
      </c>
      <c r="F238" t="s">
        <v>18</v>
      </c>
      <c r="G238" t="s">
        <v>11</v>
      </c>
      <c r="H238" t="s">
        <v>242</v>
      </c>
      <c r="I238" t="s">
        <v>243</v>
      </c>
      <c r="J238" t="s">
        <v>244</v>
      </c>
      <c r="K238" t="s">
        <v>245</v>
      </c>
      <c r="L238" t="s">
        <v>246</v>
      </c>
      <c r="M238" t="s">
        <v>247</v>
      </c>
      <c r="N238" t="s">
        <v>1</v>
      </c>
      <c r="O238" t="s">
        <v>248</v>
      </c>
      <c r="P238" t="s">
        <v>249</v>
      </c>
      <c r="Q238" t="s">
        <v>250</v>
      </c>
      <c r="R238" t="s">
        <v>251</v>
      </c>
      <c r="S238" t="s">
        <v>252</v>
      </c>
    </row>
    <row r="239" spans="1:19" x14ac:dyDescent="0.2">
      <c r="A239" t="s">
        <v>410</v>
      </c>
      <c r="B239">
        <v>3E-9</v>
      </c>
      <c r="E239" t="s">
        <v>7</v>
      </c>
      <c r="F239" t="s">
        <v>130</v>
      </c>
      <c r="G239" t="s">
        <v>20</v>
      </c>
      <c r="H239" t="s">
        <v>502</v>
      </c>
      <c r="I239">
        <v>2</v>
      </c>
      <c r="J239">
        <v>-19.6246535482783</v>
      </c>
      <c r="K239">
        <v>0.80945969634071335</v>
      </c>
      <c r="N239" t="s">
        <v>254</v>
      </c>
      <c r="O239" t="s">
        <v>503</v>
      </c>
      <c r="Q239">
        <v>0</v>
      </c>
      <c r="S239">
        <v>0.80622577482985502</v>
      </c>
    </row>
    <row r="240" spans="1:19" x14ac:dyDescent="0.2">
      <c r="A240" t="s">
        <v>504</v>
      </c>
      <c r="B240">
        <v>2.0371548787E-9</v>
      </c>
      <c r="E240" t="s">
        <v>7</v>
      </c>
      <c r="F240" t="s">
        <v>130</v>
      </c>
      <c r="G240" t="s">
        <v>20</v>
      </c>
      <c r="H240" t="s">
        <v>505</v>
      </c>
      <c r="I240">
        <v>2</v>
      </c>
      <c r="J240">
        <v>-20.011711669847848</v>
      </c>
      <c r="K240">
        <v>0.55247171873318546</v>
      </c>
      <c r="N240" t="s">
        <v>254</v>
      </c>
      <c r="O240" t="s">
        <v>506</v>
      </c>
      <c r="Q240">
        <v>0</v>
      </c>
      <c r="S240">
        <v>0.54772255750516607</v>
      </c>
    </row>
    <row r="241" spans="1:19" x14ac:dyDescent="0.2">
      <c r="A241" t="s">
        <v>340</v>
      </c>
      <c r="B241">
        <v>7.4390859654000001E-9</v>
      </c>
      <c r="E241" t="s">
        <v>7</v>
      </c>
      <c r="F241" t="s">
        <v>130</v>
      </c>
      <c r="G241" t="s">
        <v>20</v>
      </c>
      <c r="H241" t="s">
        <v>341</v>
      </c>
      <c r="I241">
        <v>2</v>
      </c>
      <c r="J241">
        <v>-18.716517849761502</v>
      </c>
      <c r="K241">
        <v>0.80945969634071335</v>
      </c>
      <c r="N241" t="s">
        <v>254</v>
      </c>
      <c r="O241" t="s">
        <v>342</v>
      </c>
      <c r="Q241">
        <v>0</v>
      </c>
      <c r="S241">
        <v>0.80622577482985502</v>
      </c>
    </row>
    <row r="242" spans="1:19" x14ac:dyDescent="0.2">
      <c r="A242" t="s">
        <v>19</v>
      </c>
      <c r="B242">
        <v>0.24381169783000001</v>
      </c>
      <c r="E242" t="s">
        <v>7</v>
      </c>
      <c r="F242" t="s">
        <v>130</v>
      </c>
      <c r="G242" t="s">
        <v>20</v>
      </c>
      <c r="H242" t="s">
        <v>253</v>
      </c>
      <c r="I242">
        <v>2</v>
      </c>
      <c r="J242">
        <v>-1.4113590818309021</v>
      </c>
      <c r="K242">
        <v>7.6321687612368738E-2</v>
      </c>
      <c r="N242" t="s">
        <v>254</v>
      </c>
      <c r="O242" t="s">
        <v>255</v>
      </c>
      <c r="Q242">
        <v>0</v>
      </c>
      <c r="S242">
        <v>2.4494897427831779E-2</v>
      </c>
    </row>
    <row r="243" spans="1:19" x14ac:dyDescent="0.2">
      <c r="A243" t="s">
        <v>116</v>
      </c>
      <c r="B243">
        <v>1.8026952044E-2</v>
      </c>
      <c r="E243" t="s">
        <v>7</v>
      </c>
      <c r="F243" t="s">
        <v>130</v>
      </c>
      <c r="G243" t="s">
        <v>20</v>
      </c>
      <c r="H243" t="s">
        <v>256</v>
      </c>
      <c r="I243">
        <v>2</v>
      </c>
      <c r="J243">
        <v>-4.0158873051976496</v>
      </c>
      <c r="K243">
        <v>0.80945969634071335</v>
      </c>
      <c r="N243" t="s">
        <v>254</v>
      </c>
      <c r="O243" t="s">
        <v>257</v>
      </c>
      <c r="Q243">
        <v>0</v>
      </c>
      <c r="S243">
        <v>0.80622577482985502</v>
      </c>
    </row>
    <row r="244" spans="1:19" x14ac:dyDescent="0.2">
      <c r="A244" t="s">
        <v>258</v>
      </c>
      <c r="B244">
        <v>2.1221687021000001E-8</v>
      </c>
      <c r="E244" t="s">
        <v>7</v>
      </c>
      <c r="F244" t="s">
        <v>130</v>
      </c>
      <c r="G244" t="s">
        <v>20</v>
      </c>
      <c r="H244" t="s">
        <v>259</v>
      </c>
      <c r="I244">
        <v>2</v>
      </c>
      <c r="J244">
        <v>-17.668242205459759</v>
      </c>
      <c r="K244">
        <v>0.80945969634071335</v>
      </c>
      <c r="N244" t="s">
        <v>254</v>
      </c>
      <c r="O244" t="s">
        <v>260</v>
      </c>
      <c r="Q244">
        <v>0</v>
      </c>
      <c r="S244">
        <v>0.80622577482985502</v>
      </c>
    </row>
    <row r="245" spans="1:19" x14ac:dyDescent="0.2">
      <c r="A245" t="s">
        <v>261</v>
      </c>
      <c r="B245">
        <v>3.3777951387999999E-8</v>
      </c>
      <c r="E245" t="s">
        <v>7</v>
      </c>
      <c r="F245" t="s">
        <v>130</v>
      </c>
      <c r="G245" t="s">
        <v>20</v>
      </c>
      <c r="H245" t="s">
        <v>262</v>
      </c>
      <c r="I245">
        <v>2</v>
      </c>
      <c r="J245">
        <v>-17.203457573113301</v>
      </c>
      <c r="K245">
        <v>0.80945969634071335</v>
      </c>
      <c r="N245" t="s">
        <v>254</v>
      </c>
      <c r="O245" t="s">
        <v>263</v>
      </c>
      <c r="Q245">
        <v>0</v>
      </c>
      <c r="S245">
        <v>0.80622577482985502</v>
      </c>
    </row>
    <row r="246" spans="1:19" x14ac:dyDescent="0.2">
      <c r="A246" t="s">
        <v>118</v>
      </c>
      <c r="B246">
        <v>1.5500000000000001E-12</v>
      </c>
      <c r="E246" t="s">
        <v>7</v>
      </c>
      <c r="F246" t="s">
        <v>130</v>
      </c>
      <c r="G246" t="s">
        <v>20</v>
      </c>
      <c r="H246" t="s">
        <v>264</v>
      </c>
      <c r="I246">
        <v>2</v>
      </c>
      <c r="J246">
        <v>-27.192766184997389</v>
      </c>
      <c r="K246">
        <v>0.80945969634071335</v>
      </c>
      <c r="N246" t="s">
        <v>254</v>
      </c>
      <c r="O246" t="s">
        <v>265</v>
      </c>
      <c r="Q246">
        <v>0</v>
      </c>
      <c r="S246">
        <v>0.80622577482985502</v>
      </c>
    </row>
    <row r="247" spans="1:19" x14ac:dyDescent="0.2">
      <c r="A247" t="s">
        <v>344</v>
      </c>
      <c r="B247">
        <v>3.4447641429E-5</v>
      </c>
      <c r="E247" t="s">
        <v>7</v>
      </c>
      <c r="F247" t="s">
        <v>130</v>
      </c>
      <c r="G247" t="s">
        <v>20</v>
      </c>
      <c r="H247" t="s">
        <v>345</v>
      </c>
      <c r="I247">
        <v>2</v>
      </c>
      <c r="J247">
        <v>-10.276070026447769</v>
      </c>
      <c r="K247">
        <v>0.2126617031813674</v>
      </c>
      <c r="N247" t="s">
        <v>254</v>
      </c>
      <c r="O247" t="s">
        <v>346</v>
      </c>
      <c r="Q247">
        <v>0</v>
      </c>
      <c r="S247">
        <v>0.2</v>
      </c>
    </row>
    <row r="248" spans="1:19" x14ac:dyDescent="0.2">
      <c r="A248" t="s">
        <v>121</v>
      </c>
      <c r="B248">
        <v>1.8110770275999999E-6</v>
      </c>
      <c r="E248" t="s">
        <v>7</v>
      </c>
      <c r="F248" t="s">
        <v>130</v>
      </c>
      <c r="G248" t="s">
        <v>20</v>
      </c>
      <c r="H248" t="s">
        <v>347</v>
      </c>
      <c r="I248">
        <v>2</v>
      </c>
      <c r="J248">
        <v>-13.221588846781421</v>
      </c>
      <c r="K248">
        <v>0.2126617031813674</v>
      </c>
      <c r="N248" t="s">
        <v>254</v>
      </c>
      <c r="O248" t="s">
        <v>348</v>
      </c>
      <c r="Q248">
        <v>0</v>
      </c>
      <c r="S248">
        <v>0.2</v>
      </c>
    </row>
    <row r="249" spans="1:19" x14ac:dyDescent="0.2">
      <c r="A249" t="s">
        <v>271</v>
      </c>
      <c r="B249">
        <v>3.8439214351999999E-7</v>
      </c>
      <c r="E249" t="s">
        <v>7</v>
      </c>
      <c r="F249" t="s">
        <v>130</v>
      </c>
      <c r="G249" t="s">
        <v>20</v>
      </c>
      <c r="H249" t="s">
        <v>272</v>
      </c>
      <c r="I249">
        <v>2</v>
      </c>
      <c r="J249">
        <v>-14.77160259835258</v>
      </c>
      <c r="K249">
        <v>0.80945969634071335</v>
      </c>
      <c r="N249" t="s">
        <v>254</v>
      </c>
      <c r="O249" t="s">
        <v>273</v>
      </c>
      <c r="Q249">
        <v>0</v>
      </c>
      <c r="S249">
        <v>0.80622577482985502</v>
      </c>
    </row>
    <row r="250" spans="1:19" x14ac:dyDescent="0.2">
      <c r="A250" t="s">
        <v>274</v>
      </c>
      <c r="B250">
        <v>4.2824759194E-8</v>
      </c>
      <c r="E250" t="s">
        <v>7</v>
      </c>
      <c r="F250" t="s">
        <v>130</v>
      </c>
      <c r="G250" t="s">
        <v>20</v>
      </c>
      <c r="H250" t="s">
        <v>275</v>
      </c>
      <c r="I250">
        <v>2</v>
      </c>
      <c r="J250">
        <v>-16.96614941577597</v>
      </c>
      <c r="K250">
        <v>0.80945969634071335</v>
      </c>
      <c r="N250" t="s">
        <v>254</v>
      </c>
      <c r="O250" t="s">
        <v>276</v>
      </c>
      <c r="Q250">
        <v>0</v>
      </c>
      <c r="S250">
        <v>0.80622577482985502</v>
      </c>
    </row>
    <row r="251" spans="1:19" x14ac:dyDescent="0.2">
      <c r="A251" t="s">
        <v>349</v>
      </c>
      <c r="B251">
        <v>4.5497252663999999E-9</v>
      </c>
      <c r="E251" t="s">
        <v>7</v>
      </c>
      <c r="F251" t="s">
        <v>130</v>
      </c>
      <c r="G251" t="s">
        <v>20</v>
      </c>
      <c r="H251" t="s">
        <v>350</v>
      </c>
      <c r="I251">
        <v>2</v>
      </c>
      <c r="J251">
        <v>-19.20819898681755</v>
      </c>
      <c r="K251">
        <v>0.80945969634071335</v>
      </c>
      <c r="N251" t="s">
        <v>254</v>
      </c>
      <c r="O251" t="s">
        <v>351</v>
      </c>
      <c r="Q251">
        <v>0</v>
      </c>
      <c r="S251">
        <v>0.80622577482985502</v>
      </c>
    </row>
    <row r="252" spans="1:19" x14ac:dyDescent="0.2">
      <c r="A252" t="s">
        <v>122</v>
      </c>
      <c r="B252">
        <v>1.210113631E-4</v>
      </c>
      <c r="E252" t="s">
        <v>7</v>
      </c>
      <c r="F252" t="s">
        <v>130</v>
      </c>
      <c r="G252" t="s">
        <v>20</v>
      </c>
      <c r="H252" t="s">
        <v>438</v>
      </c>
      <c r="I252">
        <v>2</v>
      </c>
      <c r="J252">
        <v>-9.0196261068594374</v>
      </c>
      <c r="K252">
        <v>0.2126617031813674</v>
      </c>
      <c r="N252" t="s">
        <v>254</v>
      </c>
      <c r="O252" t="s">
        <v>507</v>
      </c>
      <c r="Q252">
        <v>0</v>
      </c>
      <c r="S252">
        <v>0.2</v>
      </c>
    </row>
    <row r="253" spans="1:19" x14ac:dyDescent="0.2">
      <c r="A253" t="s">
        <v>441</v>
      </c>
      <c r="B253">
        <v>1.9782568084000002E-5</v>
      </c>
      <c r="E253" t="s">
        <v>7</v>
      </c>
      <c r="F253" t="s">
        <v>130</v>
      </c>
      <c r="G253" t="s">
        <v>20</v>
      </c>
      <c r="I253">
        <v>2</v>
      </c>
      <c r="J253">
        <v>-10.83070940784128</v>
      </c>
      <c r="K253">
        <v>0.2126617031813674</v>
      </c>
      <c r="N253" t="s">
        <v>254</v>
      </c>
      <c r="O253" t="s">
        <v>508</v>
      </c>
      <c r="Q253">
        <v>0</v>
      </c>
      <c r="S253">
        <v>0.2</v>
      </c>
    </row>
    <row r="254" spans="1:19" x14ac:dyDescent="0.2">
      <c r="A254" t="s">
        <v>352</v>
      </c>
      <c r="B254">
        <v>1.5108937751999999E-8</v>
      </c>
      <c r="E254" t="s">
        <v>7</v>
      </c>
      <c r="F254" t="s">
        <v>130</v>
      </c>
      <c r="G254" t="s">
        <v>20</v>
      </c>
      <c r="H254" t="s">
        <v>353</v>
      </c>
      <c r="I254">
        <v>2</v>
      </c>
      <c r="J254">
        <v>-18.00797936412571</v>
      </c>
      <c r="K254">
        <v>0.80945969634071335</v>
      </c>
      <c r="N254" t="s">
        <v>254</v>
      </c>
      <c r="O254" t="s">
        <v>354</v>
      </c>
      <c r="Q254">
        <v>0</v>
      </c>
      <c r="S254">
        <v>0.80622577482985502</v>
      </c>
    </row>
    <row r="255" spans="1:19" x14ac:dyDescent="0.2">
      <c r="A255" t="s">
        <v>26</v>
      </c>
      <c r="B255">
        <v>5.5814471241999995E-4</v>
      </c>
      <c r="E255" t="s">
        <v>7</v>
      </c>
      <c r="F255" t="s">
        <v>130</v>
      </c>
      <c r="G255" t="s">
        <v>20</v>
      </c>
      <c r="H255" t="s">
        <v>277</v>
      </c>
      <c r="I255">
        <v>2</v>
      </c>
      <c r="J255">
        <v>-7.4908922879516133</v>
      </c>
      <c r="K255">
        <v>0.2126617031813674</v>
      </c>
      <c r="N255" t="s">
        <v>254</v>
      </c>
      <c r="O255" t="s">
        <v>278</v>
      </c>
      <c r="Q255">
        <v>0</v>
      </c>
      <c r="S255">
        <v>0.2</v>
      </c>
    </row>
    <row r="256" spans="1:19" x14ac:dyDescent="0.2">
      <c r="A256" t="s">
        <v>201</v>
      </c>
      <c r="B256">
        <v>0.11823109280000001</v>
      </c>
      <c r="E256" t="s">
        <v>7</v>
      </c>
      <c r="F256" t="s">
        <v>509</v>
      </c>
      <c r="G256" t="s">
        <v>20</v>
      </c>
      <c r="H256" t="s">
        <v>510</v>
      </c>
      <c r="I256">
        <v>2</v>
      </c>
      <c r="J256">
        <v>-2.1351141561489011</v>
      </c>
      <c r="K256">
        <v>7.6321687612368738E-2</v>
      </c>
      <c r="N256" t="s">
        <v>254</v>
      </c>
      <c r="O256" t="s">
        <v>511</v>
      </c>
      <c r="Q256">
        <v>0</v>
      </c>
      <c r="S256">
        <v>2.4494897427831779E-2</v>
      </c>
    </row>
    <row r="257" spans="1:19" x14ac:dyDescent="0.2">
      <c r="A257" t="s">
        <v>125</v>
      </c>
      <c r="B257">
        <v>1.0878419003E-8</v>
      </c>
      <c r="E257" t="s">
        <v>7</v>
      </c>
      <c r="F257" t="s">
        <v>130</v>
      </c>
      <c r="G257" t="s">
        <v>20</v>
      </c>
      <c r="I257">
        <v>2</v>
      </c>
      <c r="J257">
        <v>-18.336484918301721</v>
      </c>
      <c r="K257">
        <v>0.55247171873318546</v>
      </c>
      <c r="N257" t="s">
        <v>254</v>
      </c>
      <c r="O257" t="s">
        <v>279</v>
      </c>
      <c r="Q257">
        <v>0</v>
      </c>
      <c r="S257">
        <v>0.54772255750516607</v>
      </c>
    </row>
    <row r="258" spans="1:19" x14ac:dyDescent="0.2">
      <c r="A258" t="s">
        <v>280</v>
      </c>
      <c r="B258">
        <v>1.20415E-4</v>
      </c>
      <c r="E258" t="s">
        <v>7</v>
      </c>
      <c r="F258" t="s">
        <v>130</v>
      </c>
      <c r="G258" t="s">
        <v>20</v>
      </c>
      <c r="I258">
        <v>0</v>
      </c>
      <c r="J258">
        <v>1.20415E-4</v>
      </c>
      <c r="N258" t="s">
        <v>512</v>
      </c>
      <c r="O258" t="s">
        <v>281</v>
      </c>
      <c r="Q258">
        <v>0</v>
      </c>
    </row>
    <row r="259" spans="1:19" x14ac:dyDescent="0.2">
      <c r="A259" t="s">
        <v>355</v>
      </c>
      <c r="B259">
        <v>9.3775800000000004E-5</v>
      </c>
      <c r="E259" t="s">
        <v>7</v>
      </c>
      <c r="F259" t="s">
        <v>130</v>
      </c>
      <c r="G259" t="s">
        <v>20</v>
      </c>
      <c r="I259">
        <v>2</v>
      </c>
      <c r="J259">
        <v>-9.2746037309743272</v>
      </c>
      <c r="K259">
        <v>0.2126617031813674</v>
      </c>
      <c r="N259" t="s">
        <v>513</v>
      </c>
      <c r="O259" t="s">
        <v>356</v>
      </c>
      <c r="Q259">
        <v>0</v>
      </c>
      <c r="S259">
        <v>0.2</v>
      </c>
    </row>
    <row r="260" spans="1:19" x14ac:dyDescent="0.2">
      <c r="A260" t="s">
        <v>357</v>
      </c>
      <c r="B260">
        <v>1.9602500000000001E-5</v>
      </c>
      <c r="E260" t="s">
        <v>7</v>
      </c>
      <c r="F260" t="s">
        <v>130</v>
      </c>
      <c r="G260" t="s">
        <v>20</v>
      </c>
      <c r="I260">
        <v>2</v>
      </c>
      <c r="J260">
        <v>-10.83985344884133</v>
      </c>
      <c r="K260">
        <v>0.35387144558440992</v>
      </c>
      <c r="N260" t="s">
        <v>514</v>
      </c>
      <c r="O260" t="s">
        <v>358</v>
      </c>
      <c r="Q260">
        <v>0</v>
      </c>
      <c r="S260">
        <v>0.34641016151377552</v>
      </c>
    </row>
    <row r="261" spans="1:19" x14ac:dyDescent="0.2">
      <c r="A261" t="s">
        <v>154</v>
      </c>
      <c r="B261">
        <v>6.6037867923999998E-11</v>
      </c>
      <c r="E261" t="s">
        <v>7</v>
      </c>
      <c r="F261" t="s">
        <v>130</v>
      </c>
      <c r="G261" t="s">
        <v>20</v>
      </c>
      <c r="I261">
        <v>2</v>
      </c>
      <c r="J261">
        <v>-23.440792782013169</v>
      </c>
      <c r="K261">
        <v>0.2126617031813674</v>
      </c>
      <c r="N261" t="s">
        <v>254</v>
      </c>
      <c r="O261" t="s">
        <v>359</v>
      </c>
      <c r="Q261">
        <v>0</v>
      </c>
      <c r="S261">
        <v>0.2</v>
      </c>
    </row>
    <row r="262" spans="1:19" x14ac:dyDescent="0.2">
      <c r="A262" t="s">
        <v>515</v>
      </c>
      <c r="B262">
        <v>5.1253292576999998E-8</v>
      </c>
      <c r="E262" t="s">
        <v>7</v>
      </c>
      <c r="F262" t="s">
        <v>130</v>
      </c>
      <c r="G262" t="s">
        <v>20</v>
      </c>
      <c r="H262" t="s">
        <v>516</v>
      </c>
      <c r="I262">
        <v>2</v>
      </c>
      <c r="J262">
        <v>-16.786485975586661</v>
      </c>
      <c r="K262">
        <v>0.80945969634071335</v>
      </c>
      <c r="N262" t="s">
        <v>254</v>
      </c>
      <c r="O262" t="s">
        <v>517</v>
      </c>
      <c r="Q262">
        <v>0</v>
      </c>
      <c r="S262">
        <v>0.80622577482985502</v>
      </c>
    </row>
    <row r="263" spans="1:19" x14ac:dyDescent="0.2">
      <c r="A263" t="s">
        <v>128</v>
      </c>
      <c r="B263">
        <v>4.6263232701999999E-4</v>
      </c>
      <c r="E263" t="s">
        <v>7</v>
      </c>
      <c r="F263" t="s">
        <v>130</v>
      </c>
      <c r="G263" t="s">
        <v>20</v>
      </c>
      <c r="H263" t="s">
        <v>360</v>
      </c>
      <c r="I263">
        <v>2</v>
      </c>
      <c r="J263">
        <v>-7.6785779294584877</v>
      </c>
      <c r="K263">
        <v>7.6321687612368738E-2</v>
      </c>
      <c r="N263" t="s">
        <v>254</v>
      </c>
      <c r="O263" t="s">
        <v>361</v>
      </c>
      <c r="Q263">
        <v>0</v>
      </c>
      <c r="S263">
        <v>2.4494897427831779E-2</v>
      </c>
    </row>
    <row r="264" spans="1:19" x14ac:dyDescent="0.2">
      <c r="A264" t="s">
        <v>518</v>
      </c>
      <c r="B264">
        <v>6.5802735504999996E-9</v>
      </c>
      <c r="E264" t="s">
        <v>7</v>
      </c>
      <c r="F264" t="s">
        <v>130</v>
      </c>
      <c r="G264" t="s">
        <v>20</v>
      </c>
      <c r="H264" t="s">
        <v>519</v>
      </c>
      <c r="I264">
        <v>2</v>
      </c>
      <c r="J264">
        <v>-18.839189519449</v>
      </c>
      <c r="K264">
        <v>0.80945969634071335</v>
      </c>
      <c r="N264" t="s">
        <v>254</v>
      </c>
      <c r="O264" t="s">
        <v>520</v>
      </c>
      <c r="Q264">
        <v>0</v>
      </c>
      <c r="S264">
        <v>0.80622577482985502</v>
      </c>
    </row>
    <row r="265" spans="1:19" x14ac:dyDescent="0.2">
      <c r="A265" t="s">
        <v>521</v>
      </c>
      <c r="B265">
        <v>9.7519228873000004E-9</v>
      </c>
      <c r="E265" t="s">
        <v>7</v>
      </c>
      <c r="F265" t="s">
        <v>130</v>
      </c>
      <c r="G265" t="s">
        <v>20</v>
      </c>
      <c r="H265" t="s">
        <v>522</v>
      </c>
      <c r="I265">
        <v>2</v>
      </c>
      <c r="J265">
        <v>-18.44580135217155</v>
      </c>
      <c r="K265">
        <v>0.80945969634071335</v>
      </c>
      <c r="N265" t="s">
        <v>254</v>
      </c>
      <c r="O265" t="s">
        <v>523</v>
      </c>
      <c r="Q265">
        <v>0</v>
      </c>
      <c r="S265">
        <v>0.80622577482985502</v>
      </c>
    </row>
    <row r="266" spans="1:19" x14ac:dyDescent="0.2">
      <c r="A266" t="s">
        <v>84</v>
      </c>
      <c r="B266">
        <v>5.9160799999999998E-5</v>
      </c>
      <c r="E266" t="s">
        <v>22</v>
      </c>
      <c r="F266" t="s">
        <v>51</v>
      </c>
      <c r="G266" t="s">
        <v>20</v>
      </c>
      <c r="H266" t="s">
        <v>282</v>
      </c>
      <c r="I266">
        <v>2</v>
      </c>
      <c r="J266">
        <v>-9.7352513975626653</v>
      </c>
      <c r="K266">
        <v>7.6321687612368738E-2</v>
      </c>
      <c r="N266" t="s">
        <v>254</v>
      </c>
      <c r="O266" t="s">
        <v>524</v>
      </c>
      <c r="Q266">
        <v>0</v>
      </c>
      <c r="S266">
        <v>2.4494897427831779E-2</v>
      </c>
    </row>
    <row r="267" spans="1:19" x14ac:dyDescent="0.2">
      <c r="A267" t="s">
        <v>499</v>
      </c>
      <c r="B267">
        <v>1</v>
      </c>
      <c r="C267" t="s">
        <v>501</v>
      </c>
      <c r="D267" t="s">
        <v>239</v>
      </c>
      <c r="E267" t="s">
        <v>7</v>
      </c>
      <c r="G267" t="s">
        <v>12</v>
      </c>
      <c r="I267">
        <v>0</v>
      </c>
      <c r="J267">
        <v>1</v>
      </c>
      <c r="L267" t="s">
        <v>525</v>
      </c>
      <c r="O267" t="s">
        <v>526</v>
      </c>
      <c r="Q267">
        <v>113558550000</v>
      </c>
    </row>
    <row r="268" spans="1:19" x14ac:dyDescent="0.2">
      <c r="A268" t="s">
        <v>527</v>
      </c>
      <c r="B268">
        <v>0.10487776</v>
      </c>
      <c r="C268" t="s">
        <v>528</v>
      </c>
      <c r="D268" t="s">
        <v>14</v>
      </c>
      <c r="E268" t="s">
        <v>17</v>
      </c>
      <c r="G268" t="s">
        <v>13</v>
      </c>
    </row>
    <row r="269" spans="1:19" x14ac:dyDescent="0.2">
      <c r="A269" t="s">
        <v>529</v>
      </c>
      <c r="B269">
        <v>0.16200000000000001</v>
      </c>
      <c r="C269" t="s">
        <v>498</v>
      </c>
      <c r="D269" t="s">
        <v>14</v>
      </c>
      <c r="E269" t="s">
        <v>7</v>
      </c>
      <c r="G269" t="s">
        <v>13</v>
      </c>
    </row>
    <row r="270" spans="1:19" x14ac:dyDescent="0.2">
      <c r="A270" t="s">
        <v>102</v>
      </c>
      <c r="B270">
        <v>2.5000000000000001E-11</v>
      </c>
      <c r="C270" t="s">
        <v>103</v>
      </c>
      <c r="D270" t="s">
        <v>3</v>
      </c>
      <c r="E270" t="s">
        <v>6</v>
      </c>
      <c r="G270" t="s">
        <v>13</v>
      </c>
      <c r="I270">
        <v>2</v>
      </c>
      <c r="J270">
        <v>-24.412145291060352</v>
      </c>
      <c r="K270">
        <v>0.77796208133815881</v>
      </c>
      <c r="L270" t="s">
        <v>465</v>
      </c>
      <c r="N270" t="s">
        <v>530</v>
      </c>
      <c r="O270" t="s">
        <v>466</v>
      </c>
      <c r="Q270">
        <v>0</v>
      </c>
      <c r="S270">
        <v>0.7745966692414834</v>
      </c>
    </row>
    <row r="271" spans="1:19" x14ac:dyDescent="0.2">
      <c r="A271" t="s">
        <v>100</v>
      </c>
      <c r="B271">
        <v>3.4000000000000002E-2</v>
      </c>
      <c r="C271" t="s">
        <v>101</v>
      </c>
      <c r="D271" t="s">
        <v>239</v>
      </c>
      <c r="E271" t="s">
        <v>7</v>
      </c>
      <c r="G271" t="s">
        <v>13</v>
      </c>
    </row>
    <row r="272" spans="1:19" x14ac:dyDescent="0.2">
      <c r="A272" t="s">
        <v>531</v>
      </c>
      <c r="B272">
        <v>0.10785797</v>
      </c>
      <c r="C272" t="s">
        <v>532</v>
      </c>
      <c r="D272" t="s">
        <v>14</v>
      </c>
      <c r="E272" t="s">
        <v>7</v>
      </c>
      <c r="G272" t="s">
        <v>13</v>
      </c>
    </row>
    <row r="273" spans="1:19" x14ac:dyDescent="0.2">
      <c r="A273" t="s">
        <v>149</v>
      </c>
      <c r="B273">
        <v>5.5878900000000002E-2</v>
      </c>
      <c r="C273" t="s">
        <v>140</v>
      </c>
      <c r="D273" t="s">
        <v>14</v>
      </c>
      <c r="E273" t="s">
        <v>7</v>
      </c>
      <c r="G273" t="s">
        <v>13</v>
      </c>
    </row>
    <row r="274" spans="1:19" x14ac:dyDescent="0.2">
      <c r="A274" t="s">
        <v>330</v>
      </c>
      <c r="B274">
        <v>-3.2656142502726897E-5</v>
      </c>
      <c r="C274" t="s">
        <v>331</v>
      </c>
      <c r="D274" t="s">
        <v>234</v>
      </c>
      <c r="E274" t="s">
        <v>22</v>
      </c>
      <c r="G274" t="s">
        <v>13</v>
      </c>
      <c r="I274">
        <v>2</v>
      </c>
      <c r="J274">
        <v>-10.329477588153029</v>
      </c>
      <c r="K274">
        <v>7.6321687612368738E-2</v>
      </c>
      <c r="L274" t="s">
        <v>533</v>
      </c>
      <c r="N274" t="s">
        <v>254</v>
      </c>
      <c r="O274" t="s">
        <v>333</v>
      </c>
      <c r="Q274">
        <v>4817881.6013054997</v>
      </c>
      <c r="S274">
        <v>2.4494897427831779E-2</v>
      </c>
    </row>
    <row r="275" spans="1:19" x14ac:dyDescent="0.2">
      <c r="A275" t="s">
        <v>330</v>
      </c>
      <c r="B275">
        <v>-9.7702674972731194E-6</v>
      </c>
      <c r="C275" t="s">
        <v>331</v>
      </c>
      <c r="D275" t="s">
        <v>534</v>
      </c>
      <c r="E275" t="s">
        <v>22</v>
      </c>
      <c r="G275" t="s">
        <v>13</v>
      </c>
      <c r="I275">
        <v>2</v>
      </c>
      <c r="J275">
        <v>-11.536166712829621</v>
      </c>
      <c r="K275">
        <v>7.6321687612368738E-2</v>
      </c>
      <c r="L275" t="s">
        <v>535</v>
      </c>
      <c r="N275" t="s">
        <v>254</v>
      </c>
      <c r="O275" t="s">
        <v>333</v>
      </c>
      <c r="Q275">
        <v>4817881.6013054997</v>
      </c>
      <c r="S275">
        <v>2.4494897427831779E-2</v>
      </c>
    </row>
    <row r="276" spans="1:19" x14ac:dyDescent="0.2">
      <c r="A276" t="s">
        <v>334</v>
      </c>
      <c r="B276">
        <v>5.3600000000000002E-2</v>
      </c>
      <c r="C276" t="s">
        <v>16</v>
      </c>
      <c r="D276" t="s">
        <v>239</v>
      </c>
      <c r="E276" t="s">
        <v>15</v>
      </c>
      <c r="G276" t="s">
        <v>13</v>
      </c>
    </row>
    <row r="277" spans="1:19" x14ac:dyDescent="0.2">
      <c r="A277" t="s">
        <v>536</v>
      </c>
      <c r="B277">
        <v>0.05</v>
      </c>
      <c r="C277" t="s">
        <v>537</v>
      </c>
      <c r="D277" t="s">
        <v>14</v>
      </c>
      <c r="E277" t="s">
        <v>7</v>
      </c>
      <c r="G277" t="s">
        <v>13</v>
      </c>
    </row>
    <row r="278" spans="1:19" x14ac:dyDescent="0.2">
      <c r="A278" t="s">
        <v>497</v>
      </c>
      <c r="B278">
        <v>0.70660000000000001</v>
      </c>
      <c r="C278" t="s">
        <v>498</v>
      </c>
      <c r="D278" t="s">
        <v>239</v>
      </c>
      <c r="E278" t="s">
        <v>7</v>
      </c>
      <c r="G278" t="s">
        <v>13</v>
      </c>
    </row>
    <row r="280" spans="1:19" x14ac:dyDescent="0.2">
      <c r="A280" s="1" t="s">
        <v>0</v>
      </c>
      <c r="B280" s="1" t="s">
        <v>538</v>
      </c>
    </row>
    <row r="281" spans="1:19" x14ac:dyDescent="0.2">
      <c r="A281" t="s">
        <v>1</v>
      </c>
      <c r="B281" t="s">
        <v>228</v>
      </c>
    </row>
    <row r="282" spans="1:19" x14ac:dyDescent="0.2">
      <c r="A282" t="s">
        <v>2</v>
      </c>
      <c r="B282" t="s">
        <v>232</v>
      </c>
    </row>
    <row r="283" spans="1:19" x14ac:dyDescent="0.2">
      <c r="A283" t="s">
        <v>4</v>
      </c>
      <c r="B283">
        <v>1</v>
      </c>
    </row>
    <row r="284" spans="1:19" x14ac:dyDescent="0.2">
      <c r="A284" t="s">
        <v>5</v>
      </c>
      <c r="B284" t="s">
        <v>539</v>
      </c>
    </row>
    <row r="285" spans="1:19" x14ac:dyDescent="0.2">
      <c r="A285" t="s">
        <v>11</v>
      </c>
      <c r="B285" t="s">
        <v>229</v>
      </c>
    </row>
    <row r="286" spans="1:19" x14ac:dyDescent="0.2">
      <c r="A286" t="s">
        <v>6</v>
      </c>
      <c r="B286" t="s">
        <v>7</v>
      </c>
    </row>
    <row r="287" spans="1:19" x14ac:dyDescent="0.2">
      <c r="A287" t="s">
        <v>213</v>
      </c>
      <c r="B287" t="s">
        <v>241</v>
      </c>
    </row>
    <row r="288" spans="1:19" x14ac:dyDescent="0.2">
      <c r="A288" s="1" t="s">
        <v>8</v>
      </c>
    </row>
    <row r="289" spans="1:7" x14ac:dyDescent="0.2">
      <c r="A289" t="s">
        <v>9</v>
      </c>
      <c r="B289" t="s">
        <v>10</v>
      </c>
      <c r="C289" t="s">
        <v>2</v>
      </c>
      <c r="D289" t="s">
        <v>6</v>
      </c>
      <c r="E289" t="s">
        <v>18</v>
      </c>
      <c r="F289" t="s">
        <v>11</v>
      </c>
      <c r="G289" t="s">
        <v>5</v>
      </c>
    </row>
    <row r="290" spans="1:7" x14ac:dyDescent="0.2">
      <c r="A290" t="s">
        <v>266</v>
      </c>
      <c r="B290">
        <v>15.73</v>
      </c>
      <c r="D290" t="s">
        <v>17</v>
      </c>
      <c r="E290" t="s">
        <v>130</v>
      </c>
      <c r="F290" t="s">
        <v>20</v>
      </c>
    </row>
    <row r="291" spans="1:7" x14ac:dyDescent="0.2">
      <c r="A291" t="s">
        <v>441</v>
      </c>
      <c r="B291">
        <v>1.44E-2</v>
      </c>
      <c r="D291" t="s">
        <v>7</v>
      </c>
      <c r="E291" t="s">
        <v>130</v>
      </c>
      <c r="F291" t="s">
        <v>20</v>
      </c>
    </row>
    <row r="292" spans="1:7" x14ac:dyDescent="0.2">
      <c r="A292" t="s">
        <v>155</v>
      </c>
      <c r="B292">
        <v>0.25</v>
      </c>
      <c r="D292" t="s">
        <v>22</v>
      </c>
      <c r="E292" t="s">
        <v>51</v>
      </c>
      <c r="F292" t="s">
        <v>20</v>
      </c>
    </row>
    <row r="293" spans="1:7" x14ac:dyDescent="0.2">
      <c r="A293" t="s">
        <v>538</v>
      </c>
      <c r="B293">
        <v>1</v>
      </c>
      <c r="C293" t="s">
        <v>232</v>
      </c>
      <c r="D293" t="s">
        <v>7</v>
      </c>
      <c r="F293" t="s">
        <v>12</v>
      </c>
      <c r="G293" t="s">
        <v>539</v>
      </c>
    </row>
    <row r="294" spans="1:7" x14ac:dyDescent="0.2">
      <c r="A294" t="s">
        <v>540</v>
      </c>
      <c r="B294">
        <v>0.752</v>
      </c>
      <c r="C294" t="s">
        <v>232</v>
      </c>
      <c r="D294" t="s">
        <v>7</v>
      </c>
      <c r="F294" t="s">
        <v>13</v>
      </c>
      <c r="G294" t="s">
        <v>541</v>
      </c>
    </row>
    <row r="295" spans="1:7" x14ac:dyDescent="0.2">
      <c r="A295" t="s">
        <v>542</v>
      </c>
      <c r="B295">
        <v>0.01</v>
      </c>
      <c r="C295" t="s">
        <v>3</v>
      </c>
      <c r="D295" t="s">
        <v>7</v>
      </c>
      <c r="F295" t="s">
        <v>13</v>
      </c>
      <c r="G295" t="s">
        <v>543</v>
      </c>
    </row>
    <row r="296" spans="1:7" x14ac:dyDescent="0.2">
      <c r="A296" t="s">
        <v>544</v>
      </c>
      <c r="B296">
        <v>2.7300000000000001E-2</v>
      </c>
      <c r="C296" t="s">
        <v>3</v>
      </c>
      <c r="D296" t="s">
        <v>7</v>
      </c>
      <c r="F296" t="s">
        <v>13</v>
      </c>
      <c r="G296" t="s">
        <v>545</v>
      </c>
    </row>
    <row r="297" spans="1:7" x14ac:dyDescent="0.2">
      <c r="A297" t="s">
        <v>546</v>
      </c>
      <c r="B297">
        <v>5.0400000000000002E-3</v>
      </c>
      <c r="C297" t="s">
        <v>3</v>
      </c>
      <c r="D297" t="s">
        <v>7</v>
      </c>
      <c r="F297" t="s">
        <v>13</v>
      </c>
      <c r="G297" t="s">
        <v>547</v>
      </c>
    </row>
    <row r="298" spans="1:7" x14ac:dyDescent="0.2">
      <c r="A298" t="s">
        <v>548</v>
      </c>
      <c r="B298">
        <v>0.251</v>
      </c>
      <c r="C298" t="s">
        <v>3</v>
      </c>
      <c r="D298" t="s">
        <v>7</v>
      </c>
      <c r="F298" t="s">
        <v>13</v>
      </c>
      <c r="G298" t="s">
        <v>549</v>
      </c>
    </row>
    <row r="299" spans="1:7" x14ac:dyDescent="0.2">
      <c r="A299" t="s">
        <v>194</v>
      </c>
      <c r="B299">
        <v>1.8</v>
      </c>
      <c r="C299" t="s">
        <v>14</v>
      </c>
      <c r="D299" t="s">
        <v>7</v>
      </c>
      <c r="F299" t="s">
        <v>13</v>
      </c>
      <c r="G299" t="s">
        <v>195</v>
      </c>
    </row>
    <row r="300" spans="1:7" x14ac:dyDescent="0.2">
      <c r="A300" t="s">
        <v>334</v>
      </c>
      <c r="B300">
        <v>0.55000000000000004</v>
      </c>
      <c r="C300" t="s">
        <v>232</v>
      </c>
      <c r="D300" t="s">
        <v>15</v>
      </c>
      <c r="F300" t="s">
        <v>13</v>
      </c>
      <c r="G300" t="s">
        <v>16</v>
      </c>
    </row>
    <row r="301" spans="1:7" x14ac:dyDescent="0.2">
      <c r="A301" t="s">
        <v>550</v>
      </c>
      <c r="B301">
        <v>13.75</v>
      </c>
      <c r="C301" t="s">
        <v>232</v>
      </c>
      <c r="D301" t="s">
        <v>17</v>
      </c>
      <c r="F301" t="s">
        <v>13</v>
      </c>
      <c r="G301" t="s">
        <v>78</v>
      </c>
    </row>
    <row r="302" spans="1:7" x14ac:dyDescent="0.2">
      <c r="A302" t="s">
        <v>551</v>
      </c>
      <c r="B302">
        <v>-1.8</v>
      </c>
      <c r="C302" t="s">
        <v>14</v>
      </c>
      <c r="D302" t="s">
        <v>22</v>
      </c>
      <c r="F302" t="s">
        <v>13</v>
      </c>
      <c r="G302" t="s">
        <v>552</v>
      </c>
    </row>
    <row r="304" spans="1:7" x14ac:dyDescent="0.2">
      <c r="A304" s="1" t="s">
        <v>0</v>
      </c>
      <c r="B304" s="1" t="s">
        <v>215</v>
      </c>
    </row>
    <row r="305" spans="1:13" x14ac:dyDescent="0.2">
      <c r="A305" t="s">
        <v>1</v>
      </c>
      <c r="B305" t="s">
        <v>618</v>
      </c>
    </row>
    <row r="306" spans="1:13" x14ac:dyDescent="0.2">
      <c r="A306" t="s">
        <v>2</v>
      </c>
      <c r="B306" t="s">
        <v>239</v>
      </c>
    </row>
    <row r="307" spans="1:13" x14ac:dyDescent="0.2">
      <c r="A307" t="s">
        <v>5</v>
      </c>
      <c r="B307" t="s">
        <v>66</v>
      </c>
    </row>
    <row r="308" spans="1:13" x14ac:dyDescent="0.2">
      <c r="A308" t="s">
        <v>6</v>
      </c>
      <c r="B308" t="s">
        <v>7</v>
      </c>
    </row>
    <row r="309" spans="1:13" x14ac:dyDescent="0.2">
      <c r="A309" t="s">
        <v>213</v>
      </c>
      <c r="B309" t="s">
        <v>241</v>
      </c>
    </row>
    <row r="310" spans="1:13" x14ac:dyDescent="0.2">
      <c r="A310" s="1" t="s">
        <v>8</v>
      </c>
    </row>
    <row r="311" spans="1:13" x14ac:dyDescent="0.2">
      <c r="A311" t="s">
        <v>9</v>
      </c>
      <c r="B311" t="s">
        <v>10</v>
      </c>
      <c r="C311" t="s">
        <v>5</v>
      </c>
      <c r="D311" t="s">
        <v>2</v>
      </c>
      <c r="E311" t="s">
        <v>6</v>
      </c>
      <c r="F311" t="s">
        <v>18</v>
      </c>
      <c r="G311" t="s">
        <v>11</v>
      </c>
      <c r="H311" t="s">
        <v>242</v>
      </c>
      <c r="I311" t="s">
        <v>243</v>
      </c>
      <c r="J311" t="s">
        <v>244</v>
      </c>
      <c r="K311" t="s">
        <v>245</v>
      </c>
      <c r="L311" t="s">
        <v>1</v>
      </c>
      <c r="M311" t="s">
        <v>252</v>
      </c>
    </row>
    <row r="312" spans="1:13" x14ac:dyDescent="0.2">
      <c r="A312" t="s">
        <v>19</v>
      </c>
      <c r="B312">
        <v>0.84907999999999995</v>
      </c>
      <c r="E312" t="s">
        <v>7</v>
      </c>
      <c r="F312" t="s">
        <v>130</v>
      </c>
      <c r="G312" t="s">
        <v>20</v>
      </c>
      <c r="H312" t="s">
        <v>253</v>
      </c>
      <c r="I312">
        <v>2</v>
      </c>
      <c r="J312">
        <v>-0.1636018686058939</v>
      </c>
      <c r="K312">
        <v>3.8729833462074169E-2</v>
      </c>
      <c r="L312" t="s">
        <v>553</v>
      </c>
      <c r="M312">
        <v>0</v>
      </c>
    </row>
    <row r="313" spans="1:13" x14ac:dyDescent="0.2">
      <c r="A313" t="s">
        <v>116</v>
      </c>
      <c r="B313">
        <v>1.3404000000000001E-3</v>
      </c>
      <c r="E313" t="s">
        <v>7</v>
      </c>
      <c r="F313" t="s">
        <v>130</v>
      </c>
      <c r="G313" t="s">
        <v>20</v>
      </c>
      <c r="H313" t="s">
        <v>256</v>
      </c>
      <c r="I313">
        <v>2</v>
      </c>
      <c r="J313">
        <v>-6.6147872021011187</v>
      </c>
      <c r="K313">
        <v>0.80715549926888308</v>
      </c>
      <c r="L313" t="s">
        <v>553</v>
      </c>
      <c r="M313">
        <v>0.80622577482985502</v>
      </c>
    </row>
    <row r="314" spans="1:13" x14ac:dyDescent="0.2">
      <c r="A314" t="s">
        <v>118</v>
      </c>
      <c r="B314">
        <v>2.6596000000000001E-15</v>
      </c>
      <c r="E314" t="s">
        <v>7</v>
      </c>
      <c r="F314" t="s">
        <v>130</v>
      </c>
      <c r="G314" t="s">
        <v>20</v>
      </c>
      <c r="H314" t="s">
        <v>264</v>
      </c>
      <c r="I314">
        <v>2</v>
      </c>
      <c r="J314">
        <v>-33.560600659364518</v>
      </c>
      <c r="K314">
        <v>0.5490901565316938</v>
      </c>
      <c r="L314" t="s">
        <v>553</v>
      </c>
      <c r="M314">
        <v>0.54772255750516607</v>
      </c>
    </row>
    <row r="315" spans="1:13" x14ac:dyDescent="0.2">
      <c r="A315" t="s">
        <v>554</v>
      </c>
      <c r="B315">
        <v>1.0745E-5</v>
      </c>
      <c r="E315" t="s">
        <v>7</v>
      </c>
      <c r="F315" t="s">
        <v>130</v>
      </c>
      <c r="G315" t="s">
        <v>20</v>
      </c>
      <c r="H315" t="s">
        <v>555</v>
      </c>
      <c r="I315">
        <v>2</v>
      </c>
      <c r="J315">
        <v>-11.441070027869801</v>
      </c>
      <c r="K315">
        <v>0.20371548787463359</v>
      </c>
      <c r="L315" t="s">
        <v>553</v>
      </c>
      <c r="M315">
        <v>0.2</v>
      </c>
    </row>
    <row r="316" spans="1:13" x14ac:dyDescent="0.2">
      <c r="A316" t="s">
        <v>271</v>
      </c>
      <c r="B316">
        <v>6.9149000000000006E-8</v>
      </c>
      <c r="E316" t="s">
        <v>7</v>
      </c>
      <c r="F316" t="s">
        <v>130</v>
      </c>
      <c r="G316" t="s">
        <v>20</v>
      </c>
      <c r="H316" t="s">
        <v>272</v>
      </c>
      <c r="I316">
        <v>2</v>
      </c>
      <c r="J316">
        <v>-16.487002240256189</v>
      </c>
      <c r="K316">
        <v>0.80715549926888308</v>
      </c>
      <c r="L316" t="s">
        <v>553</v>
      </c>
      <c r="M316">
        <v>0.80622577482985502</v>
      </c>
    </row>
    <row r="317" spans="1:13" x14ac:dyDescent="0.2">
      <c r="A317" t="s">
        <v>274</v>
      </c>
      <c r="B317">
        <v>7.4468000000000002E-8</v>
      </c>
      <c r="E317" t="s">
        <v>7</v>
      </c>
      <c r="F317" t="s">
        <v>130</v>
      </c>
      <c r="G317" t="s">
        <v>20</v>
      </c>
      <c r="H317" t="s">
        <v>275</v>
      </c>
      <c r="I317">
        <v>2</v>
      </c>
      <c r="J317">
        <v>-16.412896334036759</v>
      </c>
      <c r="K317">
        <v>0.80715549926888308</v>
      </c>
      <c r="L317" t="s">
        <v>553</v>
      </c>
      <c r="M317">
        <v>0.80622577482985502</v>
      </c>
    </row>
    <row r="318" spans="1:13" x14ac:dyDescent="0.2">
      <c r="A318" t="s">
        <v>352</v>
      </c>
      <c r="B318">
        <v>1.5956999999999999E-8</v>
      </c>
      <c r="E318" t="s">
        <v>7</v>
      </c>
      <c r="F318" t="s">
        <v>130</v>
      </c>
      <c r="G318" t="s">
        <v>20</v>
      </c>
      <c r="H318" t="s">
        <v>353</v>
      </c>
      <c r="I318">
        <v>2</v>
      </c>
      <c r="J318">
        <v>-17.95336823251812</v>
      </c>
      <c r="K318">
        <v>0.80715549926888308</v>
      </c>
      <c r="L318" t="s">
        <v>553</v>
      </c>
      <c r="M318">
        <v>0.80622577482985502</v>
      </c>
    </row>
    <row r="319" spans="1:13" x14ac:dyDescent="0.2">
      <c r="A319" t="s">
        <v>26</v>
      </c>
      <c r="B319">
        <v>7.9787E-5</v>
      </c>
      <c r="E319" t="s">
        <v>7</v>
      </c>
      <c r="F319" t="s">
        <v>130</v>
      </c>
      <c r="G319" t="s">
        <v>20</v>
      </c>
      <c r="H319" t="s">
        <v>277</v>
      </c>
      <c r="I319">
        <v>2</v>
      </c>
      <c r="J319">
        <v>-9.4361499740475114</v>
      </c>
      <c r="K319">
        <v>0.20371548787463359</v>
      </c>
      <c r="L319" t="s">
        <v>553</v>
      </c>
      <c r="M319">
        <v>0.2</v>
      </c>
    </row>
    <row r="320" spans="1:13" x14ac:dyDescent="0.2">
      <c r="A320" t="s">
        <v>280</v>
      </c>
      <c r="B320">
        <v>2.8722999999999999E-5</v>
      </c>
      <c r="E320" t="s">
        <v>7</v>
      </c>
      <c r="F320" t="s">
        <v>130</v>
      </c>
      <c r="G320" t="s">
        <v>20</v>
      </c>
      <c r="I320">
        <v>2</v>
      </c>
      <c r="J320">
        <v>-10.45781236241497</v>
      </c>
      <c r="K320">
        <v>0.5490901565316938</v>
      </c>
      <c r="L320" t="s">
        <v>553</v>
      </c>
      <c r="M320">
        <v>0.54772255750516607</v>
      </c>
    </row>
    <row r="321" spans="1:13" x14ac:dyDescent="0.2">
      <c r="A321" t="s">
        <v>355</v>
      </c>
      <c r="B321">
        <v>1.5957E-6</v>
      </c>
      <c r="E321" t="s">
        <v>7</v>
      </c>
      <c r="F321" t="s">
        <v>130</v>
      </c>
      <c r="G321" t="s">
        <v>20</v>
      </c>
      <c r="I321">
        <v>2</v>
      </c>
      <c r="J321">
        <v>-13.34819804653003</v>
      </c>
      <c r="K321">
        <v>0.20371548787463359</v>
      </c>
      <c r="L321" t="s">
        <v>553</v>
      </c>
      <c r="M321">
        <v>0.2</v>
      </c>
    </row>
    <row r="322" spans="1:13" x14ac:dyDescent="0.2">
      <c r="A322" t="s">
        <v>357</v>
      </c>
      <c r="B322">
        <v>1.5957E-6</v>
      </c>
      <c r="E322" t="s">
        <v>7</v>
      </c>
      <c r="F322" t="s">
        <v>130</v>
      </c>
      <c r="G322" t="s">
        <v>20</v>
      </c>
      <c r="I322">
        <v>2</v>
      </c>
      <c r="J322">
        <v>-13.34819804653003</v>
      </c>
      <c r="K322">
        <v>0.3485685011586675</v>
      </c>
      <c r="L322" t="s">
        <v>553</v>
      </c>
      <c r="M322">
        <v>0.34641016151377552</v>
      </c>
    </row>
    <row r="323" spans="1:13" x14ac:dyDescent="0.2">
      <c r="A323" t="s">
        <v>128</v>
      </c>
      <c r="B323">
        <v>1.3297999999999999E-4</v>
      </c>
      <c r="E323" t="s">
        <v>7</v>
      </c>
      <c r="F323" t="s">
        <v>130</v>
      </c>
      <c r="G323" t="s">
        <v>20</v>
      </c>
      <c r="H323" t="s">
        <v>360</v>
      </c>
      <c r="I323">
        <v>2</v>
      </c>
      <c r="J323">
        <v>-8.9253118169899661</v>
      </c>
      <c r="K323">
        <v>3.8729833462074169E-2</v>
      </c>
      <c r="L323" t="s">
        <v>553</v>
      </c>
      <c r="M323">
        <v>0</v>
      </c>
    </row>
    <row r="324" spans="1:13" x14ac:dyDescent="0.2">
      <c r="A324" t="s">
        <v>21</v>
      </c>
      <c r="B324">
        <v>9.7025537547306795E-4</v>
      </c>
      <c r="E324" t="s">
        <v>22</v>
      </c>
      <c r="F324" t="s">
        <v>48</v>
      </c>
      <c r="G324" t="s">
        <v>20</v>
      </c>
      <c r="H324" t="s">
        <v>282</v>
      </c>
      <c r="I324">
        <v>2</v>
      </c>
      <c r="J324">
        <v>-6.9379512474337064</v>
      </c>
      <c r="K324">
        <v>0.30335622624235031</v>
      </c>
      <c r="L324" t="s">
        <v>362</v>
      </c>
      <c r="M324">
        <v>0.2</v>
      </c>
    </row>
    <row r="325" spans="1:13" x14ac:dyDescent="0.2">
      <c r="A325" t="s">
        <v>21</v>
      </c>
      <c r="B325">
        <v>4.9029245390951504E-4</v>
      </c>
      <c r="E325" t="s">
        <v>22</v>
      </c>
      <c r="F325" t="s">
        <v>130</v>
      </c>
      <c r="G325" t="s">
        <v>20</v>
      </c>
      <c r="H325" t="s">
        <v>282</v>
      </c>
      <c r="I325">
        <v>2</v>
      </c>
      <c r="J325">
        <v>-7.620508500187273</v>
      </c>
      <c r="K325">
        <v>0.20174241001832011</v>
      </c>
      <c r="L325" t="s">
        <v>362</v>
      </c>
      <c r="M325">
        <v>0.2</v>
      </c>
    </row>
    <row r="326" spans="1:13" x14ac:dyDescent="0.2">
      <c r="A326" t="s">
        <v>155</v>
      </c>
      <c r="B326">
        <v>1.05697540284266E-3</v>
      </c>
      <c r="E326" t="s">
        <v>22</v>
      </c>
      <c r="F326" t="s">
        <v>51</v>
      </c>
      <c r="G326" t="s">
        <v>20</v>
      </c>
      <c r="H326" t="s">
        <v>282</v>
      </c>
      <c r="I326">
        <v>2</v>
      </c>
      <c r="J326">
        <v>-6.8523438430907646</v>
      </c>
      <c r="K326">
        <v>0.1132475165290612</v>
      </c>
      <c r="L326" t="s">
        <v>364</v>
      </c>
      <c r="M326">
        <v>0.1</v>
      </c>
    </row>
    <row r="327" spans="1:13" x14ac:dyDescent="0.2">
      <c r="A327" t="s">
        <v>84</v>
      </c>
      <c r="B327">
        <v>4.03572426539923E-4</v>
      </c>
      <c r="E327" t="s">
        <v>22</v>
      </c>
      <c r="F327" t="s">
        <v>51</v>
      </c>
      <c r="G327" t="s">
        <v>20</v>
      </c>
      <c r="H327" t="s">
        <v>282</v>
      </c>
      <c r="I327">
        <v>2</v>
      </c>
      <c r="J327">
        <v>-7.8151545905998168</v>
      </c>
      <c r="K327">
        <v>0.1132475165290612</v>
      </c>
      <c r="L327" t="s">
        <v>556</v>
      </c>
      <c r="M327">
        <v>0.1</v>
      </c>
    </row>
    <row r="328" spans="1:13" x14ac:dyDescent="0.2">
      <c r="A328" t="s">
        <v>215</v>
      </c>
      <c r="B328">
        <v>1</v>
      </c>
      <c r="C328" t="s">
        <v>66</v>
      </c>
      <c r="D328" t="s">
        <v>239</v>
      </c>
      <c r="E328" t="s">
        <v>7</v>
      </c>
      <c r="G328" t="s">
        <v>12</v>
      </c>
      <c r="I328">
        <v>0</v>
      </c>
      <c r="J328">
        <v>1</v>
      </c>
    </row>
    <row r="329" spans="1:13" x14ac:dyDescent="0.2">
      <c r="A329" t="s">
        <v>620</v>
      </c>
      <c r="B329">
        <v>-0.65</v>
      </c>
      <c r="C329" t="s">
        <v>557</v>
      </c>
      <c r="D329" t="s">
        <v>3</v>
      </c>
      <c r="E329" t="s">
        <v>7</v>
      </c>
      <c r="G329" t="s">
        <v>13</v>
      </c>
      <c r="I329">
        <v>2</v>
      </c>
      <c r="J329">
        <v>-1.290984181315566</v>
      </c>
      <c r="K329">
        <v>0.2095232683975696</v>
      </c>
      <c r="L329" t="s">
        <v>558</v>
      </c>
      <c r="M329">
        <v>0.2</v>
      </c>
    </row>
    <row r="330" spans="1:13" x14ac:dyDescent="0.2">
      <c r="A330" t="s">
        <v>527</v>
      </c>
      <c r="B330">
        <v>8.7379999999999999E-2</v>
      </c>
      <c r="C330" t="s">
        <v>528</v>
      </c>
      <c r="D330" t="s">
        <v>14</v>
      </c>
      <c r="E330" t="s">
        <v>17</v>
      </c>
      <c r="G330" t="s">
        <v>13</v>
      </c>
    </row>
    <row r="331" spans="1:13" x14ac:dyDescent="0.2">
      <c r="A331" t="s">
        <v>559</v>
      </c>
      <c r="B331">
        <v>-4.6224999999999996</v>
      </c>
      <c r="C331" t="s">
        <v>107</v>
      </c>
      <c r="D331" t="s">
        <v>14</v>
      </c>
      <c r="E331" t="s">
        <v>17</v>
      </c>
      <c r="G331" t="s">
        <v>13</v>
      </c>
    </row>
    <row r="332" spans="1:13" x14ac:dyDescent="0.2">
      <c r="A332" t="s">
        <v>407</v>
      </c>
      <c r="B332">
        <v>0.42399999999999999</v>
      </c>
      <c r="C332" t="s">
        <v>409</v>
      </c>
      <c r="D332" t="s">
        <v>239</v>
      </c>
      <c r="E332" t="s">
        <v>7</v>
      </c>
      <c r="G332" t="s">
        <v>13</v>
      </c>
    </row>
    <row r="333" spans="1:13" x14ac:dyDescent="0.2">
      <c r="A333" t="s">
        <v>499</v>
      </c>
      <c r="B333">
        <v>1.59</v>
      </c>
      <c r="C333" t="s">
        <v>501</v>
      </c>
      <c r="D333" t="s">
        <v>239</v>
      </c>
      <c r="E333" t="s">
        <v>7</v>
      </c>
      <c r="G333" t="s">
        <v>13</v>
      </c>
    </row>
    <row r="334" spans="1:13" x14ac:dyDescent="0.2">
      <c r="A334" t="s">
        <v>560</v>
      </c>
      <c r="B334">
        <v>1.3333000000000001E-11</v>
      </c>
      <c r="C334" t="s">
        <v>561</v>
      </c>
      <c r="D334" t="s">
        <v>3</v>
      </c>
      <c r="E334" t="s">
        <v>6</v>
      </c>
      <c r="G334" t="s">
        <v>13</v>
      </c>
      <c r="I334">
        <v>2</v>
      </c>
      <c r="J334">
        <v>-25.040778950795229</v>
      </c>
      <c r="K334">
        <v>0.70710678118654757</v>
      </c>
      <c r="L334" t="s">
        <v>553</v>
      </c>
      <c r="M334">
        <v>0.53851648071345037</v>
      </c>
    </row>
    <row r="335" spans="1:13" x14ac:dyDescent="0.2">
      <c r="A335" t="s">
        <v>100</v>
      </c>
      <c r="B335">
        <v>0.1277777777777778</v>
      </c>
      <c r="C335" t="s">
        <v>101</v>
      </c>
      <c r="D335" t="s">
        <v>239</v>
      </c>
      <c r="E335" t="s">
        <v>7</v>
      </c>
      <c r="G335" t="s">
        <v>13</v>
      </c>
      <c r="I335">
        <v>2</v>
      </c>
      <c r="J335">
        <v>-2.5403484631332431</v>
      </c>
      <c r="K335">
        <v>1.4142135623730951E-2</v>
      </c>
      <c r="L335" t="s">
        <v>553</v>
      </c>
      <c r="M335">
        <v>0</v>
      </c>
    </row>
    <row r="336" spans="1:13" x14ac:dyDescent="0.2">
      <c r="A336" t="s">
        <v>146</v>
      </c>
      <c r="B336">
        <v>-1.33041346956501E-3</v>
      </c>
      <c r="C336" t="s">
        <v>137</v>
      </c>
      <c r="D336" t="s">
        <v>14</v>
      </c>
      <c r="E336" t="s">
        <v>7</v>
      </c>
      <c r="G336" t="s">
        <v>13</v>
      </c>
      <c r="I336">
        <v>2</v>
      </c>
      <c r="J336">
        <v>-6.6222655056892661</v>
      </c>
      <c r="K336">
        <v>5.8309518948453001E-2</v>
      </c>
      <c r="L336" t="s">
        <v>254</v>
      </c>
      <c r="M336">
        <v>0</v>
      </c>
    </row>
    <row r="337" spans="1:19" x14ac:dyDescent="0.2">
      <c r="A337" t="s">
        <v>562</v>
      </c>
      <c r="B337">
        <v>0.1055556</v>
      </c>
      <c r="C337" t="s">
        <v>563</v>
      </c>
      <c r="D337" t="s">
        <v>3</v>
      </c>
      <c r="E337" t="s">
        <v>7</v>
      </c>
      <c r="G337" t="s">
        <v>13</v>
      </c>
    </row>
    <row r="338" spans="1:19" x14ac:dyDescent="0.2">
      <c r="A338" t="s">
        <v>564</v>
      </c>
      <c r="B338">
        <v>0.45184999999999997</v>
      </c>
      <c r="C338" t="s">
        <v>537</v>
      </c>
      <c r="D338" t="s">
        <v>3</v>
      </c>
      <c r="E338" t="s">
        <v>7</v>
      </c>
      <c r="G338" t="s">
        <v>13</v>
      </c>
    </row>
    <row r="339" spans="1:19" x14ac:dyDescent="0.2">
      <c r="A339" t="s">
        <v>565</v>
      </c>
      <c r="B339">
        <v>2E-3</v>
      </c>
      <c r="C339" t="s">
        <v>566</v>
      </c>
      <c r="D339" t="s">
        <v>3</v>
      </c>
      <c r="E339" t="s">
        <v>7</v>
      </c>
      <c r="G339" t="s">
        <v>13</v>
      </c>
      <c r="I339">
        <v>2</v>
      </c>
      <c r="J339">
        <v>-6.2146080984221914</v>
      </c>
      <c r="K339">
        <v>1.4142135623730951E-2</v>
      </c>
      <c r="L339" t="s">
        <v>553</v>
      </c>
      <c r="M339">
        <v>0</v>
      </c>
    </row>
    <row r="340" spans="1:19" x14ac:dyDescent="0.2">
      <c r="A340" t="s">
        <v>330</v>
      </c>
      <c r="B340">
        <v>-1.21643E-4</v>
      </c>
      <c r="C340" t="s">
        <v>331</v>
      </c>
      <c r="D340" t="s">
        <v>14</v>
      </c>
      <c r="E340" t="s">
        <v>22</v>
      </c>
      <c r="G340" t="s">
        <v>13</v>
      </c>
      <c r="I340">
        <v>2</v>
      </c>
      <c r="J340">
        <v>-9.0144200325194124</v>
      </c>
      <c r="K340">
        <v>0.2083266665599966</v>
      </c>
      <c r="L340" t="s">
        <v>254</v>
      </c>
      <c r="M340">
        <v>0.2</v>
      </c>
    </row>
    <row r="342" spans="1:19" x14ac:dyDescent="0.2">
      <c r="A342" s="1" t="s">
        <v>0</v>
      </c>
      <c r="B342" s="1" t="s">
        <v>216</v>
      </c>
    </row>
    <row r="343" spans="1:19" x14ac:dyDescent="0.2">
      <c r="A343" t="s">
        <v>1</v>
      </c>
      <c r="B343" t="s">
        <v>567</v>
      </c>
    </row>
    <row r="344" spans="1:19" x14ac:dyDescent="0.2">
      <c r="A344" t="s">
        <v>2</v>
      </c>
      <c r="B344" t="s">
        <v>67</v>
      </c>
    </row>
    <row r="345" spans="1:19" x14ac:dyDescent="0.2">
      <c r="A345" t="s">
        <v>5</v>
      </c>
      <c r="B345" t="s">
        <v>85</v>
      </c>
    </row>
    <row r="346" spans="1:19" x14ac:dyDescent="0.2">
      <c r="A346" t="s">
        <v>6</v>
      </c>
      <c r="B346" t="s">
        <v>7</v>
      </c>
    </row>
    <row r="347" spans="1:19" x14ac:dyDescent="0.2">
      <c r="A347" t="s">
        <v>213</v>
      </c>
      <c r="B347" t="s">
        <v>241</v>
      </c>
    </row>
    <row r="348" spans="1:19" x14ac:dyDescent="0.2">
      <c r="A348" s="1" t="s">
        <v>8</v>
      </c>
    </row>
    <row r="349" spans="1:19" x14ac:dyDescent="0.2">
      <c r="A349" t="s">
        <v>9</v>
      </c>
      <c r="B349" t="s">
        <v>10</v>
      </c>
      <c r="C349" t="s">
        <v>5</v>
      </c>
      <c r="D349" t="s">
        <v>2</v>
      </c>
      <c r="E349" t="s">
        <v>6</v>
      </c>
      <c r="F349" t="s">
        <v>18</v>
      </c>
      <c r="G349" t="s">
        <v>11</v>
      </c>
      <c r="H349" t="s">
        <v>242</v>
      </c>
      <c r="I349" t="s">
        <v>243</v>
      </c>
      <c r="J349" t="s">
        <v>244</v>
      </c>
      <c r="K349" t="s">
        <v>245</v>
      </c>
      <c r="L349" t="s">
        <v>246</v>
      </c>
      <c r="M349" t="s">
        <v>247</v>
      </c>
      <c r="N349" t="s">
        <v>1</v>
      </c>
      <c r="O349" t="s">
        <v>248</v>
      </c>
      <c r="P349" t="s">
        <v>249</v>
      </c>
      <c r="Q349" t="s">
        <v>250</v>
      </c>
      <c r="R349" t="s">
        <v>251</v>
      </c>
      <c r="S349" t="s">
        <v>252</v>
      </c>
    </row>
    <row r="350" spans="1:19" x14ac:dyDescent="0.2">
      <c r="A350" t="s">
        <v>410</v>
      </c>
      <c r="B350">
        <v>2.0000000000000001E-13</v>
      </c>
      <c r="E350" t="s">
        <v>7</v>
      </c>
      <c r="F350" t="s">
        <v>49</v>
      </c>
      <c r="G350" t="s">
        <v>20</v>
      </c>
      <c r="H350" t="s">
        <v>411</v>
      </c>
      <c r="I350">
        <v>2</v>
      </c>
      <c r="J350">
        <v>-26.385455975249371</v>
      </c>
      <c r="K350">
        <v>0.8322860085331244</v>
      </c>
      <c r="N350" t="s">
        <v>568</v>
      </c>
      <c r="O350" t="s">
        <v>413</v>
      </c>
      <c r="Q350">
        <v>0</v>
      </c>
      <c r="S350">
        <v>0.80622577482985502</v>
      </c>
    </row>
    <row r="351" spans="1:19" x14ac:dyDescent="0.2">
      <c r="A351" t="s">
        <v>340</v>
      </c>
      <c r="B351">
        <v>2.1E-10</v>
      </c>
      <c r="E351" t="s">
        <v>7</v>
      </c>
      <c r="F351" t="s">
        <v>130</v>
      </c>
      <c r="G351" t="s">
        <v>20</v>
      </c>
      <c r="H351" t="s">
        <v>341</v>
      </c>
      <c r="I351">
        <v>2</v>
      </c>
      <c r="J351">
        <v>-22.283913585211081</v>
      </c>
      <c r="K351">
        <v>0.83144452611103292</v>
      </c>
      <c r="O351" t="s">
        <v>342</v>
      </c>
      <c r="Q351">
        <v>0</v>
      </c>
      <c r="S351">
        <v>0.80622577482985502</v>
      </c>
    </row>
    <row r="352" spans="1:19" x14ac:dyDescent="0.2">
      <c r="A352" t="s">
        <v>340</v>
      </c>
      <c r="B352">
        <v>3.1000000000000001E-12</v>
      </c>
      <c r="E352" t="s">
        <v>7</v>
      </c>
      <c r="F352" t="s">
        <v>49</v>
      </c>
      <c r="G352" t="s">
        <v>20</v>
      </c>
      <c r="H352" t="s">
        <v>414</v>
      </c>
      <c r="I352">
        <v>2</v>
      </c>
      <c r="J352">
        <v>-27.078708313809301</v>
      </c>
      <c r="K352">
        <v>0.8322860085331244</v>
      </c>
      <c r="N352" t="s">
        <v>568</v>
      </c>
      <c r="O352" t="s">
        <v>415</v>
      </c>
      <c r="Q352">
        <v>0</v>
      </c>
      <c r="S352">
        <v>0.80622577482985502</v>
      </c>
    </row>
    <row r="353" spans="1:19" x14ac:dyDescent="0.2">
      <c r="A353" t="s">
        <v>19</v>
      </c>
      <c r="B353">
        <v>2.3699999999999999E-2</v>
      </c>
      <c r="E353" t="s">
        <v>7</v>
      </c>
      <c r="F353" t="s">
        <v>130</v>
      </c>
      <c r="G353" t="s">
        <v>20</v>
      </c>
      <c r="H353" t="s">
        <v>253</v>
      </c>
      <c r="I353">
        <v>2</v>
      </c>
      <c r="J353">
        <v>-3.7422802308410521</v>
      </c>
      <c r="K353">
        <v>0.2032240143290158</v>
      </c>
      <c r="O353" t="s">
        <v>255</v>
      </c>
      <c r="Q353">
        <v>0</v>
      </c>
      <c r="S353">
        <v>0</v>
      </c>
    </row>
    <row r="354" spans="1:19" x14ac:dyDescent="0.2">
      <c r="A354" t="s">
        <v>116</v>
      </c>
      <c r="B354">
        <v>2.1000000000000001E-4</v>
      </c>
      <c r="E354" t="s">
        <v>7</v>
      </c>
      <c r="F354" t="s">
        <v>130</v>
      </c>
      <c r="G354" t="s">
        <v>20</v>
      </c>
      <c r="H354" t="s">
        <v>256</v>
      </c>
      <c r="I354">
        <v>2</v>
      </c>
      <c r="J354">
        <v>-8.468403027246806</v>
      </c>
      <c r="K354">
        <v>0.83144452611103292</v>
      </c>
      <c r="O354" t="s">
        <v>257</v>
      </c>
      <c r="Q354">
        <v>0</v>
      </c>
      <c r="S354">
        <v>0.80622577482985502</v>
      </c>
    </row>
    <row r="355" spans="1:19" x14ac:dyDescent="0.2">
      <c r="A355" t="s">
        <v>258</v>
      </c>
      <c r="B355">
        <v>2.7000000000000002E-9</v>
      </c>
      <c r="E355" t="s">
        <v>7</v>
      </c>
      <c r="F355" t="s">
        <v>130</v>
      </c>
      <c r="G355" t="s">
        <v>20</v>
      </c>
      <c r="H355" t="s">
        <v>259</v>
      </c>
      <c r="I355">
        <v>2</v>
      </c>
      <c r="J355">
        <v>-19.730014063936132</v>
      </c>
      <c r="K355">
        <v>0.83144452611103292</v>
      </c>
      <c r="O355" t="s">
        <v>260</v>
      </c>
      <c r="Q355">
        <v>0</v>
      </c>
      <c r="S355">
        <v>0.80622577482985502</v>
      </c>
    </row>
    <row r="356" spans="1:19" x14ac:dyDescent="0.2">
      <c r="A356" t="s">
        <v>258</v>
      </c>
      <c r="B356">
        <v>4.9600000000000002E-11</v>
      </c>
      <c r="E356" t="s">
        <v>7</v>
      </c>
      <c r="F356" t="s">
        <v>49</v>
      </c>
      <c r="G356" t="s">
        <v>20</v>
      </c>
      <c r="H356" t="s">
        <v>420</v>
      </c>
      <c r="I356">
        <v>2</v>
      </c>
      <c r="J356">
        <v>-24.306408833101361</v>
      </c>
      <c r="K356">
        <v>0.8322860085331244</v>
      </c>
      <c r="N356" t="s">
        <v>568</v>
      </c>
      <c r="O356" t="s">
        <v>421</v>
      </c>
      <c r="Q356">
        <v>0</v>
      </c>
      <c r="S356">
        <v>0.80622577482985502</v>
      </c>
    </row>
    <row r="357" spans="1:19" x14ac:dyDescent="0.2">
      <c r="A357" t="s">
        <v>422</v>
      </c>
      <c r="B357">
        <v>6.2000000000000002E-12</v>
      </c>
      <c r="E357" t="s">
        <v>7</v>
      </c>
      <c r="F357" t="s">
        <v>49</v>
      </c>
      <c r="G357" t="s">
        <v>20</v>
      </c>
      <c r="H357" t="s">
        <v>423</v>
      </c>
      <c r="I357">
        <v>2</v>
      </c>
      <c r="J357">
        <v>-26.385455975249371</v>
      </c>
      <c r="K357">
        <v>0.8322860085331244</v>
      </c>
      <c r="N357" t="s">
        <v>568</v>
      </c>
      <c r="O357" t="s">
        <v>424</v>
      </c>
      <c r="Q357">
        <v>0</v>
      </c>
      <c r="S357">
        <v>0.80622577482985502</v>
      </c>
    </row>
    <row r="358" spans="1:19" x14ac:dyDescent="0.2">
      <c r="A358" t="s">
        <v>261</v>
      </c>
      <c r="B358">
        <v>4.5999999999999998E-9</v>
      </c>
      <c r="E358" t="s">
        <v>7</v>
      </c>
      <c r="F358" t="s">
        <v>130</v>
      </c>
      <c r="G358" t="s">
        <v>20</v>
      </c>
      <c r="H358" t="s">
        <v>262</v>
      </c>
      <c r="I358">
        <v>2</v>
      </c>
      <c r="J358">
        <v>-19.19720953345136</v>
      </c>
      <c r="K358">
        <v>0.83144452611103292</v>
      </c>
      <c r="O358" t="s">
        <v>263</v>
      </c>
      <c r="Q358">
        <v>0</v>
      </c>
      <c r="S358">
        <v>0.80622577482985502</v>
      </c>
    </row>
    <row r="359" spans="1:19" x14ac:dyDescent="0.2">
      <c r="A359" t="s">
        <v>261</v>
      </c>
      <c r="B359">
        <v>6.2000000000000002E-12</v>
      </c>
      <c r="E359" t="s">
        <v>7</v>
      </c>
      <c r="F359" t="s">
        <v>49</v>
      </c>
      <c r="G359" t="s">
        <v>20</v>
      </c>
      <c r="H359" t="s">
        <v>425</v>
      </c>
      <c r="I359">
        <v>2</v>
      </c>
      <c r="J359">
        <v>-26.385455975249371</v>
      </c>
      <c r="K359">
        <v>0.8322860085331244</v>
      </c>
      <c r="N359" t="s">
        <v>568</v>
      </c>
      <c r="O359" t="s">
        <v>426</v>
      </c>
      <c r="Q359">
        <v>0</v>
      </c>
      <c r="S359">
        <v>0.80622577482985502</v>
      </c>
    </row>
    <row r="360" spans="1:19" x14ac:dyDescent="0.2">
      <c r="A360" t="s">
        <v>117</v>
      </c>
      <c r="B360">
        <v>1.5E-9</v>
      </c>
      <c r="E360" t="s">
        <v>7</v>
      </c>
      <c r="F360" t="s">
        <v>50</v>
      </c>
      <c r="G360" t="s">
        <v>20</v>
      </c>
      <c r="H360" t="s">
        <v>427</v>
      </c>
      <c r="I360">
        <v>2</v>
      </c>
      <c r="J360">
        <v>-20.89887609436721</v>
      </c>
      <c r="K360">
        <v>0.28757607689096809</v>
      </c>
      <c r="N360" t="s">
        <v>568</v>
      </c>
      <c r="O360" t="s">
        <v>428</v>
      </c>
      <c r="Q360">
        <v>0</v>
      </c>
      <c r="S360">
        <v>0.2</v>
      </c>
    </row>
    <row r="361" spans="1:19" x14ac:dyDescent="0.2">
      <c r="A361" t="s">
        <v>118</v>
      </c>
      <c r="B361">
        <v>5.7000000000000003E-15</v>
      </c>
      <c r="E361" t="s">
        <v>7</v>
      </c>
      <c r="F361" t="s">
        <v>130</v>
      </c>
      <c r="G361" t="s">
        <v>20</v>
      </c>
      <c r="H361" t="s">
        <v>264</v>
      </c>
      <c r="I361">
        <v>2</v>
      </c>
      <c r="J361">
        <v>-32.798310220070178</v>
      </c>
      <c r="K361">
        <v>0.58420886675914119</v>
      </c>
      <c r="O361" t="s">
        <v>265</v>
      </c>
      <c r="Q361">
        <v>0</v>
      </c>
      <c r="S361">
        <v>0.54772255750516607</v>
      </c>
    </row>
    <row r="362" spans="1:19" x14ac:dyDescent="0.2">
      <c r="A362" t="s">
        <v>119</v>
      </c>
      <c r="B362">
        <v>2.2500000000000001E-5</v>
      </c>
      <c r="E362" t="s">
        <v>7</v>
      </c>
      <c r="F362" t="s">
        <v>130</v>
      </c>
      <c r="G362" t="s">
        <v>20</v>
      </c>
      <c r="I362">
        <v>2</v>
      </c>
      <c r="J362">
        <v>-10.701995248753899</v>
      </c>
      <c r="K362">
        <v>0.28513154858766498</v>
      </c>
      <c r="O362" t="s">
        <v>569</v>
      </c>
      <c r="Q362">
        <v>0</v>
      </c>
      <c r="S362">
        <v>0.2</v>
      </c>
    </row>
    <row r="363" spans="1:19" x14ac:dyDescent="0.2">
      <c r="A363" t="s">
        <v>344</v>
      </c>
      <c r="B363">
        <v>2.5000000000000001E-5</v>
      </c>
      <c r="E363" t="s">
        <v>7</v>
      </c>
      <c r="F363" t="s">
        <v>130</v>
      </c>
      <c r="G363" t="s">
        <v>20</v>
      </c>
      <c r="H363" t="s">
        <v>345</v>
      </c>
      <c r="I363">
        <v>2</v>
      </c>
      <c r="J363">
        <v>-10.596634733096071</v>
      </c>
      <c r="K363">
        <v>0.28513154858766498</v>
      </c>
      <c r="O363" t="s">
        <v>346</v>
      </c>
      <c r="Q363">
        <v>0</v>
      </c>
      <c r="S363">
        <v>0.2</v>
      </c>
    </row>
    <row r="364" spans="1:19" x14ac:dyDescent="0.2">
      <c r="A364" t="s">
        <v>121</v>
      </c>
      <c r="B364">
        <v>1.9899999999999999E-5</v>
      </c>
      <c r="E364" t="s">
        <v>7</v>
      </c>
      <c r="F364" t="s">
        <v>130</v>
      </c>
      <c r="G364" t="s">
        <v>20</v>
      </c>
      <c r="H364" t="s">
        <v>347</v>
      </c>
      <c r="I364">
        <v>2</v>
      </c>
      <c r="J364">
        <v>-10.82479082623383</v>
      </c>
      <c r="K364">
        <v>0.28513154858766498</v>
      </c>
      <c r="O364" t="s">
        <v>348</v>
      </c>
      <c r="Q364">
        <v>0</v>
      </c>
      <c r="S364">
        <v>0.2</v>
      </c>
    </row>
    <row r="365" spans="1:19" x14ac:dyDescent="0.2">
      <c r="A365" t="s">
        <v>121</v>
      </c>
      <c r="B365">
        <v>2.5942982292833199E-7</v>
      </c>
      <c r="E365" t="s">
        <v>7</v>
      </c>
      <c r="F365" t="s">
        <v>50</v>
      </c>
      <c r="G365" t="s">
        <v>20</v>
      </c>
      <c r="H365" t="s">
        <v>347</v>
      </c>
      <c r="I365">
        <v>2</v>
      </c>
      <c r="J365">
        <v>-15.164779602789171</v>
      </c>
      <c r="K365">
        <v>0.28999999999999998</v>
      </c>
      <c r="N365" t="s">
        <v>568</v>
      </c>
      <c r="O365" t="s">
        <v>431</v>
      </c>
      <c r="Q365">
        <v>0</v>
      </c>
      <c r="S365">
        <v>0.2</v>
      </c>
    </row>
    <row r="366" spans="1:19" x14ac:dyDescent="0.2">
      <c r="A366" t="s">
        <v>269</v>
      </c>
      <c r="B366">
        <v>6.6063256317524603E-9</v>
      </c>
      <c r="E366" t="s">
        <v>7</v>
      </c>
      <c r="F366" t="s">
        <v>49</v>
      </c>
      <c r="G366" t="s">
        <v>20</v>
      </c>
      <c r="H366" t="s">
        <v>432</v>
      </c>
      <c r="I366">
        <v>2</v>
      </c>
      <c r="J366">
        <v>-18.8352382178605</v>
      </c>
      <c r="K366">
        <v>0.8322860085331244</v>
      </c>
      <c r="N366" t="s">
        <v>568</v>
      </c>
      <c r="O366" t="s">
        <v>433</v>
      </c>
      <c r="Q366">
        <v>0</v>
      </c>
      <c r="S366">
        <v>0.80622577482985502</v>
      </c>
    </row>
    <row r="367" spans="1:19" x14ac:dyDescent="0.2">
      <c r="A367" t="s">
        <v>271</v>
      </c>
      <c r="B367">
        <v>6.6500000000000007E-8</v>
      </c>
      <c r="E367" t="s">
        <v>7</v>
      </c>
      <c r="F367" t="s">
        <v>130</v>
      </c>
      <c r="G367" t="s">
        <v>20</v>
      </c>
      <c r="H367" t="s">
        <v>272</v>
      </c>
      <c r="I367">
        <v>2</v>
      </c>
      <c r="J367">
        <v>-16.5260638892846</v>
      </c>
      <c r="K367">
        <v>0.83144452611103292</v>
      </c>
      <c r="O367" t="s">
        <v>273</v>
      </c>
      <c r="Q367">
        <v>0</v>
      </c>
      <c r="S367">
        <v>0.80622577482985502</v>
      </c>
    </row>
    <row r="368" spans="1:19" x14ac:dyDescent="0.2">
      <c r="A368" t="s">
        <v>271</v>
      </c>
      <c r="B368">
        <v>3.4748980507724499E-12</v>
      </c>
      <c r="E368" t="s">
        <v>7</v>
      </c>
      <c r="F368" t="s">
        <v>49</v>
      </c>
      <c r="G368" t="s">
        <v>20</v>
      </c>
      <c r="H368" t="s">
        <v>272</v>
      </c>
      <c r="I368">
        <v>2</v>
      </c>
      <c r="J368">
        <v>-26.385455975249371</v>
      </c>
      <c r="K368">
        <v>0.8322860085331244</v>
      </c>
      <c r="N368" t="s">
        <v>568</v>
      </c>
      <c r="O368" t="s">
        <v>434</v>
      </c>
      <c r="Q368">
        <v>0</v>
      </c>
      <c r="S368">
        <v>0.80622577482985502</v>
      </c>
    </row>
    <row r="369" spans="1:19" x14ac:dyDescent="0.2">
      <c r="A369" t="s">
        <v>274</v>
      </c>
      <c r="B369">
        <v>1.86E-9</v>
      </c>
      <c r="E369" t="s">
        <v>7</v>
      </c>
      <c r="F369" t="s">
        <v>49</v>
      </c>
      <c r="G369" t="s">
        <v>20</v>
      </c>
      <c r="H369" t="s">
        <v>275</v>
      </c>
      <c r="I369">
        <v>2</v>
      </c>
      <c r="J369">
        <v>-20.681848770070431</v>
      </c>
      <c r="K369">
        <v>0.8322860085331244</v>
      </c>
      <c r="N369" t="s">
        <v>568</v>
      </c>
      <c r="O369" t="s">
        <v>435</v>
      </c>
      <c r="Q369">
        <v>0</v>
      </c>
      <c r="S369">
        <v>0.80622577482985502</v>
      </c>
    </row>
    <row r="370" spans="1:19" x14ac:dyDescent="0.2">
      <c r="A370" t="s">
        <v>274</v>
      </c>
      <c r="B370">
        <v>2.3000000000000001E-8</v>
      </c>
      <c r="E370" t="s">
        <v>7</v>
      </c>
      <c r="F370" t="s">
        <v>130</v>
      </c>
      <c r="G370" t="s">
        <v>20</v>
      </c>
      <c r="H370" t="s">
        <v>275</v>
      </c>
      <c r="I370">
        <v>2</v>
      </c>
      <c r="J370">
        <v>-17.587771621017261</v>
      </c>
      <c r="K370">
        <v>0.83144452611103292</v>
      </c>
      <c r="O370" t="s">
        <v>276</v>
      </c>
      <c r="Q370">
        <v>0</v>
      </c>
      <c r="S370">
        <v>0.80622577482985502</v>
      </c>
    </row>
    <row r="371" spans="1:19" x14ac:dyDescent="0.2">
      <c r="A371" t="s">
        <v>349</v>
      </c>
      <c r="B371">
        <v>5.5357208695270903E-11</v>
      </c>
      <c r="E371" t="s">
        <v>7</v>
      </c>
      <c r="F371" t="s">
        <v>50</v>
      </c>
      <c r="G371" t="s">
        <v>20</v>
      </c>
      <c r="H371" t="s">
        <v>350</v>
      </c>
      <c r="I371">
        <v>2</v>
      </c>
      <c r="J371">
        <v>-23.617214226857239</v>
      </c>
      <c r="K371">
        <v>0.83312664103364265</v>
      </c>
      <c r="N371" t="s">
        <v>568</v>
      </c>
      <c r="O371" t="s">
        <v>437</v>
      </c>
      <c r="Q371">
        <v>0</v>
      </c>
      <c r="S371">
        <v>0.80622577482985502</v>
      </c>
    </row>
    <row r="372" spans="1:19" x14ac:dyDescent="0.2">
      <c r="A372" t="s">
        <v>349</v>
      </c>
      <c r="B372">
        <v>2.5000000000000002E-10</v>
      </c>
      <c r="E372" t="s">
        <v>7</v>
      </c>
      <c r="F372" t="s">
        <v>130</v>
      </c>
      <c r="G372" t="s">
        <v>20</v>
      </c>
      <c r="H372" t="s">
        <v>350</v>
      </c>
      <c r="I372">
        <v>2</v>
      </c>
      <c r="J372">
        <v>-22.109560198066301</v>
      </c>
      <c r="K372">
        <v>0.83144452611103292</v>
      </c>
      <c r="O372" t="s">
        <v>351</v>
      </c>
      <c r="Q372">
        <v>0</v>
      </c>
      <c r="S372">
        <v>0.80622577482985502</v>
      </c>
    </row>
    <row r="373" spans="1:19" x14ac:dyDescent="0.2">
      <c r="A373" t="s">
        <v>349</v>
      </c>
      <c r="B373">
        <v>4.5162712836537899E-13</v>
      </c>
      <c r="E373" t="s">
        <v>7</v>
      </c>
      <c r="F373" t="s">
        <v>49</v>
      </c>
      <c r="G373" t="s">
        <v>20</v>
      </c>
      <c r="H373" t="s">
        <v>350</v>
      </c>
      <c r="I373">
        <v>2</v>
      </c>
      <c r="J373">
        <v>-28.425919492771161</v>
      </c>
      <c r="K373">
        <v>0.8322860085331244</v>
      </c>
      <c r="N373" t="s">
        <v>568</v>
      </c>
      <c r="O373" t="s">
        <v>436</v>
      </c>
      <c r="Q373">
        <v>0</v>
      </c>
      <c r="S373">
        <v>0.80622577482985502</v>
      </c>
    </row>
    <row r="374" spans="1:19" x14ac:dyDescent="0.2">
      <c r="A374" t="s">
        <v>122</v>
      </c>
      <c r="B374">
        <v>3.4164349920843803E-11</v>
      </c>
      <c r="E374" t="s">
        <v>7</v>
      </c>
      <c r="F374" t="s">
        <v>50</v>
      </c>
      <c r="G374" t="s">
        <v>20</v>
      </c>
      <c r="H374" t="s">
        <v>438</v>
      </c>
      <c r="I374">
        <v>2</v>
      </c>
      <c r="J374">
        <v>-24.099838415512021</v>
      </c>
      <c r="K374">
        <v>0.28757607689096809</v>
      </c>
      <c r="N374" t="s">
        <v>568</v>
      </c>
      <c r="O374" t="s">
        <v>440</v>
      </c>
      <c r="Q374">
        <v>0</v>
      </c>
      <c r="S374">
        <v>0.2</v>
      </c>
    </row>
    <row r="375" spans="1:19" x14ac:dyDescent="0.2">
      <c r="A375" t="s">
        <v>441</v>
      </c>
      <c r="B375">
        <v>4.1999999999999997E-11</v>
      </c>
      <c r="E375" t="s">
        <v>7</v>
      </c>
      <c r="F375" t="s">
        <v>50</v>
      </c>
      <c r="G375" t="s">
        <v>20</v>
      </c>
      <c r="I375">
        <v>2</v>
      </c>
      <c r="J375">
        <v>-24.473462917764529</v>
      </c>
      <c r="K375">
        <v>0.28757607689096809</v>
      </c>
      <c r="N375" t="s">
        <v>568</v>
      </c>
      <c r="O375" t="s">
        <v>443</v>
      </c>
      <c r="Q375">
        <v>0</v>
      </c>
      <c r="S375">
        <v>0.2</v>
      </c>
    </row>
    <row r="376" spans="1:19" x14ac:dyDescent="0.2">
      <c r="A376" t="s">
        <v>352</v>
      </c>
      <c r="B376">
        <v>1.4999999999999999E-8</v>
      </c>
      <c r="E376" t="s">
        <v>7</v>
      </c>
      <c r="F376" t="s">
        <v>130</v>
      </c>
      <c r="G376" t="s">
        <v>20</v>
      </c>
      <c r="H376" t="s">
        <v>353</v>
      </c>
      <c r="I376">
        <v>2</v>
      </c>
      <c r="J376">
        <v>-18.0152156358442</v>
      </c>
      <c r="K376">
        <v>0.83144452611103292</v>
      </c>
      <c r="O376" t="s">
        <v>354</v>
      </c>
      <c r="Q376">
        <v>0</v>
      </c>
      <c r="S376">
        <v>0.80622577482985502</v>
      </c>
    </row>
    <row r="377" spans="1:19" x14ac:dyDescent="0.2">
      <c r="A377" t="s">
        <v>352</v>
      </c>
      <c r="B377">
        <v>3.4748980507724499E-12</v>
      </c>
      <c r="E377" t="s">
        <v>7</v>
      </c>
      <c r="F377" t="s">
        <v>49</v>
      </c>
      <c r="G377" t="s">
        <v>20</v>
      </c>
      <c r="H377" t="s">
        <v>444</v>
      </c>
      <c r="I377">
        <v>2</v>
      </c>
      <c r="J377">
        <v>-26.385455975249371</v>
      </c>
      <c r="K377">
        <v>0.8322860085331244</v>
      </c>
      <c r="N377" t="s">
        <v>568</v>
      </c>
      <c r="O377" t="s">
        <v>445</v>
      </c>
      <c r="Q377">
        <v>0</v>
      </c>
      <c r="S377">
        <v>0.80622577482985502</v>
      </c>
    </row>
    <row r="378" spans="1:19" x14ac:dyDescent="0.2">
      <c r="A378" t="s">
        <v>123</v>
      </c>
      <c r="B378">
        <v>6.3925700734241899E-9</v>
      </c>
      <c r="E378" t="s">
        <v>7</v>
      </c>
      <c r="F378" t="s">
        <v>49</v>
      </c>
      <c r="G378" t="s">
        <v>20</v>
      </c>
      <c r="H378" t="s">
        <v>446</v>
      </c>
      <c r="I378">
        <v>2</v>
      </c>
      <c r="J378">
        <v>-18.868129447004879</v>
      </c>
      <c r="K378">
        <v>0.28757607689096809</v>
      </c>
      <c r="N378" t="s">
        <v>568</v>
      </c>
      <c r="O378" t="s">
        <v>447</v>
      </c>
      <c r="Q378">
        <v>0</v>
      </c>
      <c r="S378">
        <v>0.2</v>
      </c>
    </row>
    <row r="379" spans="1:19" x14ac:dyDescent="0.2">
      <c r="A379" t="s">
        <v>26</v>
      </c>
      <c r="B379">
        <v>3.1500000000000001E-4</v>
      </c>
      <c r="E379" t="s">
        <v>7</v>
      </c>
      <c r="F379" t="s">
        <v>130</v>
      </c>
      <c r="G379" t="s">
        <v>20</v>
      </c>
      <c r="H379" t="s">
        <v>277</v>
      </c>
      <c r="I379">
        <v>2</v>
      </c>
      <c r="J379">
        <v>-8.0629379191386406</v>
      </c>
      <c r="K379">
        <v>0.28513154858766498</v>
      </c>
      <c r="O379" t="s">
        <v>278</v>
      </c>
      <c r="Q379">
        <v>0</v>
      </c>
      <c r="S379">
        <v>0.2</v>
      </c>
    </row>
    <row r="380" spans="1:19" x14ac:dyDescent="0.2">
      <c r="A380" t="s">
        <v>26</v>
      </c>
      <c r="B380">
        <v>1.10020168568621E-7</v>
      </c>
      <c r="E380" t="s">
        <v>7</v>
      </c>
      <c r="F380" t="s">
        <v>50</v>
      </c>
      <c r="G380" t="s">
        <v>20</v>
      </c>
      <c r="H380" t="s">
        <v>277</v>
      </c>
      <c r="I380">
        <v>2</v>
      </c>
      <c r="J380">
        <v>-16.02260213733684</v>
      </c>
      <c r="K380">
        <v>0.28757607689096809</v>
      </c>
      <c r="N380" t="s">
        <v>568</v>
      </c>
      <c r="O380" t="s">
        <v>448</v>
      </c>
      <c r="Q380">
        <v>0</v>
      </c>
      <c r="S380">
        <v>0.2</v>
      </c>
    </row>
    <row r="381" spans="1:19" x14ac:dyDescent="0.2">
      <c r="A381" t="s">
        <v>125</v>
      </c>
      <c r="B381">
        <v>1.8999999999999999E-10</v>
      </c>
      <c r="E381" t="s">
        <v>7</v>
      </c>
      <c r="F381" t="s">
        <v>130</v>
      </c>
      <c r="G381" t="s">
        <v>20</v>
      </c>
      <c r="I381">
        <v>2</v>
      </c>
      <c r="J381">
        <v>-22.383997043768058</v>
      </c>
      <c r="K381">
        <v>0.58420886675914119</v>
      </c>
      <c r="O381" t="s">
        <v>279</v>
      </c>
      <c r="Q381">
        <v>0</v>
      </c>
      <c r="S381">
        <v>0.54772255750516607</v>
      </c>
    </row>
    <row r="382" spans="1:19" x14ac:dyDescent="0.2">
      <c r="A382" t="s">
        <v>280</v>
      </c>
      <c r="B382">
        <v>7.4999999999999993E-5</v>
      </c>
      <c r="E382" t="s">
        <v>7</v>
      </c>
      <c r="F382" t="s">
        <v>130</v>
      </c>
      <c r="G382" t="s">
        <v>20</v>
      </c>
      <c r="I382">
        <v>2</v>
      </c>
      <c r="J382">
        <v>-9.4980224444279635</v>
      </c>
      <c r="K382">
        <v>0.58420886675914119</v>
      </c>
      <c r="O382" t="s">
        <v>281</v>
      </c>
      <c r="Q382">
        <v>0</v>
      </c>
      <c r="S382">
        <v>0.54772255750516607</v>
      </c>
    </row>
    <row r="383" spans="1:19" x14ac:dyDescent="0.2">
      <c r="A383" t="s">
        <v>280</v>
      </c>
      <c r="B383">
        <v>1.8982224367784301E-7</v>
      </c>
      <c r="E383" t="s">
        <v>7</v>
      </c>
      <c r="F383" t="s">
        <v>50</v>
      </c>
      <c r="G383" t="s">
        <v>20</v>
      </c>
      <c r="I383">
        <v>2</v>
      </c>
      <c r="J383">
        <v>-15.477177762285249</v>
      </c>
      <c r="K383">
        <v>0.58540584213005598</v>
      </c>
      <c r="N383" t="s">
        <v>568</v>
      </c>
      <c r="O383" t="s">
        <v>450</v>
      </c>
      <c r="Q383">
        <v>0</v>
      </c>
      <c r="S383">
        <v>0.54772255750516607</v>
      </c>
    </row>
    <row r="384" spans="1:19" x14ac:dyDescent="0.2">
      <c r="A384" t="s">
        <v>355</v>
      </c>
      <c r="B384">
        <v>3.2812391688682001E-7</v>
      </c>
      <c r="E384" t="s">
        <v>7</v>
      </c>
      <c r="F384" t="s">
        <v>50</v>
      </c>
      <c r="G384" t="s">
        <v>20</v>
      </c>
      <c r="I384">
        <v>2</v>
      </c>
      <c r="J384">
        <v>-14.92987450452233</v>
      </c>
      <c r="K384">
        <v>0.28757607689096809</v>
      </c>
      <c r="N384" t="s">
        <v>568</v>
      </c>
      <c r="O384" t="s">
        <v>451</v>
      </c>
      <c r="Q384">
        <v>0</v>
      </c>
      <c r="S384">
        <v>0.2</v>
      </c>
    </row>
    <row r="385" spans="1:19" x14ac:dyDescent="0.2">
      <c r="A385" t="s">
        <v>357</v>
      </c>
      <c r="B385">
        <v>2.2490007889068799E-7</v>
      </c>
      <c r="E385" t="s">
        <v>7</v>
      </c>
      <c r="F385" t="s">
        <v>50</v>
      </c>
      <c r="G385" t="s">
        <v>20</v>
      </c>
      <c r="I385">
        <v>2</v>
      </c>
      <c r="J385">
        <v>-15.307609627200019</v>
      </c>
      <c r="K385">
        <v>0.40336088060197411</v>
      </c>
      <c r="N385" t="s">
        <v>568</v>
      </c>
      <c r="O385" t="s">
        <v>452</v>
      </c>
      <c r="Q385">
        <v>0</v>
      </c>
      <c r="S385">
        <v>0.34641016151377552</v>
      </c>
    </row>
    <row r="386" spans="1:19" x14ac:dyDescent="0.2">
      <c r="A386" t="s">
        <v>126</v>
      </c>
      <c r="B386">
        <v>4.1691468726933402E-10</v>
      </c>
      <c r="E386" t="s">
        <v>7</v>
      </c>
      <c r="F386" t="s">
        <v>49</v>
      </c>
      <c r="G386" t="s">
        <v>20</v>
      </c>
      <c r="H386" t="s">
        <v>453</v>
      </c>
      <c r="I386">
        <v>2</v>
      </c>
      <c r="J386">
        <v>-21.598139501944591</v>
      </c>
      <c r="K386">
        <v>0.28757607689096809</v>
      </c>
      <c r="N386" t="s">
        <v>568</v>
      </c>
      <c r="O386" t="s">
        <v>454</v>
      </c>
      <c r="Q386">
        <v>0</v>
      </c>
      <c r="S386">
        <v>0.2</v>
      </c>
    </row>
    <row r="387" spans="1:19" x14ac:dyDescent="0.2">
      <c r="A387" t="s">
        <v>455</v>
      </c>
      <c r="B387">
        <v>3.1606591103240501E-11</v>
      </c>
      <c r="E387" t="s">
        <v>7</v>
      </c>
      <c r="F387" t="s">
        <v>50</v>
      </c>
      <c r="G387" t="s">
        <v>20</v>
      </c>
      <c r="H387" t="s">
        <v>456</v>
      </c>
      <c r="I387">
        <v>2</v>
      </c>
      <c r="J387">
        <v>-24.177655437868829</v>
      </c>
      <c r="K387">
        <v>0.83312664103364265</v>
      </c>
      <c r="N387" t="s">
        <v>568</v>
      </c>
      <c r="O387" t="s">
        <v>457</v>
      </c>
      <c r="Q387">
        <v>0</v>
      </c>
      <c r="S387">
        <v>0.80622577482985502</v>
      </c>
    </row>
    <row r="388" spans="1:19" x14ac:dyDescent="0.2">
      <c r="A388" t="s">
        <v>128</v>
      </c>
      <c r="B388">
        <v>1.3100000000000001E-4</v>
      </c>
      <c r="E388" t="s">
        <v>7</v>
      </c>
      <c r="F388" t="s">
        <v>130</v>
      </c>
      <c r="G388" t="s">
        <v>20</v>
      </c>
      <c r="H388" t="s">
        <v>360</v>
      </c>
      <c r="I388">
        <v>2</v>
      </c>
      <c r="J388">
        <v>-8.9176707580133634</v>
      </c>
      <c r="K388">
        <v>0.2032240143290158</v>
      </c>
      <c r="O388" t="s">
        <v>361</v>
      </c>
      <c r="Q388">
        <v>0</v>
      </c>
      <c r="S388">
        <v>0</v>
      </c>
    </row>
    <row r="389" spans="1:19" x14ac:dyDescent="0.2">
      <c r="A389" t="s">
        <v>128</v>
      </c>
      <c r="B389">
        <v>5.2635022525107403E-7</v>
      </c>
      <c r="E389" t="s">
        <v>7</v>
      </c>
      <c r="F389" t="s">
        <v>50</v>
      </c>
      <c r="G389" t="s">
        <v>20</v>
      </c>
      <c r="H389" t="s">
        <v>360</v>
      </c>
      <c r="I389">
        <v>2</v>
      </c>
      <c r="J389">
        <v>-14.457299018299951</v>
      </c>
      <c r="K389">
        <v>0.20808652046684811</v>
      </c>
      <c r="N389" t="s">
        <v>568</v>
      </c>
      <c r="O389" t="s">
        <v>458</v>
      </c>
      <c r="Q389">
        <v>0</v>
      </c>
      <c r="S389">
        <v>2.4494897427831779E-2</v>
      </c>
    </row>
    <row r="390" spans="1:19" x14ac:dyDescent="0.2">
      <c r="A390" t="s">
        <v>129</v>
      </c>
      <c r="B390">
        <v>2.2252501713148501E-8</v>
      </c>
      <c r="E390" t="s">
        <v>7</v>
      </c>
      <c r="F390" t="s">
        <v>49</v>
      </c>
      <c r="G390" t="s">
        <v>20</v>
      </c>
      <c r="I390">
        <v>2</v>
      </c>
      <c r="J390">
        <v>-17.620811398108678</v>
      </c>
      <c r="K390">
        <v>0.28757607689096809</v>
      </c>
      <c r="N390" t="s">
        <v>568</v>
      </c>
      <c r="O390" t="s">
        <v>459</v>
      </c>
      <c r="Q390">
        <v>0</v>
      </c>
      <c r="S390">
        <v>0.2</v>
      </c>
    </row>
    <row r="391" spans="1:19" x14ac:dyDescent="0.2">
      <c r="A391" t="s">
        <v>521</v>
      </c>
      <c r="B391">
        <v>8.5500000000000005E-8</v>
      </c>
      <c r="E391" t="s">
        <v>7</v>
      </c>
      <c r="F391" t="s">
        <v>130</v>
      </c>
      <c r="G391" t="s">
        <v>20</v>
      </c>
      <c r="H391" t="s">
        <v>522</v>
      </c>
      <c r="I391">
        <v>2</v>
      </c>
      <c r="J391">
        <v>-16.274749461003701</v>
      </c>
      <c r="K391">
        <v>0.83144452611103292</v>
      </c>
      <c r="O391" t="s">
        <v>523</v>
      </c>
      <c r="Q391">
        <v>0</v>
      </c>
      <c r="S391">
        <v>0.80622577482985502</v>
      </c>
    </row>
    <row r="392" spans="1:19" x14ac:dyDescent="0.2">
      <c r="A392" t="s">
        <v>21</v>
      </c>
      <c r="B392">
        <v>8.6761728376224398E-5</v>
      </c>
      <c r="E392" t="s">
        <v>22</v>
      </c>
      <c r="F392" t="s">
        <v>48</v>
      </c>
      <c r="G392" t="s">
        <v>20</v>
      </c>
      <c r="H392" t="s">
        <v>282</v>
      </c>
      <c r="I392">
        <v>0</v>
      </c>
      <c r="J392">
        <v>8.6761728376224398E-5</v>
      </c>
      <c r="N392" t="s">
        <v>362</v>
      </c>
      <c r="O392" t="s">
        <v>363</v>
      </c>
      <c r="Q392">
        <v>0</v>
      </c>
    </row>
    <row r="393" spans="1:19" x14ac:dyDescent="0.2">
      <c r="A393" t="s">
        <v>21</v>
      </c>
      <c r="B393">
        <v>1.53108932428631E-5</v>
      </c>
      <c r="E393" t="s">
        <v>22</v>
      </c>
      <c r="F393" t="s">
        <v>130</v>
      </c>
      <c r="G393" t="s">
        <v>20</v>
      </c>
      <c r="H393" t="s">
        <v>282</v>
      </c>
      <c r="I393">
        <v>2</v>
      </c>
      <c r="J393">
        <v>-11.086946006243309</v>
      </c>
      <c r="K393">
        <v>0.28407745422683578</v>
      </c>
      <c r="N393" t="s">
        <v>362</v>
      </c>
      <c r="O393" t="s">
        <v>284</v>
      </c>
      <c r="Q393">
        <v>0</v>
      </c>
      <c r="S393">
        <v>0.2</v>
      </c>
    </row>
    <row r="394" spans="1:19" x14ac:dyDescent="0.2">
      <c r="A394" t="s">
        <v>84</v>
      </c>
      <c r="B394">
        <v>9.0000000000000006E-5</v>
      </c>
      <c r="E394" t="s">
        <v>22</v>
      </c>
      <c r="F394" t="s">
        <v>51</v>
      </c>
      <c r="G394" t="s">
        <v>20</v>
      </c>
      <c r="H394" t="s">
        <v>282</v>
      </c>
      <c r="I394">
        <v>2</v>
      </c>
      <c r="J394">
        <v>-9.3157008876340086</v>
      </c>
      <c r="K394">
        <v>0.20024984394500789</v>
      </c>
      <c r="O394" t="s">
        <v>524</v>
      </c>
      <c r="Q394">
        <v>0</v>
      </c>
      <c r="S394">
        <v>0</v>
      </c>
    </row>
    <row r="395" spans="1:19" x14ac:dyDescent="0.2">
      <c r="A395" t="s">
        <v>365</v>
      </c>
      <c r="B395">
        <v>5.62E-8</v>
      </c>
      <c r="E395" t="s">
        <v>7</v>
      </c>
      <c r="F395" t="s">
        <v>130</v>
      </c>
      <c r="G395" t="s">
        <v>20</v>
      </c>
      <c r="H395" t="s">
        <v>366</v>
      </c>
      <c r="I395">
        <v>2</v>
      </c>
      <c r="J395">
        <v>-16.69434908004677</v>
      </c>
      <c r="K395">
        <v>0.83144452611103292</v>
      </c>
      <c r="O395" t="s">
        <v>367</v>
      </c>
      <c r="Q395">
        <v>0</v>
      </c>
      <c r="S395">
        <v>0.80622577482985502</v>
      </c>
    </row>
    <row r="396" spans="1:19" x14ac:dyDescent="0.2">
      <c r="A396" t="s">
        <v>365</v>
      </c>
      <c r="B396">
        <v>1.38977652325058E-11</v>
      </c>
      <c r="E396" t="s">
        <v>7</v>
      </c>
      <c r="F396" t="s">
        <v>49</v>
      </c>
      <c r="G396" t="s">
        <v>20</v>
      </c>
      <c r="H396" t="s">
        <v>460</v>
      </c>
      <c r="I396">
        <v>2</v>
      </c>
      <c r="J396">
        <v>-24.999293063357399</v>
      </c>
      <c r="K396">
        <v>0.8322860085331244</v>
      </c>
      <c r="N396" t="s">
        <v>568</v>
      </c>
      <c r="O396" t="s">
        <v>461</v>
      </c>
      <c r="Q396">
        <v>0</v>
      </c>
      <c r="S396">
        <v>0.80622577482985502</v>
      </c>
    </row>
    <row r="397" spans="1:19" x14ac:dyDescent="0.2">
      <c r="A397" t="s">
        <v>216</v>
      </c>
      <c r="B397">
        <v>1.46</v>
      </c>
      <c r="C397" t="s">
        <v>85</v>
      </c>
      <c r="D397" t="s">
        <v>67</v>
      </c>
      <c r="E397" t="s">
        <v>7</v>
      </c>
      <c r="G397" t="s">
        <v>12</v>
      </c>
      <c r="I397">
        <v>0</v>
      </c>
      <c r="J397">
        <v>1</v>
      </c>
      <c r="L397" t="s">
        <v>570</v>
      </c>
      <c r="N397" t="s">
        <v>463</v>
      </c>
      <c r="O397" t="s">
        <v>464</v>
      </c>
      <c r="Q397">
        <v>473333424000</v>
      </c>
    </row>
    <row r="398" spans="1:19" x14ac:dyDescent="0.2">
      <c r="A398" t="s">
        <v>571</v>
      </c>
      <c r="B398">
        <v>2.3300000000000001E-2</v>
      </c>
      <c r="C398" t="s">
        <v>107</v>
      </c>
      <c r="D398" t="s">
        <v>14</v>
      </c>
      <c r="E398" t="s">
        <v>17</v>
      </c>
      <c r="G398" t="s">
        <v>13</v>
      </c>
      <c r="I398">
        <v>2</v>
      </c>
      <c r="J398">
        <v>-5.3733616054217892</v>
      </c>
      <c r="K398">
        <v>0.2</v>
      </c>
      <c r="L398" t="s">
        <v>572</v>
      </c>
      <c r="N398" t="s">
        <v>568</v>
      </c>
      <c r="O398" t="s">
        <v>573</v>
      </c>
      <c r="Q398">
        <v>0</v>
      </c>
      <c r="S398">
        <v>0</v>
      </c>
    </row>
    <row r="399" spans="1:19" x14ac:dyDescent="0.2">
      <c r="A399" t="s">
        <v>574</v>
      </c>
      <c r="B399">
        <v>0.04</v>
      </c>
      <c r="C399" t="s">
        <v>575</v>
      </c>
      <c r="D399" t="s">
        <v>3</v>
      </c>
      <c r="E399" t="s">
        <v>7</v>
      </c>
      <c r="G399" t="s">
        <v>13</v>
      </c>
      <c r="I399">
        <v>2</v>
      </c>
      <c r="J399">
        <v>-3.218875824868201</v>
      </c>
      <c r="K399">
        <v>0.2004993765576342</v>
      </c>
      <c r="L399" t="s">
        <v>576</v>
      </c>
      <c r="N399" t="s">
        <v>390</v>
      </c>
      <c r="O399" t="s">
        <v>577</v>
      </c>
      <c r="Q399">
        <v>0</v>
      </c>
      <c r="S399">
        <v>0</v>
      </c>
    </row>
    <row r="400" spans="1:19" x14ac:dyDescent="0.2">
      <c r="A400" t="s">
        <v>102</v>
      </c>
      <c r="B400">
        <v>2.5000000000000001E-11</v>
      </c>
      <c r="C400" t="s">
        <v>103</v>
      </c>
      <c r="D400" t="s">
        <v>3</v>
      </c>
      <c r="E400" t="s">
        <v>6</v>
      </c>
      <c r="G400" t="s">
        <v>13</v>
      </c>
      <c r="I400">
        <v>2</v>
      </c>
      <c r="J400">
        <v>-24.412145291060352</v>
      </c>
      <c r="K400">
        <v>0.89442719099991586</v>
      </c>
      <c r="L400" t="s">
        <v>465</v>
      </c>
      <c r="N400" t="s">
        <v>369</v>
      </c>
      <c r="O400" t="s">
        <v>466</v>
      </c>
      <c r="Q400">
        <v>0</v>
      </c>
      <c r="S400">
        <v>0.76811457478686085</v>
      </c>
    </row>
    <row r="401" spans="1:19" x14ac:dyDescent="0.2">
      <c r="A401" t="s">
        <v>92</v>
      </c>
      <c r="B401">
        <v>5.9699999999999996E-6</v>
      </c>
      <c r="C401" t="s">
        <v>93</v>
      </c>
      <c r="D401" t="s">
        <v>3</v>
      </c>
      <c r="E401" t="s">
        <v>7</v>
      </c>
      <c r="G401" t="s">
        <v>13</v>
      </c>
      <c r="I401">
        <v>2</v>
      </c>
      <c r="J401">
        <v>-12.608535414554961</v>
      </c>
      <c r="K401">
        <v>0.2</v>
      </c>
      <c r="L401" t="s">
        <v>578</v>
      </c>
      <c r="N401" t="s">
        <v>568</v>
      </c>
      <c r="O401" t="s">
        <v>579</v>
      </c>
      <c r="Q401">
        <v>0</v>
      </c>
      <c r="S401">
        <v>0</v>
      </c>
    </row>
    <row r="402" spans="1:19" x14ac:dyDescent="0.2">
      <c r="A402" t="s">
        <v>87</v>
      </c>
      <c r="B402">
        <v>1.3699999999999999E-3</v>
      </c>
      <c r="C402" t="s">
        <v>86</v>
      </c>
      <c r="D402" t="s">
        <v>14</v>
      </c>
      <c r="E402" t="s">
        <v>7</v>
      </c>
      <c r="G402" t="s">
        <v>13</v>
      </c>
    </row>
    <row r="403" spans="1:19" x14ac:dyDescent="0.2">
      <c r="A403" t="s">
        <v>62</v>
      </c>
      <c r="B403">
        <v>2.2899999999999999E-3</v>
      </c>
      <c r="C403" t="s">
        <v>63</v>
      </c>
      <c r="D403" t="s">
        <v>67</v>
      </c>
      <c r="E403" t="s">
        <v>15</v>
      </c>
      <c r="G403" t="s">
        <v>13</v>
      </c>
    </row>
    <row r="404" spans="1:19" x14ac:dyDescent="0.2">
      <c r="A404" t="s">
        <v>29</v>
      </c>
      <c r="B404">
        <v>2.5000000000000001E-2</v>
      </c>
      <c r="C404" t="s">
        <v>16</v>
      </c>
      <c r="D404" t="s">
        <v>67</v>
      </c>
      <c r="E404" t="s">
        <v>15</v>
      </c>
      <c r="G404" t="s">
        <v>13</v>
      </c>
    </row>
    <row r="405" spans="1:19" x14ac:dyDescent="0.2">
      <c r="A405" t="s">
        <v>100</v>
      </c>
      <c r="B405">
        <v>1.2999999999999999E-2</v>
      </c>
      <c r="C405" t="s">
        <v>101</v>
      </c>
      <c r="D405" t="s">
        <v>67</v>
      </c>
      <c r="E405" t="s">
        <v>7</v>
      </c>
      <c r="G405" t="s">
        <v>13</v>
      </c>
      <c r="I405">
        <v>2</v>
      </c>
      <c r="J405">
        <v>-7.7706478328313686</v>
      </c>
      <c r="K405">
        <v>0.2004993765576342</v>
      </c>
      <c r="L405" t="s">
        <v>380</v>
      </c>
      <c r="N405" t="s">
        <v>381</v>
      </c>
      <c r="O405" t="s">
        <v>382</v>
      </c>
      <c r="Q405">
        <v>0</v>
      </c>
      <c r="S405">
        <v>0</v>
      </c>
    </row>
    <row r="406" spans="1:19" x14ac:dyDescent="0.2">
      <c r="A406" t="s">
        <v>104</v>
      </c>
      <c r="B406">
        <v>6.5500000000000003E-2</v>
      </c>
      <c r="C406" t="s">
        <v>105</v>
      </c>
      <c r="D406" t="s">
        <v>14</v>
      </c>
      <c r="E406" t="s">
        <v>17</v>
      </c>
      <c r="G406" t="s">
        <v>13</v>
      </c>
      <c r="I406">
        <v>2</v>
      </c>
      <c r="J406">
        <v>-3.0399051780947941</v>
      </c>
      <c r="K406">
        <v>0.2004993765576342</v>
      </c>
      <c r="L406" t="s">
        <v>580</v>
      </c>
      <c r="N406" t="s">
        <v>369</v>
      </c>
      <c r="O406" t="s">
        <v>581</v>
      </c>
      <c r="Q406">
        <v>0</v>
      </c>
      <c r="S406">
        <v>0</v>
      </c>
    </row>
    <row r="407" spans="1:19" x14ac:dyDescent="0.2">
      <c r="A407" t="s">
        <v>90</v>
      </c>
      <c r="B407">
        <v>5.6999999999999998E-4</v>
      </c>
      <c r="C407" t="s">
        <v>91</v>
      </c>
      <c r="D407" t="s">
        <v>14</v>
      </c>
      <c r="E407" t="s">
        <v>7</v>
      </c>
      <c r="G407" t="s">
        <v>13</v>
      </c>
    </row>
    <row r="408" spans="1:19" x14ac:dyDescent="0.2">
      <c r="A408" t="s">
        <v>94</v>
      </c>
      <c r="B408">
        <v>4.5999999999999999E-7</v>
      </c>
      <c r="C408" t="s">
        <v>95</v>
      </c>
      <c r="D408" t="s">
        <v>14</v>
      </c>
      <c r="E408" t="s">
        <v>7</v>
      </c>
      <c r="G408" t="s">
        <v>13</v>
      </c>
    </row>
    <row r="409" spans="1:19" x14ac:dyDescent="0.2">
      <c r="A409" t="s">
        <v>112</v>
      </c>
      <c r="B409">
        <v>3.2600000000000001E-6</v>
      </c>
      <c r="C409" t="s">
        <v>113</v>
      </c>
      <c r="D409" t="s">
        <v>14</v>
      </c>
      <c r="E409" t="s">
        <v>7</v>
      </c>
      <c r="G409" t="s">
        <v>13</v>
      </c>
    </row>
    <row r="410" spans="1:19" x14ac:dyDescent="0.2">
      <c r="A410" t="s">
        <v>96</v>
      </c>
      <c r="B410">
        <v>3.2899999999999998E-6</v>
      </c>
      <c r="C410" t="s">
        <v>97</v>
      </c>
      <c r="D410" t="s">
        <v>3</v>
      </c>
      <c r="E410" t="s">
        <v>7</v>
      </c>
      <c r="G410" t="s">
        <v>13</v>
      </c>
      <c r="I410">
        <v>2</v>
      </c>
      <c r="J410">
        <v>-13.20339622263754</v>
      </c>
      <c r="K410">
        <v>0.20663978319771831</v>
      </c>
      <c r="L410" t="s">
        <v>480</v>
      </c>
      <c r="N410" t="s">
        <v>568</v>
      </c>
      <c r="O410" t="s">
        <v>482</v>
      </c>
      <c r="Q410">
        <v>0</v>
      </c>
      <c r="S410">
        <v>2.4494897427831779E-2</v>
      </c>
    </row>
    <row r="411" spans="1:19" x14ac:dyDescent="0.2">
      <c r="A411" t="s">
        <v>98</v>
      </c>
      <c r="B411">
        <v>4.0000000000000002E-9</v>
      </c>
      <c r="C411" t="s">
        <v>99</v>
      </c>
      <c r="D411" t="s">
        <v>3</v>
      </c>
      <c r="E411" t="s">
        <v>7</v>
      </c>
      <c r="G411" t="s">
        <v>13</v>
      </c>
      <c r="I411">
        <v>2</v>
      </c>
      <c r="J411">
        <v>-20.496645675837222</v>
      </c>
      <c r="K411">
        <v>0.2</v>
      </c>
      <c r="L411" t="s">
        <v>483</v>
      </c>
      <c r="N411" t="s">
        <v>568</v>
      </c>
      <c r="O411" t="s">
        <v>485</v>
      </c>
      <c r="Q411">
        <v>0</v>
      </c>
      <c r="S411">
        <v>0</v>
      </c>
    </row>
    <row r="412" spans="1:19" x14ac:dyDescent="0.2">
      <c r="A412" t="s">
        <v>114</v>
      </c>
      <c r="B412">
        <v>-1.5717175434123701E-9</v>
      </c>
      <c r="C412" t="s">
        <v>115</v>
      </c>
      <c r="D412" t="s">
        <v>534</v>
      </c>
      <c r="E412" t="s">
        <v>7</v>
      </c>
      <c r="G412" t="s">
        <v>13</v>
      </c>
      <c r="I412">
        <v>2</v>
      </c>
      <c r="J412">
        <v>-20.271096838846859</v>
      </c>
      <c r="K412">
        <v>0.20663978319771831</v>
      </c>
      <c r="L412" t="s">
        <v>582</v>
      </c>
      <c r="N412" t="s">
        <v>568</v>
      </c>
      <c r="O412" t="s">
        <v>488</v>
      </c>
      <c r="Q412">
        <v>0</v>
      </c>
      <c r="S412">
        <v>2.4494897427831779E-2</v>
      </c>
    </row>
    <row r="413" spans="1:19" x14ac:dyDescent="0.2">
      <c r="A413" t="s">
        <v>114</v>
      </c>
      <c r="B413">
        <v>-6.7085837003395504E-8</v>
      </c>
      <c r="C413" t="s">
        <v>115</v>
      </c>
      <c r="D413" t="s">
        <v>234</v>
      </c>
      <c r="E413" t="s">
        <v>7</v>
      </c>
      <c r="G413" t="s">
        <v>13</v>
      </c>
      <c r="I413">
        <v>2</v>
      </c>
      <c r="J413">
        <v>-16.517292888222538</v>
      </c>
      <c r="K413">
        <v>0.20663978319771831</v>
      </c>
      <c r="L413" t="s">
        <v>583</v>
      </c>
      <c r="N413" t="s">
        <v>568</v>
      </c>
      <c r="O413" t="s">
        <v>488</v>
      </c>
      <c r="Q413">
        <v>0</v>
      </c>
      <c r="S413">
        <v>2.4494897427831779E-2</v>
      </c>
    </row>
    <row r="414" spans="1:19" x14ac:dyDescent="0.2">
      <c r="A414" t="s">
        <v>88</v>
      </c>
      <c r="B414">
        <v>3.3800000000000002E-5</v>
      </c>
      <c r="C414" t="s">
        <v>89</v>
      </c>
      <c r="D414" t="s">
        <v>3</v>
      </c>
      <c r="E414" t="s">
        <v>7</v>
      </c>
      <c r="G414" t="s">
        <v>13</v>
      </c>
      <c r="I414">
        <v>2</v>
      </c>
      <c r="J414">
        <v>-10.873934359166849</v>
      </c>
      <c r="K414">
        <v>0.2</v>
      </c>
      <c r="L414" t="s">
        <v>584</v>
      </c>
      <c r="N414" t="s">
        <v>568</v>
      </c>
      <c r="O414" t="s">
        <v>287</v>
      </c>
      <c r="Q414">
        <v>0</v>
      </c>
      <c r="S414">
        <v>0</v>
      </c>
    </row>
    <row r="415" spans="1:19" x14ac:dyDescent="0.2">
      <c r="A415" t="s">
        <v>489</v>
      </c>
      <c r="B415">
        <v>2.1600000000000001E-2</v>
      </c>
      <c r="C415" t="s">
        <v>109</v>
      </c>
      <c r="D415" t="s">
        <v>14</v>
      </c>
      <c r="E415" t="s">
        <v>7</v>
      </c>
      <c r="G415" t="s">
        <v>13</v>
      </c>
      <c r="I415">
        <v>2</v>
      </c>
      <c r="J415">
        <v>-4.9913755856064572</v>
      </c>
      <c r="K415">
        <v>0.20663978319771831</v>
      </c>
      <c r="L415" t="s">
        <v>585</v>
      </c>
      <c r="N415" t="s">
        <v>568</v>
      </c>
      <c r="O415" t="s">
        <v>586</v>
      </c>
      <c r="Q415">
        <v>0</v>
      </c>
      <c r="S415">
        <v>2.4494897427831779E-2</v>
      </c>
    </row>
    <row r="416" spans="1:19" x14ac:dyDescent="0.2">
      <c r="A416" t="s">
        <v>110</v>
      </c>
      <c r="B416">
        <v>-1.17224937520432E-9</v>
      </c>
      <c r="C416" t="s">
        <v>111</v>
      </c>
      <c r="D416" t="s">
        <v>534</v>
      </c>
      <c r="E416" t="s">
        <v>7</v>
      </c>
      <c r="G416" t="s">
        <v>13</v>
      </c>
      <c r="I416">
        <v>2</v>
      </c>
      <c r="J416">
        <v>-20.564341390947419</v>
      </c>
      <c r="K416">
        <v>0.20663978319771831</v>
      </c>
      <c r="L416" t="s">
        <v>587</v>
      </c>
      <c r="N416" t="s">
        <v>568</v>
      </c>
      <c r="O416" t="s">
        <v>496</v>
      </c>
      <c r="Q416">
        <v>0</v>
      </c>
      <c r="S416">
        <v>2.4494897427831779E-2</v>
      </c>
    </row>
    <row r="417" spans="1:19" x14ac:dyDescent="0.2">
      <c r="A417" t="s">
        <v>110</v>
      </c>
      <c r="B417">
        <v>-4.7352089335897901E-8</v>
      </c>
      <c r="C417" t="s">
        <v>111</v>
      </c>
      <c r="D417" t="s">
        <v>234</v>
      </c>
      <c r="E417" t="s">
        <v>7</v>
      </c>
      <c r="G417" t="s">
        <v>13</v>
      </c>
      <c r="I417">
        <v>2</v>
      </c>
      <c r="J417">
        <v>-16.865654892925669</v>
      </c>
      <c r="K417">
        <v>0.20663978319771831</v>
      </c>
      <c r="L417" t="s">
        <v>588</v>
      </c>
      <c r="N417" t="s">
        <v>568</v>
      </c>
      <c r="O417" t="s">
        <v>496</v>
      </c>
      <c r="Q417">
        <v>0</v>
      </c>
      <c r="S417">
        <v>2.4494897427831779E-2</v>
      </c>
    </row>
    <row r="418" spans="1:19" x14ac:dyDescent="0.2">
      <c r="A418" t="s">
        <v>215</v>
      </c>
      <c r="B418">
        <v>1.53</v>
      </c>
      <c r="C418" t="s">
        <v>66</v>
      </c>
      <c r="D418" t="s">
        <v>67</v>
      </c>
      <c r="E418" t="s">
        <v>7</v>
      </c>
      <c r="G418" t="s">
        <v>13</v>
      </c>
    </row>
    <row r="420" spans="1:19" x14ac:dyDescent="0.2">
      <c r="A420" s="1" t="s">
        <v>0</v>
      </c>
      <c r="B420" s="1" t="s">
        <v>215</v>
      </c>
    </row>
    <row r="421" spans="1:19" x14ac:dyDescent="0.2">
      <c r="A421" t="s">
        <v>1</v>
      </c>
      <c r="B421" t="s">
        <v>589</v>
      </c>
    </row>
    <row r="422" spans="1:19" x14ac:dyDescent="0.2">
      <c r="A422" t="s">
        <v>2</v>
      </c>
      <c r="B422" t="s">
        <v>67</v>
      </c>
    </row>
    <row r="423" spans="1:19" x14ac:dyDescent="0.2">
      <c r="A423" t="s">
        <v>4</v>
      </c>
      <c r="B423">
        <v>1</v>
      </c>
    </row>
    <row r="424" spans="1:19" x14ac:dyDescent="0.2">
      <c r="A424" t="s">
        <v>5</v>
      </c>
      <c r="B424" t="s">
        <v>66</v>
      </c>
    </row>
    <row r="425" spans="1:19" x14ac:dyDescent="0.2">
      <c r="A425" t="s">
        <v>6</v>
      </c>
      <c r="B425" t="s">
        <v>7</v>
      </c>
    </row>
    <row r="426" spans="1:19" x14ac:dyDescent="0.2">
      <c r="A426" t="s">
        <v>213</v>
      </c>
      <c r="B426" t="s">
        <v>241</v>
      </c>
    </row>
    <row r="427" spans="1:19" x14ac:dyDescent="0.2">
      <c r="A427" s="1" t="s">
        <v>8</v>
      </c>
    </row>
    <row r="428" spans="1:19" x14ac:dyDescent="0.2">
      <c r="A428" t="s">
        <v>9</v>
      </c>
      <c r="B428" t="s">
        <v>10</v>
      </c>
      <c r="C428" t="s">
        <v>5</v>
      </c>
      <c r="D428" t="s">
        <v>2</v>
      </c>
      <c r="E428" t="s">
        <v>6</v>
      </c>
      <c r="F428" t="s">
        <v>18</v>
      </c>
      <c r="G428" t="s">
        <v>11</v>
      </c>
      <c r="H428" t="s">
        <v>242</v>
      </c>
      <c r="I428" t="s">
        <v>243</v>
      </c>
      <c r="J428" t="s">
        <v>244</v>
      </c>
      <c r="K428" t="s">
        <v>245</v>
      </c>
      <c r="L428" t="s">
        <v>1</v>
      </c>
      <c r="M428" t="s">
        <v>252</v>
      </c>
    </row>
    <row r="429" spans="1:19" x14ac:dyDescent="0.2">
      <c r="A429" t="s">
        <v>223</v>
      </c>
      <c r="B429">
        <v>1.08</v>
      </c>
      <c r="E429" t="s">
        <v>7</v>
      </c>
      <c r="F429" t="s">
        <v>28</v>
      </c>
      <c r="G429" t="s">
        <v>20</v>
      </c>
    </row>
    <row r="430" spans="1:19" x14ac:dyDescent="0.2">
      <c r="A430" t="s">
        <v>57</v>
      </c>
      <c r="B430">
        <v>2.49E-3</v>
      </c>
      <c r="E430" t="s">
        <v>59</v>
      </c>
      <c r="F430" t="s">
        <v>61</v>
      </c>
      <c r="G430" t="s">
        <v>20</v>
      </c>
      <c r="I430">
        <v>2</v>
      </c>
      <c r="J430">
        <v>-6.2509924868698539</v>
      </c>
      <c r="K430">
        <v>0.20976176963403029</v>
      </c>
      <c r="L430" t="s">
        <v>590</v>
      </c>
      <c r="M430">
        <v>0.2</v>
      </c>
    </row>
    <row r="431" spans="1:19" x14ac:dyDescent="0.2">
      <c r="A431" t="s">
        <v>280</v>
      </c>
      <c r="B431">
        <v>1.77E-5</v>
      </c>
      <c r="E431" t="s">
        <v>7</v>
      </c>
      <c r="F431" t="s">
        <v>50</v>
      </c>
      <c r="G431" t="s">
        <v>20</v>
      </c>
      <c r="I431">
        <v>2</v>
      </c>
      <c r="J431">
        <v>-11.194137106394569</v>
      </c>
      <c r="K431">
        <v>0.45607017003965522</v>
      </c>
      <c r="L431" t="s">
        <v>591</v>
      </c>
      <c r="M431">
        <v>0.2</v>
      </c>
    </row>
    <row r="432" spans="1:19" x14ac:dyDescent="0.2">
      <c r="A432" t="s">
        <v>355</v>
      </c>
      <c r="B432">
        <v>2.3699999999999999E-4</v>
      </c>
      <c r="E432" t="s">
        <v>7</v>
      </c>
      <c r="F432" t="s">
        <v>50</v>
      </c>
      <c r="G432" t="s">
        <v>20</v>
      </c>
      <c r="I432">
        <v>2</v>
      </c>
      <c r="J432">
        <v>-8.5835336612199882</v>
      </c>
      <c r="K432">
        <v>0.45607017003965522</v>
      </c>
      <c r="L432" t="s">
        <v>591</v>
      </c>
      <c r="M432">
        <v>0.2</v>
      </c>
    </row>
    <row r="433" spans="1:13" x14ac:dyDescent="0.2">
      <c r="A433" t="s">
        <v>357</v>
      </c>
      <c r="B433">
        <v>9.5699999999999995E-5</v>
      </c>
      <c r="E433" t="s">
        <v>7</v>
      </c>
      <c r="F433" t="s">
        <v>50</v>
      </c>
      <c r="G433" t="s">
        <v>20</v>
      </c>
      <c r="I433">
        <v>2</v>
      </c>
      <c r="J433">
        <v>-9.509062526290645</v>
      </c>
      <c r="K433">
        <v>0.45607017003965522</v>
      </c>
      <c r="L433" t="s">
        <v>591</v>
      </c>
      <c r="M433">
        <v>0.2</v>
      </c>
    </row>
    <row r="434" spans="1:13" x14ac:dyDescent="0.2">
      <c r="A434" t="s">
        <v>592</v>
      </c>
      <c r="B434">
        <v>0.25</v>
      </c>
      <c r="E434" t="s">
        <v>7</v>
      </c>
      <c r="F434" t="s">
        <v>28</v>
      </c>
      <c r="G434" t="s">
        <v>20</v>
      </c>
    </row>
    <row r="435" spans="1:13" x14ac:dyDescent="0.2">
      <c r="A435" t="s">
        <v>83</v>
      </c>
      <c r="B435">
        <v>8.2899999999999996E-5</v>
      </c>
      <c r="E435" t="s">
        <v>60</v>
      </c>
      <c r="F435" t="s">
        <v>61</v>
      </c>
      <c r="G435" t="s">
        <v>20</v>
      </c>
      <c r="H435" t="s">
        <v>593</v>
      </c>
      <c r="I435">
        <v>2</v>
      </c>
      <c r="J435">
        <v>-9.6521898685320089</v>
      </c>
      <c r="K435">
        <v>0.20976176963403029</v>
      </c>
      <c r="L435" t="s">
        <v>594</v>
      </c>
      <c r="M435">
        <v>0.2</v>
      </c>
    </row>
    <row r="436" spans="1:13" x14ac:dyDescent="0.2">
      <c r="A436" t="s">
        <v>58</v>
      </c>
      <c r="B436">
        <v>8.2899999999999996E-5</v>
      </c>
      <c r="E436" t="s">
        <v>60</v>
      </c>
      <c r="F436" t="s">
        <v>61</v>
      </c>
      <c r="G436" t="s">
        <v>20</v>
      </c>
      <c r="H436" t="s">
        <v>595</v>
      </c>
      <c r="I436">
        <v>2</v>
      </c>
      <c r="J436">
        <v>-9.6521898685320089</v>
      </c>
      <c r="K436">
        <v>0.20976176963403029</v>
      </c>
      <c r="L436" t="s">
        <v>594</v>
      </c>
      <c r="M436">
        <v>0.2</v>
      </c>
    </row>
    <row r="437" spans="1:13" x14ac:dyDescent="0.2">
      <c r="A437" t="s">
        <v>222</v>
      </c>
      <c r="B437">
        <v>1.9E-2</v>
      </c>
      <c r="E437" t="s">
        <v>7</v>
      </c>
      <c r="F437" t="s">
        <v>28</v>
      </c>
      <c r="G437" t="s">
        <v>20</v>
      </c>
    </row>
    <row r="438" spans="1:13" x14ac:dyDescent="0.2">
      <c r="A438" t="s">
        <v>21</v>
      </c>
      <c r="B438">
        <v>8.7899999999999992E-3</v>
      </c>
      <c r="E438" t="s">
        <v>22</v>
      </c>
      <c r="F438" t="s">
        <v>130</v>
      </c>
      <c r="G438" t="s">
        <v>20</v>
      </c>
      <c r="H438" t="s">
        <v>282</v>
      </c>
      <c r="I438">
        <v>2</v>
      </c>
      <c r="J438">
        <v>-11.89645710479588</v>
      </c>
      <c r="K438">
        <v>0.36058979464205582</v>
      </c>
      <c r="L438" t="s">
        <v>362</v>
      </c>
      <c r="M438">
        <v>0.2</v>
      </c>
    </row>
    <row r="439" spans="1:13" x14ac:dyDescent="0.2">
      <c r="A439" t="s">
        <v>21</v>
      </c>
      <c r="B439">
        <v>4.9799999999999998E-5</v>
      </c>
      <c r="E439" t="s">
        <v>22</v>
      </c>
      <c r="F439" t="s">
        <v>48</v>
      </c>
      <c r="G439" t="s">
        <v>20</v>
      </c>
      <c r="H439" t="s">
        <v>282</v>
      </c>
      <c r="I439">
        <v>2</v>
      </c>
      <c r="J439">
        <v>-10.161856049407779</v>
      </c>
      <c r="K439">
        <v>0.36058979464205582</v>
      </c>
      <c r="L439" t="s">
        <v>362</v>
      </c>
      <c r="M439">
        <v>0.2</v>
      </c>
    </row>
    <row r="440" spans="1:13" x14ac:dyDescent="0.2">
      <c r="A440" t="s">
        <v>596</v>
      </c>
      <c r="B440">
        <v>4.5859999999999998E-5</v>
      </c>
      <c r="E440" t="s">
        <v>22</v>
      </c>
      <c r="F440" t="s">
        <v>51</v>
      </c>
      <c r="G440" t="s">
        <v>20</v>
      </c>
      <c r="H440" t="s">
        <v>282</v>
      </c>
      <c r="I440">
        <v>2</v>
      </c>
      <c r="J440">
        <v>-9.999337119909999</v>
      </c>
      <c r="K440">
        <v>0.45607017003965522</v>
      </c>
      <c r="L440" t="s">
        <v>597</v>
      </c>
      <c r="M440">
        <v>0.2</v>
      </c>
    </row>
    <row r="441" spans="1:13" x14ac:dyDescent="0.2">
      <c r="A441" t="s">
        <v>215</v>
      </c>
      <c r="B441">
        <v>1.53</v>
      </c>
      <c r="C441" t="s">
        <v>66</v>
      </c>
      <c r="D441" t="s">
        <v>67</v>
      </c>
      <c r="E441" t="s">
        <v>7</v>
      </c>
      <c r="G441" t="s">
        <v>12</v>
      </c>
      <c r="I441">
        <v>0</v>
      </c>
      <c r="J441">
        <v>1</v>
      </c>
    </row>
    <row r="442" spans="1:13" x14ac:dyDescent="0.2">
      <c r="A442" t="s">
        <v>598</v>
      </c>
      <c r="B442">
        <v>-0.46</v>
      </c>
      <c r="C442" t="s">
        <v>69</v>
      </c>
      <c r="D442" t="s">
        <v>3</v>
      </c>
      <c r="E442" t="s">
        <v>7</v>
      </c>
      <c r="G442" t="s">
        <v>13</v>
      </c>
    </row>
    <row r="443" spans="1:13" x14ac:dyDescent="0.2">
      <c r="A443" t="s">
        <v>53</v>
      </c>
      <c r="B443">
        <v>1.55E-4</v>
      </c>
      <c r="C443" t="s">
        <v>55</v>
      </c>
      <c r="D443" t="s">
        <v>3</v>
      </c>
      <c r="E443" t="s">
        <v>7</v>
      </c>
      <c r="G443" t="s">
        <v>13</v>
      </c>
      <c r="I443">
        <v>2</v>
      </c>
      <c r="J443">
        <v>-9.0292306803396443</v>
      </c>
      <c r="K443">
        <v>0.68410525505948283</v>
      </c>
      <c r="L443" t="s">
        <v>597</v>
      </c>
      <c r="M443">
        <v>0.54772255750516607</v>
      </c>
    </row>
    <row r="444" spans="1:13" x14ac:dyDescent="0.2">
      <c r="A444" t="s">
        <v>52</v>
      </c>
      <c r="B444">
        <v>5.5600000000000002E-8</v>
      </c>
      <c r="C444" t="s">
        <v>54</v>
      </c>
      <c r="D444" t="s">
        <v>3</v>
      </c>
      <c r="E444" t="s">
        <v>56</v>
      </c>
      <c r="G444" t="s">
        <v>13</v>
      </c>
      <c r="I444">
        <v>2</v>
      </c>
      <c r="J444">
        <v>-16.959643894218569</v>
      </c>
      <c r="K444">
        <v>0.68410525505948283</v>
      </c>
      <c r="L444" t="s">
        <v>597</v>
      </c>
      <c r="M444">
        <v>0.54772255750516607</v>
      </c>
    </row>
    <row r="445" spans="1:13" x14ac:dyDescent="0.2">
      <c r="A445" t="s">
        <v>75</v>
      </c>
      <c r="B445">
        <v>2.3800000000000002E-2</v>
      </c>
      <c r="C445" t="s">
        <v>76</v>
      </c>
      <c r="D445" t="s">
        <v>3</v>
      </c>
      <c r="E445" t="s">
        <v>17</v>
      </c>
      <c r="G445" t="s">
        <v>13</v>
      </c>
      <c r="I445">
        <v>2</v>
      </c>
      <c r="J445">
        <v>-3.9926187356509359</v>
      </c>
      <c r="K445">
        <v>0.2275961335348208</v>
      </c>
      <c r="L445" t="s">
        <v>599</v>
      </c>
      <c r="M445">
        <v>2.4494897427831779E-2</v>
      </c>
    </row>
    <row r="446" spans="1:13" x14ac:dyDescent="0.2">
      <c r="A446" t="s">
        <v>29</v>
      </c>
      <c r="B446">
        <v>1.44E-2</v>
      </c>
      <c r="C446" t="s">
        <v>16</v>
      </c>
      <c r="D446" t="s">
        <v>67</v>
      </c>
      <c r="E446" t="s">
        <v>15</v>
      </c>
      <c r="G446" t="s">
        <v>13</v>
      </c>
    </row>
    <row r="447" spans="1:13" x14ac:dyDescent="0.2">
      <c r="A447" t="s">
        <v>73</v>
      </c>
      <c r="B447">
        <v>1.22E-5</v>
      </c>
      <c r="C447" t="s">
        <v>74</v>
      </c>
      <c r="D447" t="s">
        <v>14</v>
      </c>
      <c r="E447" t="s">
        <v>7</v>
      </c>
      <c r="G447" t="s">
        <v>13</v>
      </c>
      <c r="I447">
        <v>2</v>
      </c>
      <c r="J447">
        <v>-11.96672460398328</v>
      </c>
      <c r="K447">
        <v>0.68410525505948283</v>
      </c>
      <c r="L447" t="s">
        <v>597</v>
      </c>
      <c r="M447">
        <v>0.54772255750516607</v>
      </c>
    </row>
    <row r="448" spans="1:13" x14ac:dyDescent="0.2">
      <c r="A448" t="s">
        <v>71</v>
      </c>
      <c r="B448">
        <v>3.08E-11</v>
      </c>
      <c r="C448" t="s">
        <v>72</v>
      </c>
      <c r="D448" t="s">
        <v>3</v>
      </c>
      <c r="E448" t="s">
        <v>6</v>
      </c>
      <c r="G448" t="s">
        <v>13</v>
      </c>
      <c r="I448">
        <v>2</v>
      </c>
      <c r="J448">
        <v>-24.459067184810799</v>
      </c>
      <c r="K448">
        <v>0.68410525505948283</v>
      </c>
      <c r="L448" t="s">
        <v>600</v>
      </c>
      <c r="M448">
        <v>0.54772255750516607</v>
      </c>
    </row>
    <row r="449" spans="1:14" x14ac:dyDescent="0.2">
      <c r="A449" t="s">
        <v>601</v>
      </c>
      <c r="B449">
        <v>6.2700000000000006E-2</v>
      </c>
      <c r="C449" t="s">
        <v>602</v>
      </c>
      <c r="D449" t="s">
        <v>14</v>
      </c>
      <c r="E449" t="s">
        <v>7</v>
      </c>
      <c r="G449" t="s">
        <v>13</v>
      </c>
      <c r="I449">
        <v>2</v>
      </c>
      <c r="J449">
        <v>-3.2747573409154471</v>
      </c>
      <c r="K449">
        <v>0.2275961335348208</v>
      </c>
      <c r="L449" t="s">
        <v>599</v>
      </c>
      <c r="M449">
        <v>2.4494897427831779E-2</v>
      </c>
    </row>
    <row r="450" spans="1:14" x14ac:dyDescent="0.2">
      <c r="A450" t="s">
        <v>81</v>
      </c>
      <c r="B450">
        <v>8.2899999999999996E-5</v>
      </c>
      <c r="C450" t="s">
        <v>82</v>
      </c>
      <c r="D450" t="s">
        <v>3</v>
      </c>
      <c r="E450" t="s">
        <v>60</v>
      </c>
      <c r="G450" t="s">
        <v>13</v>
      </c>
      <c r="I450">
        <v>2</v>
      </c>
      <c r="J450">
        <v>-9.6521898685320089</v>
      </c>
      <c r="K450">
        <v>0.29664793948382651</v>
      </c>
      <c r="L450" t="s">
        <v>603</v>
      </c>
      <c r="M450">
        <v>0.2</v>
      </c>
    </row>
    <row r="451" spans="1:14" x14ac:dyDescent="0.2">
      <c r="A451" t="s">
        <v>550</v>
      </c>
      <c r="B451">
        <v>1.54E-2</v>
      </c>
      <c r="C451" t="s">
        <v>78</v>
      </c>
      <c r="D451" t="s">
        <v>3</v>
      </c>
      <c r="E451" t="s">
        <v>17</v>
      </c>
      <c r="G451" t="s">
        <v>13</v>
      </c>
      <c r="I451">
        <v>2</v>
      </c>
      <c r="J451">
        <v>-4.4279368069087814</v>
      </c>
      <c r="K451">
        <v>0.2275961335348208</v>
      </c>
      <c r="L451" t="s">
        <v>599</v>
      </c>
      <c r="M451">
        <v>2.4494897427831779E-2</v>
      </c>
    </row>
    <row r="453" spans="1:14" x14ac:dyDescent="0.2">
      <c r="A453" s="1" t="s">
        <v>0</v>
      </c>
      <c r="B453" s="1" t="s">
        <v>219</v>
      </c>
    </row>
    <row r="454" spans="1:14" x14ac:dyDescent="0.2">
      <c r="A454" t="s">
        <v>1</v>
      </c>
      <c r="B454" t="s">
        <v>604</v>
      </c>
    </row>
    <row r="455" spans="1:14" x14ac:dyDescent="0.2">
      <c r="A455" t="s">
        <v>2</v>
      </c>
      <c r="B455" t="s">
        <v>67</v>
      </c>
    </row>
    <row r="456" spans="1:14" x14ac:dyDescent="0.2">
      <c r="A456" t="s">
        <v>5</v>
      </c>
      <c r="B456" t="s">
        <v>156</v>
      </c>
    </row>
    <row r="457" spans="1:14" x14ac:dyDescent="0.2">
      <c r="A457" t="s">
        <v>6</v>
      </c>
      <c r="B457" t="s">
        <v>7</v>
      </c>
    </row>
    <row r="458" spans="1:14" x14ac:dyDescent="0.2">
      <c r="A458" t="s">
        <v>213</v>
      </c>
      <c r="B458" t="s">
        <v>241</v>
      </c>
    </row>
    <row r="459" spans="1:14" x14ac:dyDescent="0.2">
      <c r="A459" s="1" t="s">
        <v>8</v>
      </c>
    </row>
    <row r="460" spans="1:14" x14ac:dyDescent="0.2">
      <c r="A460" t="s">
        <v>9</v>
      </c>
      <c r="B460" t="s">
        <v>10</v>
      </c>
      <c r="C460" t="s">
        <v>5</v>
      </c>
      <c r="D460" t="s">
        <v>2</v>
      </c>
      <c r="E460" t="s">
        <v>6</v>
      </c>
      <c r="F460" t="s">
        <v>18</v>
      </c>
      <c r="G460" t="s">
        <v>11</v>
      </c>
      <c r="H460" t="s">
        <v>242</v>
      </c>
      <c r="I460" t="s">
        <v>243</v>
      </c>
      <c r="J460" t="s">
        <v>244</v>
      </c>
      <c r="K460" t="s">
        <v>245</v>
      </c>
      <c r="L460" t="s">
        <v>1</v>
      </c>
      <c r="M460" t="s">
        <v>605</v>
      </c>
      <c r="N460" t="s">
        <v>252</v>
      </c>
    </row>
    <row r="461" spans="1:14" x14ac:dyDescent="0.2">
      <c r="A461" t="s">
        <v>183</v>
      </c>
      <c r="B461">
        <v>3.29E-3</v>
      </c>
      <c r="E461" t="s">
        <v>7</v>
      </c>
      <c r="F461" t="s">
        <v>130</v>
      </c>
      <c r="G461" t="s">
        <v>20</v>
      </c>
      <c r="H461" t="s">
        <v>606</v>
      </c>
      <c r="I461">
        <v>2</v>
      </c>
      <c r="J461">
        <v>-11.07076724586166</v>
      </c>
      <c r="K461">
        <v>4.4721359549995787E-2</v>
      </c>
      <c r="L461" t="s">
        <v>607</v>
      </c>
      <c r="M461">
        <v>1.55606191968828E-5</v>
      </c>
      <c r="N461">
        <v>0</v>
      </c>
    </row>
    <row r="462" spans="1:14" x14ac:dyDescent="0.2">
      <c r="A462" t="s">
        <v>151</v>
      </c>
      <c r="B462">
        <v>2.2900000000000001E-6</v>
      </c>
      <c r="E462" t="s">
        <v>7</v>
      </c>
      <c r="F462" t="s">
        <v>130</v>
      </c>
      <c r="G462" t="s">
        <v>20</v>
      </c>
      <c r="H462" t="s">
        <v>336</v>
      </c>
      <c r="I462">
        <v>2</v>
      </c>
      <c r="J462">
        <v>-13.979634490785321</v>
      </c>
      <c r="K462">
        <v>0.35608987629529709</v>
      </c>
      <c r="L462" t="s">
        <v>607</v>
      </c>
      <c r="M462">
        <v>8.4863684140488602E-7</v>
      </c>
      <c r="N462">
        <v>0.34641016151377552</v>
      </c>
    </row>
    <row r="463" spans="1:14" x14ac:dyDescent="0.2">
      <c r="A463" t="s">
        <v>152</v>
      </c>
      <c r="B463">
        <v>2E-8</v>
      </c>
      <c r="E463" t="s">
        <v>7</v>
      </c>
      <c r="F463" t="s">
        <v>130</v>
      </c>
      <c r="G463" t="s">
        <v>20</v>
      </c>
      <c r="H463" t="s">
        <v>338</v>
      </c>
      <c r="I463">
        <v>2</v>
      </c>
      <c r="J463">
        <v>-18.863392106348918</v>
      </c>
      <c r="K463">
        <v>0.3541186241925155</v>
      </c>
      <c r="L463" t="s">
        <v>607</v>
      </c>
      <c r="M463">
        <v>6.4229257012328897E-9</v>
      </c>
      <c r="N463">
        <v>0.34641016151377552</v>
      </c>
    </row>
    <row r="464" spans="1:14" x14ac:dyDescent="0.2">
      <c r="A464" t="s">
        <v>340</v>
      </c>
      <c r="B464">
        <v>3.6500000000000003E-8</v>
      </c>
      <c r="E464" t="s">
        <v>7</v>
      </c>
      <c r="F464" t="s">
        <v>130</v>
      </c>
      <c r="G464" t="s">
        <v>20</v>
      </c>
      <c r="H464" t="s">
        <v>341</v>
      </c>
      <c r="I464">
        <v>2</v>
      </c>
      <c r="J464">
        <v>-17.77295880597001</v>
      </c>
      <c r="K464">
        <v>0.81043198357419244</v>
      </c>
      <c r="L464" t="s">
        <v>607</v>
      </c>
      <c r="M464">
        <v>1.91118207484922E-8</v>
      </c>
      <c r="N464">
        <v>0.80622577482985502</v>
      </c>
    </row>
    <row r="465" spans="1:14" x14ac:dyDescent="0.2">
      <c r="A465" t="s">
        <v>116</v>
      </c>
      <c r="B465">
        <v>2.32E-3</v>
      </c>
      <c r="E465" t="s">
        <v>7</v>
      </c>
      <c r="F465" t="s">
        <v>130</v>
      </c>
      <c r="G465" t="s">
        <v>20</v>
      </c>
      <c r="H465" t="s">
        <v>256</v>
      </c>
      <c r="I465">
        <v>2</v>
      </c>
      <c r="J465">
        <v>-6.9840463275035054</v>
      </c>
      <c r="K465">
        <v>0.81043198357419244</v>
      </c>
      <c r="L465" t="s">
        <v>607</v>
      </c>
      <c r="M465">
        <v>9.2654649732402505E-4</v>
      </c>
      <c r="N465">
        <v>0.80622577482985502</v>
      </c>
    </row>
    <row r="466" spans="1:14" x14ac:dyDescent="0.2">
      <c r="A466" t="s">
        <v>184</v>
      </c>
      <c r="B466">
        <v>1.8199999999999999E-6</v>
      </c>
      <c r="E466" t="s">
        <v>7</v>
      </c>
      <c r="F466" t="s">
        <v>48</v>
      </c>
      <c r="G466" t="s">
        <v>20</v>
      </c>
      <c r="H466" t="s">
        <v>608</v>
      </c>
      <c r="I466">
        <v>2</v>
      </c>
      <c r="J466">
        <v>-9.5420935182343225</v>
      </c>
      <c r="K466">
        <v>0.21587033144922901</v>
      </c>
      <c r="L466" t="s">
        <v>607</v>
      </c>
      <c r="M466">
        <v>7.17664459147306E-5</v>
      </c>
      <c r="N466">
        <v>0.2</v>
      </c>
    </row>
    <row r="467" spans="1:14" x14ac:dyDescent="0.2">
      <c r="A467" t="s">
        <v>258</v>
      </c>
      <c r="B467">
        <v>1.2500000000000001E-6</v>
      </c>
      <c r="E467" t="s">
        <v>7</v>
      </c>
      <c r="F467" t="s">
        <v>130</v>
      </c>
      <c r="G467" t="s">
        <v>20</v>
      </c>
      <c r="H467" t="s">
        <v>259</v>
      </c>
      <c r="I467">
        <v>2</v>
      </c>
      <c r="J467">
        <v>-14.56400036857252</v>
      </c>
      <c r="K467">
        <v>0.81043198357419244</v>
      </c>
      <c r="L467" t="s">
        <v>607</v>
      </c>
      <c r="M467">
        <v>4.7308045462582802E-7</v>
      </c>
      <c r="N467">
        <v>0.80622577482985502</v>
      </c>
    </row>
    <row r="468" spans="1:14" x14ac:dyDescent="0.2">
      <c r="A468" t="s">
        <v>185</v>
      </c>
      <c r="B468">
        <v>1.92E-9</v>
      </c>
      <c r="E468" t="s">
        <v>7</v>
      </c>
      <c r="F468" t="s">
        <v>48</v>
      </c>
      <c r="G468" t="s">
        <v>20</v>
      </c>
      <c r="H468" t="s">
        <v>609</v>
      </c>
      <c r="I468">
        <v>2</v>
      </c>
      <c r="J468">
        <v>-16.398555696625881</v>
      </c>
      <c r="K468">
        <v>0.21587033144922901</v>
      </c>
      <c r="L468" t="s">
        <v>607</v>
      </c>
      <c r="M468">
        <v>7.55436126385394E-8</v>
      </c>
      <c r="N468">
        <v>0.2</v>
      </c>
    </row>
    <row r="469" spans="1:14" x14ac:dyDescent="0.2">
      <c r="A469" t="s">
        <v>261</v>
      </c>
      <c r="B469">
        <v>2.3099999999999999E-7</v>
      </c>
      <c r="E469" t="s">
        <v>7</v>
      </c>
      <c r="F469" t="s">
        <v>130</v>
      </c>
      <c r="G469" t="s">
        <v>20</v>
      </c>
      <c r="H469" t="s">
        <v>262</v>
      </c>
      <c r="I469">
        <v>2</v>
      </c>
      <c r="J469">
        <v>-16.014157538542801</v>
      </c>
      <c r="K469">
        <v>0.81154174261093925</v>
      </c>
      <c r="L469" t="s">
        <v>607</v>
      </c>
      <c r="M469">
        <v>1.10953178654857E-7</v>
      </c>
      <c r="N469">
        <v>0.80622577482985502</v>
      </c>
    </row>
    <row r="470" spans="1:14" x14ac:dyDescent="0.2">
      <c r="A470" t="s">
        <v>118</v>
      </c>
      <c r="B470">
        <v>4.5399999999999996E-12</v>
      </c>
      <c r="E470" t="s">
        <v>7</v>
      </c>
      <c r="F470" t="s">
        <v>130</v>
      </c>
      <c r="G470" t="s">
        <v>20</v>
      </c>
      <c r="H470" t="s">
        <v>264</v>
      </c>
      <c r="I470">
        <v>2</v>
      </c>
      <c r="J470">
        <v>-27.18440602093559</v>
      </c>
      <c r="K470">
        <v>0.55389529696504913</v>
      </c>
      <c r="L470" t="s">
        <v>607</v>
      </c>
      <c r="M470">
        <v>1.5630125721248699E-12</v>
      </c>
      <c r="N470">
        <v>0.54772255750516607</v>
      </c>
    </row>
    <row r="471" spans="1:14" x14ac:dyDescent="0.2">
      <c r="A471" t="s">
        <v>153</v>
      </c>
      <c r="B471">
        <v>7.7000000000000001E-5</v>
      </c>
      <c r="E471" t="s">
        <v>7</v>
      </c>
      <c r="F471" t="s">
        <v>130</v>
      </c>
      <c r="G471" t="s">
        <v>20</v>
      </c>
      <c r="I471">
        <v>2</v>
      </c>
      <c r="J471">
        <v>-9.5835006144415615</v>
      </c>
      <c r="K471">
        <v>0.2172556098240043</v>
      </c>
      <c r="L471" t="s">
        <v>607</v>
      </c>
      <c r="N471">
        <v>0.2</v>
      </c>
    </row>
    <row r="472" spans="1:14" x14ac:dyDescent="0.2">
      <c r="A472" t="s">
        <v>344</v>
      </c>
      <c r="B472">
        <v>5.2000000000000002E-6</v>
      </c>
      <c r="E472" t="s">
        <v>7</v>
      </c>
      <c r="F472" t="s">
        <v>130</v>
      </c>
      <c r="G472" t="s">
        <v>20</v>
      </c>
      <c r="H472" t="s">
        <v>345</v>
      </c>
      <c r="I472">
        <v>2</v>
      </c>
      <c r="J472">
        <v>-12.26423556587751</v>
      </c>
      <c r="K472">
        <v>0.2172556098240043</v>
      </c>
      <c r="L472" t="s">
        <v>607</v>
      </c>
      <c r="M472">
        <v>4.7174811009129099E-6</v>
      </c>
      <c r="N472">
        <v>0.2</v>
      </c>
    </row>
    <row r="473" spans="1:14" x14ac:dyDescent="0.2">
      <c r="A473" t="s">
        <v>121</v>
      </c>
      <c r="B473">
        <v>2.3499999999999999E-6</v>
      </c>
      <c r="E473" t="s">
        <v>7</v>
      </c>
      <c r="F473" t="s">
        <v>130</v>
      </c>
      <c r="G473" t="s">
        <v>20</v>
      </c>
      <c r="H473" t="s">
        <v>347</v>
      </c>
      <c r="I473">
        <v>2</v>
      </c>
      <c r="J473">
        <v>-14.217826051040101</v>
      </c>
      <c r="K473">
        <v>0.2172556098240043</v>
      </c>
      <c r="L473" t="s">
        <v>607</v>
      </c>
      <c r="M473">
        <v>6.6876972018751299E-7</v>
      </c>
      <c r="N473">
        <v>0.2</v>
      </c>
    </row>
    <row r="474" spans="1:14" x14ac:dyDescent="0.2">
      <c r="A474" t="s">
        <v>271</v>
      </c>
      <c r="B474">
        <v>1.81E-6</v>
      </c>
      <c r="E474" t="s">
        <v>7</v>
      </c>
      <c r="F474" t="s">
        <v>130</v>
      </c>
      <c r="G474" t="s">
        <v>20</v>
      </c>
      <c r="H474" t="s">
        <v>272</v>
      </c>
      <c r="I474">
        <v>2</v>
      </c>
      <c r="J474">
        <v>-14.041999192817009</v>
      </c>
      <c r="K474">
        <v>0.81043198357419244</v>
      </c>
      <c r="L474" t="s">
        <v>607</v>
      </c>
      <c r="M474">
        <v>7.9732840401622596E-7</v>
      </c>
      <c r="N474">
        <v>0.80622577482985502</v>
      </c>
    </row>
    <row r="475" spans="1:14" x14ac:dyDescent="0.2">
      <c r="A475" t="s">
        <v>349</v>
      </c>
      <c r="B475">
        <v>2.2400000000000002E-6</v>
      </c>
      <c r="E475" t="s">
        <v>7</v>
      </c>
      <c r="F475" t="s">
        <v>130</v>
      </c>
      <c r="G475" t="s">
        <v>20</v>
      </c>
      <c r="H475" t="s">
        <v>350</v>
      </c>
      <c r="I475">
        <v>2</v>
      </c>
      <c r="J475">
        <v>-14.28668438016599</v>
      </c>
      <c r="K475">
        <v>0.81043198357419244</v>
      </c>
      <c r="L475" t="s">
        <v>607</v>
      </c>
      <c r="M475">
        <v>6.2426905715800202E-7</v>
      </c>
      <c r="N475">
        <v>0.80622577482985502</v>
      </c>
    </row>
    <row r="476" spans="1:14" x14ac:dyDescent="0.2">
      <c r="A476" t="s">
        <v>352</v>
      </c>
      <c r="B476">
        <v>7.0100000000000004E-7</v>
      </c>
      <c r="E476" t="s">
        <v>7</v>
      </c>
      <c r="F476" t="s">
        <v>130</v>
      </c>
      <c r="G476" t="s">
        <v>20</v>
      </c>
      <c r="H476" t="s">
        <v>353</v>
      </c>
      <c r="I476">
        <v>2</v>
      </c>
      <c r="J476">
        <v>-15.228219149120999</v>
      </c>
      <c r="K476">
        <v>0.81043198357419244</v>
      </c>
      <c r="L476" t="s">
        <v>607</v>
      </c>
      <c r="M476">
        <v>2.43482893582134E-7</v>
      </c>
      <c r="N476">
        <v>0.80622577482985502</v>
      </c>
    </row>
    <row r="477" spans="1:14" x14ac:dyDescent="0.2">
      <c r="A477" t="s">
        <v>26</v>
      </c>
      <c r="B477">
        <v>1.8000000000000001E-4</v>
      </c>
      <c r="E477" t="s">
        <v>7</v>
      </c>
      <c r="F477" t="s">
        <v>130</v>
      </c>
      <c r="G477" t="s">
        <v>20</v>
      </c>
      <c r="H477" t="s">
        <v>277</v>
      </c>
      <c r="I477">
        <v>2</v>
      </c>
      <c r="J477">
        <v>-9.191156245363171</v>
      </c>
      <c r="K477">
        <v>0.2163330765278394</v>
      </c>
      <c r="L477" t="s">
        <v>607</v>
      </c>
      <c r="M477">
        <v>1.01936932435993E-4</v>
      </c>
      <c r="N477">
        <v>0.2</v>
      </c>
    </row>
    <row r="478" spans="1:14" x14ac:dyDescent="0.2">
      <c r="A478" t="s">
        <v>125</v>
      </c>
      <c r="B478">
        <v>3.7300000000000003E-8</v>
      </c>
      <c r="E478" t="s">
        <v>7</v>
      </c>
      <c r="F478" t="s">
        <v>130</v>
      </c>
      <c r="G478" t="s">
        <v>20</v>
      </c>
      <c r="I478">
        <v>2</v>
      </c>
      <c r="J478">
        <v>-16.505015504151661</v>
      </c>
      <c r="K478">
        <v>0.55425625842204074</v>
      </c>
      <c r="L478" t="s">
        <v>607</v>
      </c>
      <c r="N478">
        <v>0.54772255750516607</v>
      </c>
    </row>
    <row r="479" spans="1:14" x14ac:dyDescent="0.2">
      <c r="A479" t="s">
        <v>280</v>
      </c>
      <c r="B479">
        <v>1.7000000000000001E-4</v>
      </c>
      <c r="E479" t="s">
        <v>7</v>
      </c>
      <c r="F479" t="s">
        <v>130</v>
      </c>
      <c r="G479" t="s">
        <v>20</v>
      </c>
      <c r="I479">
        <v>2</v>
      </c>
      <c r="J479">
        <v>-9.7851442688001011</v>
      </c>
      <c r="K479">
        <v>0.55389529696504913</v>
      </c>
      <c r="L479" t="s">
        <v>607</v>
      </c>
      <c r="N479">
        <v>0.54772255750516607</v>
      </c>
    </row>
    <row r="480" spans="1:14" x14ac:dyDescent="0.2">
      <c r="A480" t="s">
        <v>355</v>
      </c>
      <c r="B480">
        <v>5.8600000000000001E-5</v>
      </c>
      <c r="E480" t="s">
        <v>7</v>
      </c>
      <c r="F480" t="s">
        <v>130</v>
      </c>
      <c r="G480" t="s">
        <v>20</v>
      </c>
      <c r="I480">
        <v>2</v>
      </c>
      <c r="J480">
        <v>-10.8454015692309</v>
      </c>
      <c r="K480">
        <v>0.2172556098240043</v>
      </c>
      <c r="L480" t="s">
        <v>607</v>
      </c>
      <c r="N480">
        <v>0.2</v>
      </c>
    </row>
    <row r="481" spans="1:14" x14ac:dyDescent="0.2">
      <c r="A481" t="s">
        <v>357</v>
      </c>
      <c r="B481">
        <v>1.7000000000000001E-4</v>
      </c>
      <c r="E481" t="s">
        <v>7</v>
      </c>
      <c r="F481" t="s">
        <v>130</v>
      </c>
      <c r="G481" t="s">
        <v>20</v>
      </c>
      <c r="I481">
        <v>2</v>
      </c>
      <c r="J481">
        <v>-9.7838398508996054</v>
      </c>
      <c r="K481">
        <v>0.35608987629529709</v>
      </c>
      <c r="L481" t="s">
        <v>607</v>
      </c>
      <c r="N481">
        <v>0.34641016151377552</v>
      </c>
    </row>
    <row r="482" spans="1:14" x14ac:dyDescent="0.2">
      <c r="A482" t="s">
        <v>357</v>
      </c>
      <c r="B482">
        <v>1.7000000000000001E-4</v>
      </c>
      <c r="E482" t="s">
        <v>7</v>
      </c>
      <c r="F482" t="s">
        <v>130</v>
      </c>
      <c r="G482" t="s">
        <v>20</v>
      </c>
    </row>
    <row r="483" spans="1:14" x14ac:dyDescent="0.2">
      <c r="A483" t="s">
        <v>154</v>
      </c>
      <c r="B483">
        <v>2.33E-8</v>
      </c>
      <c r="E483" t="s">
        <v>7</v>
      </c>
      <c r="F483" t="s">
        <v>130</v>
      </c>
      <c r="G483" t="s">
        <v>20</v>
      </c>
      <c r="I483">
        <v>2</v>
      </c>
      <c r="J483">
        <v>-18.852223958356621</v>
      </c>
      <c r="K483">
        <v>0.552630075185924</v>
      </c>
      <c r="L483" t="s">
        <v>607</v>
      </c>
      <c r="N483">
        <v>0.54772255750516607</v>
      </c>
    </row>
    <row r="484" spans="1:14" x14ac:dyDescent="0.2">
      <c r="A484" t="s">
        <v>128</v>
      </c>
      <c r="B484">
        <v>7.7000000000000001E-5</v>
      </c>
      <c r="E484" t="s">
        <v>7</v>
      </c>
      <c r="F484" t="s">
        <v>130</v>
      </c>
      <c r="G484" t="s">
        <v>20</v>
      </c>
      <c r="H484" t="s">
        <v>360</v>
      </c>
      <c r="I484">
        <v>2</v>
      </c>
      <c r="J484">
        <v>-9.8631509186138633</v>
      </c>
      <c r="K484">
        <v>0.2172556098240043</v>
      </c>
      <c r="L484" t="s">
        <v>607</v>
      </c>
      <c r="M484">
        <v>5.2058060269292197E-5</v>
      </c>
      <c r="N484">
        <v>0.2</v>
      </c>
    </row>
    <row r="485" spans="1:14" x14ac:dyDescent="0.2">
      <c r="A485" t="s">
        <v>21</v>
      </c>
      <c r="B485">
        <v>2.3E-3</v>
      </c>
      <c r="E485" t="s">
        <v>22</v>
      </c>
      <c r="F485" t="s">
        <v>48</v>
      </c>
      <c r="G485" t="s">
        <v>20</v>
      </c>
      <c r="H485" t="s">
        <v>282</v>
      </c>
      <c r="I485">
        <v>2</v>
      </c>
      <c r="J485">
        <v>-6.5212951140594084</v>
      </c>
      <c r="K485">
        <v>0.20663978319771831</v>
      </c>
      <c r="L485" t="s">
        <v>607</v>
      </c>
      <c r="M485">
        <v>1.47176176815489E-3</v>
      </c>
      <c r="N485">
        <v>0.2</v>
      </c>
    </row>
    <row r="486" spans="1:14" x14ac:dyDescent="0.2">
      <c r="A486" t="s">
        <v>21</v>
      </c>
      <c r="B486">
        <v>8.8716527537463005E-3</v>
      </c>
      <c r="E486" t="s">
        <v>22</v>
      </c>
      <c r="F486" t="s">
        <v>130</v>
      </c>
      <c r="G486" t="s">
        <v>20</v>
      </c>
      <c r="H486" t="s">
        <v>282</v>
      </c>
      <c r="I486">
        <v>2</v>
      </c>
      <c r="J486">
        <v>-4.724894169268766</v>
      </c>
      <c r="K486">
        <v>0.20712315177207979</v>
      </c>
      <c r="L486" t="s">
        <v>607</v>
      </c>
      <c r="M486">
        <v>8.8716527537463005E-3</v>
      </c>
      <c r="N486">
        <v>0.2</v>
      </c>
    </row>
    <row r="487" spans="1:14" x14ac:dyDescent="0.2">
      <c r="A487" t="s">
        <v>84</v>
      </c>
      <c r="B487">
        <v>2.3E-3</v>
      </c>
      <c r="E487" t="s">
        <v>22</v>
      </c>
      <c r="F487" t="s">
        <v>28</v>
      </c>
      <c r="G487" t="s">
        <v>20</v>
      </c>
      <c r="I487">
        <v>2</v>
      </c>
      <c r="J487">
        <v>-3.3444790749153839</v>
      </c>
      <c r="K487">
        <v>7.6157731058639086E-2</v>
      </c>
      <c r="L487" t="s">
        <v>607</v>
      </c>
      <c r="N487">
        <v>2.4494897427831779E-2</v>
      </c>
    </row>
    <row r="488" spans="1:14" x14ac:dyDescent="0.2">
      <c r="A488" t="s">
        <v>84</v>
      </c>
      <c r="B488">
        <v>5.2199999999999998E-3</v>
      </c>
      <c r="E488" t="s">
        <v>22</v>
      </c>
      <c r="F488" t="s">
        <v>51</v>
      </c>
      <c r="G488" t="s">
        <v>20</v>
      </c>
    </row>
    <row r="489" spans="1:14" x14ac:dyDescent="0.2">
      <c r="A489" t="s">
        <v>365</v>
      </c>
      <c r="B489">
        <v>2.2900000000000001E-5</v>
      </c>
      <c r="E489" t="s">
        <v>7</v>
      </c>
      <c r="F489" t="s">
        <v>130</v>
      </c>
      <c r="G489" t="s">
        <v>20</v>
      </c>
      <c r="H489" t="s">
        <v>366</v>
      </c>
      <c r="I489">
        <v>2</v>
      </c>
      <c r="J489">
        <v>-11.755458555946481</v>
      </c>
      <c r="K489">
        <v>0.81043198357419244</v>
      </c>
      <c r="L489" t="s">
        <v>607</v>
      </c>
      <c r="M489">
        <v>7.8463778271888698E-6</v>
      </c>
      <c r="N489">
        <v>0.80622577482985502</v>
      </c>
    </row>
    <row r="490" spans="1:14" x14ac:dyDescent="0.2">
      <c r="A490" t="s">
        <v>219</v>
      </c>
      <c r="B490">
        <v>0.1226</v>
      </c>
      <c r="C490" t="s">
        <v>156</v>
      </c>
      <c r="D490" t="s">
        <v>67</v>
      </c>
      <c r="E490" t="s">
        <v>7</v>
      </c>
      <c r="G490" t="s">
        <v>12</v>
      </c>
      <c r="I490">
        <v>0</v>
      </c>
      <c r="J490">
        <v>1</v>
      </c>
    </row>
    <row r="491" spans="1:14" x14ac:dyDescent="0.2">
      <c r="A491" t="s">
        <v>132</v>
      </c>
      <c r="B491">
        <v>1.32</v>
      </c>
      <c r="C491" t="s">
        <v>131</v>
      </c>
      <c r="D491" t="s">
        <v>67</v>
      </c>
      <c r="E491" t="s">
        <v>7</v>
      </c>
      <c r="G491" t="s">
        <v>13</v>
      </c>
    </row>
    <row r="492" spans="1:14" x14ac:dyDescent="0.2">
      <c r="A492" t="s">
        <v>161</v>
      </c>
      <c r="B492">
        <v>1.4800000000000001E-5</v>
      </c>
      <c r="C492" t="s">
        <v>162</v>
      </c>
      <c r="D492" t="s">
        <v>3</v>
      </c>
      <c r="E492" t="s">
        <v>7</v>
      </c>
      <c r="G492" t="s">
        <v>13</v>
      </c>
      <c r="I492">
        <v>2</v>
      </c>
      <c r="J492">
        <v>-9.1327460652619319</v>
      </c>
      <c r="K492">
        <v>8.4852813742385708E-2</v>
      </c>
      <c r="L492" t="s">
        <v>607</v>
      </c>
      <c r="N492">
        <v>2.4494897427831779E-2</v>
      </c>
    </row>
    <row r="493" spans="1:14" x14ac:dyDescent="0.2">
      <c r="A493" t="s">
        <v>142</v>
      </c>
      <c r="B493">
        <v>3.0000000000000001E-3</v>
      </c>
      <c r="C493" t="s">
        <v>133</v>
      </c>
      <c r="D493" t="s">
        <v>3</v>
      </c>
      <c r="E493" t="s">
        <v>7</v>
      </c>
      <c r="G493" t="s">
        <v>13</v>
      </c>
      <c r="I493">
        <v>2</v>
      </c>
      <c r="J493">
        <v>-6.0558228527101026</v>
      </c>
      <c r="K493">
        <v>7.3484692283495343E-2</v>
      </c>
      <c r="L493" t="s">
        <v>607</v>
      </c>
      <c r="N493">
        <v>2.4494897427831779E-2</v>
      </c>
    </row>
    <row r="494" spans="1:14" x14ac:dyDescent="0.2">
      <c r="A494" t="s">
        <v>159</v>
      </c>
      <c r="B494">
        <v>3.29E-3</v>
      </c>
      <c r="C494" t="s">
        <v>157</v>
      </c>
      <c r="D494" t="s">
        <v>14</v>
      </c>
      <c r="E494" t="s">
        <v>7</v>
      </c>
      <c r="G494" t="s">
        <v>13</v>
      </c>
      <c r="I494">
        <v>2</v>
      </c>
      <c r="J494">
        <v>-7.2775232789827369</v>
      </c>
      <c r="K494">
        <v>7.7459666924148338E-2</v>
      </c>
      <c r="L494" t="s">
        <v>607</v>
      </c>
      <c r="N494">
        <v>2.4494897427831779E-2</v>
      </c>
    </row>
    <row r="495" spans="1:14" x14ac:dyDescent="0.2">
      <c r="A495" t="s">
        <v>163</v>
      </c>
      <c r="B495">
        <v>5.1499999999999998E-5</v>
      </c>
      <c r="C495" t="s">
        <v>164</v>
      </c>
      <c r="D495" t="s">
        <v>3</v>
      </c>
      <c r="E495" t="s">
        <v>7</v>
      </c>
      <c r="G495" t="s">
        <v>13</v>
      </c>
      <c r="I495">
        <v>2</v>
      </c>
      <c r="J495">
        <v>-10.27596806153953</v>
      </c>
      <c r="K495">
        <v>7.211102550927978E-2</v>
      </c>
      <c r="L495" t="s">
        <v>607</v>
      </c>
      <c r="N495">
        <v>2.4494897427831779E-2</v>
      </c>
    </row>
    <row r="496" spans="1:14" x14ac:dyDescent="0.2">
      <c r="A496" t="s">
        <v>24</v>
      </c>
      <c r="B496">
        <v>3.46E-3</v>
      </c>
      <c r="C496" t="s">
        <v>25</v>
      </c>
      <c r="D496" t="s">
        <v>3</v>
      </c>
      <c r="E496" t="s">
        <v>17</v>
      </c>
      <c r="G496" t="s">
        <v>13</v>
      </c>
      <c r="I496">
        <v>2</v>
      </c>
      <c r="J496">
        <v>-11.02027358912135</v>
      </c>
      <c r="K496">
        <v>4.4721359549995787E-2</v>
      </c>
      <c r="L496" t="s">
        <v>607</v>
      </c>
      <c r="N496">
        <v>0</v>
      </c>
    </row>
    <row r="497" spans="1:14" x14ac:dyDescent="0.2">
      <c r="A497" t="s">
        <v>143</v>
      </c>
      <c r="B497">
        <v>4.0249500666327503E-11</v>
      </c>
      <c r="C497" t="s">
        <v>134</v>
      </c>
      <c r="D497" t="s">
        <v>3</v>
      </c>
      <c r="E497" t="s">
        <v>6</v>
      </c>
      <c r="G497" t="s">
        <v>13</v>
      </c>
      <c r="I497">
        <v>2</v>
      </c>
      <c r="J497">
        <v>-23.93592351794646</v>
      </c>
      <c r="K497">
        <v>0.71414284285428498</v>
      </c>
      <c r="L497" t="s">
        <v>607</v>
      </c>
      <c r="N497">
        <v>0.54772255750516607</v>
      </c>
    </row>
    <row r="498" spans="1:14" x14ac:dyDescent="0.2">
      <c r="A498" t="s">
        <v>610</v>
      </c>
      <c r="B498">
        <v>-4.9799999999999997E-2</v>
      </c>
      <c r="C498" t="s">
        <v>611</v>
      </c>
      <c r="D498" t="s">
        <v>14</v>
      </c>
      <c r="E498" t="s">
        <v>7</v>
      </c>
      <c r="G498" t="s">
        <v>13</v>
      </c>
      <c r="I498">
        <v>2</v>
      </c>
      <c r="J498">
        <v>-4.4353178193772491</v>
      </c>
      <c r="K498">
        <v>0.08</v>
      </c>
      <c r="L498" t="s">
        <v>607</v>
      </c>
      <c r="N498">
        <v>2.4494897427831779E-2</v>
      </c>
    </row>
    <row r="499" spans="1:14" x14ac:dyDescent="0.2">
      <c r="A499" t="s">
        <v>145</v>
      </c>
      <c r="B499">
        <v>9.2799999999999994E-2</v>
      </c>
      <c r="C499" t="s">
        <v>136</v>
      </c>
      <c r="D499" t="s">
        <v>14</v>
      </c>
      <c r="E499" t="s">
        <v>7</v>
      </c>
      <c r="G499" t="s">
        <v>13</v>
      </c>
      <c r="I499">
        <v>2</v>
      </c>
      <c r="J499">
        <v>-2.25129756299336</v>
      </c>
      <c r="K499">
        <v>8.8317608663278466E-2</v>
      </c>
      <c r="L499" t="s">
        <v>607</v>
      </c>
      <c r="N499">
        <v>2.4494897427831779E-2</v>
      </c>
    </row>
    <row r="500" spans="1:14" x14ac:dyDescent="0.2">
      <c r="A500" t="s">
        <v>165</v>
      </c>
      <c r="B500">
        <v>3.4000000000000002E-2</v>
      </c>
      <c r="C500" t="s">
        <v>174</v>
      </c>
      <c r="D500" t="s">
        <v>67</v>
      </c>
      <c r="E500" t="s">
        <v>15</v>
      </c>
      <c r="G500" t="s">
        <v>13</v>
      </c>
    </row>
    <row r="501" spans="1:14" x14ac:dyDescent="0.2">
      <c r="A501" t="s">
        <v>29</v>
      </c>
      <c r="B501">
        <v>0.54</v>
      </c>
      <c r="C501" t="s">
        <v>16</v>
      </c>
      <c r="D501" t="s">
        <v>67</v>
      </c>
      <c r="E501" t="s">
        <v>15</v>
      </c>
      <c r="G501" t="s">
        <v>13</v>
      </c>
    </row>
    <row r="502" spans="1:14" x14ac:dyDescent="0.2">
      <c r="A502" t="s">
        <v>166</v>
      </c>
      <c r="B502">
        <v>3.32E-8</v>
      </c>
      <c r="C502" t="s">
        <v>175</v>
      </c>
      <c r="D502" t="s">
        <v>3</v>
      </c>
      <c r="E502" t="s">
        <v>7</v>
      </c>
      <c r="G502" t="s">
        <v>13</v>
      </c>
      <c r="I502">
        <v>2</v>
      </c>
      <c r="J502">
        <v>-17.621978271452829</v>
      </c>
      <c r="K502">
        <v>4.4721359549995787E-2</v>
      </c>
      <c r="L502" t="s">
        <v>607</v>
      </c>
      <c r="N502">
        <v>0</v>
      </c>
    </row>
    <row r="503" spans="1:14" x14ac:dyDescent="0.2">
      <c r="A503" t="s">
        <v>160</v>
      </c>
      <c r="B503">
        <v>1.1E-4</v>
      </c>
      <c r="C503" t="s">
        <v>158</v>
      </c>
      <c r="D503" t="s">
        <v>3</v>
      </c>
      <c r="E503" t="s">
        <v>7</v>
      </c>
      <c r="G503" t="s">
        <v>13</v>
      </c>
      <c r="I503">
        <v>2</v>
      </c>
      <c r="J503">
        <v>-7.3471813816790634</v>
      </c>
      <c r="K503">
        <v>8.4852813742385708E-2</v>
      </c>
      <c r="L503" t="s">
        <v>607</v>
      </c>
      <c r="N503">
        <v>2.4494897427831779E-2</v>
      </c>
    </row>
    <row r="504" spans="1:14" x14ac:dyDescent="0.2">
      <c r="A504" t="s">
        <v>167</v>
      </c>
      <c r="B504">
        <v>4.4499999999999997E-5</v>
      </c>
      <c r="C504" t="s">
        <v>176</v>
      </c>
      <c r="D504" t="s">
        <v>3</v>
      </c>
      <c r="E504" t="s">
        <v>7</v>
      </c>
      <c r="G504" t="s">
        <v>13</v>
      </c>
      <c r="I504">
        <v>2</v>
      </c>
      <c r="J504">
        <v>-4.874777443622957</v>
      </c>
      <c r="K504">
        <v>8.6023252670426265E-2</v>
      </c>
      <c r="L504" t="s">
        <v>607</v>
      </c>
      <c r="N504">
        <v>2.4494897427831779E-2</v>
      </c>
    </row>
    <row r="505" spans="1:14" x14ac:dyDescent="0.2">
      <c r="A505" t="s">
        <v>168</v>
      </c>
      <c r="B505">
        <v>3.7000000000000002E-3</v>
      </c>
      <c r="C505" t="s">
        <v>177</v>
      </c>
      <c r="D505" t="s">
        <v>3</v>
      </c>
      <c r="E505" t="s">
        <v>7</v>
      </c>
      <c r="G505" t="s">
        <v>13</v>
      </c>
      <c r="I505">
        <v>2</v>
      </c>
      <c r="J505">
        <v>-5.0287687453665972</v>
      </c>
      <c r="K505">
        <v>8.6023252670426265E-2</v>
      </c>
      <c r="L505" t="s">
        <v>607</v>
      </c>
      <c r="N505">
        <v>2.4494897427831779E-2</v>
      </c>
    </row>
    <row r="506" spans="1:14" x14ac:dyDescent="0.2">
      <c r="A506" t="s">
        <v>100</v>
      </c>
      <c r="B506">
        <v>1.4E-2</v>
      </c>
      <c r="C506" t="s">
        <v>101</v>
      </c>
      <c r="D506" t="s">
        <v>14</v>
      </c>
      <c r="E506" t="s">
        <v>7</v>
      </c>
      <c r="G506" t="s">
        <v>13</v>
      </c>
    </row>
    <row r="507" spans="1:14" x14ac:dyDescent="0.2">
      <c r="A507" t="s">
        <v>104</v>
      </c>
      <c r="B507">
        <v>1.23</v>
      </c>
      <c r="C507" t="s">
        <v>105</v>
      </c>
      <c r="D507" t="s">
        <v>14</v>
      </c>
      <c r="E507" t="s">
        <v>17</v>
      </c>
      <c r="G507" t="s">
        <v>13</v>
      </c>
    </row>
    <row r="508" spans="1:14" x14ac:dyDescent="0.2">
      <c r="A508" t="s">
        <v>146</v>
      </c>
      <c r="B508">
        <v>-5.0000000000000001E-3</v>
      </c>
      <c r="C508" t="s">
        <v>137</v>
      </c>
      <c r="D508" t="s">
        <v>14</v>
      </c>
      <c r="E508" t="s">
        <v>7</v>
      </c>
      <c r="G508" t="s">
        <v>13</v>
      </c>
      <c r="I508">
        <v>2</v>
      </c>
      <c r="J508">
        <v>-4.9142467878570502</v>
      </c>
      <c r="K508">
        <v>8.8317608663278466E-2</v>
      </c>
      <c r="L508" t="s">
        <v>607</v>
      </c>
      <c r="N508">
        <v>2.4494897427831779E-2</v>
      </c>
    </row>
    <row r="509" spans="1:14" x14ac:dyDescent="0.2">
      <c r="A509" t="s">
        <v>169</v>
      </c>
      <c r="B509">
        <v>-5.1499999999999998E-5</v>
      </c>
      <c r="C509" t="s">
        <v>178</v>
      </c>
      <c r="D509" t="s">
        <v>3</v>
      </c>
      <c r="E509" t="s">
        <v>7</v>
      </c>
      <c r="G509" t="s">
        <v>13</v>
      </c>
      <c r="I509">
        <v>2</v>
      </c>
      <c r="J509">
        <v>-3.6603556834358151</v>
      </c>
      <c r="K509">
        <v>5.2915026221291808E-2</v>
      </c>
      <c r="L509" t="s">
        <v>607</v>
      </c>
      <c r="N509">
        <v>2.4494897427831779E-2</v>
      </c>
    </row>
    <row r="510" spans="1:14" x14ac:dyDescent="0.2">
      <c r="A510" t="s">
        <v>170</v>
      </c>
      <c r="B510">
        <v>1.4100000000000001E-5</v>
      </c>
      <c r="C510" t="s">
        <v>179</v>
      </c>
      <c r="D510" t="s">
        <v>3</v>
      </c>
      <c r="E510" t="s">
        <v>7</v>
      </c>
      <c r="G510" t="s">
        <v>13</v>
      </c>
      <c r="I510">
        <v>2</v>
      </c>
      <c r="J510">
        <v>-11.568638320626761</v>
      </c>
      <c r="K510">
        <v>7.211102550927978E-2</v>
      </c>
      <c r="L510" t="s">
        <v>607</v>
      </c>
      <c r="N510">
        <v>2.4494897427831779E-2</v>
      </c>
    </row>
    <row r="511" spans="1:14" x14ac:dyDescent="0.2">
      <c r="A511" t="s">
        <v>147</v>
      </c>
      <c r="B511">
        <v>2.5000000000000001E-2</v>
      </c>
      <c r="C511" t="s">
        <v>138</v>
      </c>
      <c r="D511" t="s">
        <v>14</v>
      </c>
      <c r="E511" t="s">
        <v>22</v>
      </c>
      <c r="G511" t="s">
        <v>13</v>
      </c>
    </row>
    <row r="512" spans="1:14" x14ac:dyDescent="0.2">
      <c r="A512" t="s">
        <v>171</v>
      </c>
      <c r="B512">
        <v>3.3200000000000001E-5</v>
      </c>
      <c r="C512" t="s">
        <v>180</v>
      </c>
      <c r="D512" t="s">
        <v>3</v>
      </c>
      <c r="E512" t="s">
        <v>7</v>
      </c>
      <c r="G512" t="s">
        <v>13</v>
      </c>
      <c r="I512">
        <v>2</v>
      </c>
      <c r="J512">
        <v>-10.71422299247069</v>
      </c>
      <c r="K512">
        <v>7.211102550927978E-2</v>
      </c>
      <c r="L512" t="s">
        <v>607</v>
      </c>
      <c r="N512">
        <v>2.4494897427831779E-2</v>
      </c>
    </row>
    <row r="513" spans="1:14" x14ac:dyDescent="0.2">
      <c r="A513" t="s">
        <v>148</v>
      </c>
      <c r="B513">
        <v>5.0700000000000002E-2</v>
      </c>
      <c r="C513" t="s">
        <v>139</v>
      </c>
      <c r="D513" t="s">
        <v>14</v>
      </c>
      <c r="E513" t="s">
        <v>7</v>
      </c>
      <c r="G513" t="s">
        <v>13</v>
      </c>
      <c r="I513">
        <v>2</v>
      </c>
      <c r="J513">
        <v>-3.326922815462984</v>
      </c>
      <c r="K513">
        <v>8.6023252670426265E-2</v>
      </c>
      <c r="L513" t="s">
        <v>607</v>
      </c>
      <c r="N513">
        <v>2.4494897427831779E-2</v>
      </c>
    </row>
    <row r="514" spans="1:14" x14ac:dyDescent="0.2">
      <c r="A514" t="s">
        <v>172</v>
      </c>
      <c r="B514">
        <v>2.7299999999999998E-3</v>
      </c>
      <c r="C514" t="s">
        <v>181</v>
      </c>
      <c r="D514" t="s">
        <v>3</v>
      </c>
      <c r="E514" t="s">
        <v>17</v>
      </c>
      <c r="G514" t="s">
        <v>13</v>
      </c>
      <c r="I514">
        <v>2</v>
      </c>
      <c r="J514">
        <v>-11.25746217427694</v>
      </c>
      <c r="K514">
        <v>4.4721359549995787E-2</v>
      </c>
      <c r="L514" t="s">
        <v>607</v>
      </c>
      <c r="N514">
        <v>0</v>
      </c>
    </row>
    <row r="515" spans="1:14" x14ac:dyDescent="0.2">
      <c r="A515" t="s">
        <v>149</v>
      </c>
      <c r="B515">
        <v>5.5E-2</v>
      </c>
      <c r="C515" t="s">
        <v>140</v>
      </c>
      <c r="D515" t="s">
        <v>14</v>
      </c>
      <c r="E515" t="s">
        <v>7</v>
      </c>
      <c r="G515" t="s">
        <v>13</v>
      </c>
      <c r="I515">
        <v>2</v>
      </c>
      <c r="J515">
        <v>-3.185565192230559</v>
      </c>
      <c r="K515">
        <v>7.3484692283495343E-2</v>
      </c>
      <c r="L515" t="s">
        <v>607</v>
      </c>
      <c r="N515">
        <v>2.4494897427831779E-2</v>
      </c>
    </row>
    <row r="516" spans="1:14" x14ac:dyDescent="0.2">
      <c r="A516" t="s">
        <v>150</v>
      </c>
      <c r="B516">
        <v>1.35E-2</v>
      </c>
      <c r="C516" t="s">
        <v>141</v>
      </c>
      <c r="D516" t="s">
        <v>3</v>
      </c>
      <c r="E516" t="s">
        <v>7</v>
      </c>
      <c r="G516" t="s">
        <v>13</v>
      </c>
    </row>
    <row r="517" spans="1:14" x14ac:dyDescent="0.2">
      <c r="A517" t="s">
        <v>114</v>
      </c>
      <c r="B517">
        <v>-3.32E-8</v>
      </c>
      <c r="C517" t="s">
        <v>115</v>
      </c>
      <c r="D517" t="s">
        <v>14</v>
      </c>
      <c r="E517" t="s">
        <v>7</v>
      </c>
      <c r="G517" t="s">
        <v>13</v>
      </c>
      <c r="I517">
        <v>2</v>
      </c>
      <c r="J517">
        <v>-17.621978271452829</v>
      </c>
      <c r="K517">
        <v>7.211102550927978E-2</v>
      </c>
      <c r="L517" t="s">
        <v>607</v>
      </c>
      <c r="N517">
        <v>2.4494897427831779E-2</v>
      </c>
    </row>
    <row r="518" spans="1:14" x14ac:dyDescent="0.2">
      <c r="A518" t="s">
        <v>612</v>
      </c>
      <c r="B518">
        <v>-9.5999999999999992E-3</v>
      </c>
      <c r="C518" t="s">
        <v>135</v>
      </c>
      <c r="D518" t="s">
        <v>534</v>
      </c>
      <c r="E518" t="s">
        <v>7</v>
      </c>
      <c r="G518" t="s">
        <v>13</v>
      </c>
    </row>
  </sheetData>
  <autoFilter ref="A1:T518" xr:uid="{A36E651A-1BBF-4B98-A20A-7DDAE3546228}"/>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baseColWidth="10" defaultColWidth="8.83203125" defaultRowHeight="15" x14ac:dyDescent="0.2"/>
  <cols>
    <col min="1" max="1" width="67" bestFit="1" customWidth="1"/>
    <col min="2" max="2" width="12.6640625" bestFit="1" customWidth="1"/>
    <col min="3" max="3" width="17.6640625" bestFit="1" customWidth="1"/>
    <col min="4" max="4" width="17.5" customWidth="1"/>
    <col min="6" max="6" width="13.83203125" bestFit="1" customWidth="1"/>
    <col min="7" max="7" width="49.1640625" bestFit="1" customWidth="1"/>
  </cols>
  <sheetData>
    <row r="1" spans="1:8" x14ac:dyDescent="0.2">
      <c r="A1" t="s">
        <v>226</v>
      </c>
    </row>
    <row r="2" spans="1:8" x14ac:dyDescent="0.2">
      <c r="A2" t="s">
        <v>227</v>
      </c>
    </row>
    <row r="4" spans="1:8" x14ac:dyDescent="0.2">
      <c r="A4" s="1" t="s">
        <v>23</v>
      </c>
      <c r="B4" t="s">
        <v>65</v>
      </c>
    </row>
    <row r="5" spans="1:8" x14ac:dyDescent="0.2">
      <c r="A5" s="1"/>
    </row>
    <row r="6" spans="1:8" x14ac:dyDescent="0.2">
      <c r="A6" s="1" t="s">
        <v>0</v>
      </c>
      <c r="B6" s="1" t="s">
        <v>215</v>
      </c>
    </row>
    <row r="7" spans="1:8" x14ac:dyDescent="0.2">
      <c r="A7" t="s">
        <v>1</v>
      </c>
      <c r="B7" t="s">
        <v>212</v>
      </c>
    </row>
    <row r="8" spans="1:8" x14ac:dyDescent="0.2">
      <c r="A8" t="s">
        <v>213</v>
      </c>
      <c r="B8" t="s">
        <v>214</v>
      </c>
    </row>
    <row r="9" spans="1:8" x14ac:dyDescent="0.2">
      <c r="A9" t="s">
        <v>2</v>
      </c>
      <c r="B9" t="s">
        <v>67</v>
      </c>
    </row>
    <row r="10" spans="1:8" x14ac:dyDescent="0.2">
      <c r="A10" t="s">
        <v>4</v>
      </c>
      <c r="B10">
        <v>1</v>
      </c>
    </row>
    <row r="11" spans="1:8" x14ac:dyDescent="0.2">
      <c r="A11" t="s">
        <v>5</v>
      </c>
      <c r="B11" t="s">
        <v>66</v>
      </c>
    </row>
    <row r="12" spans="1:8" x14ac:dyDescent="0.2">
      <c r="A12" t="s">
        <v>6</v>
      </c>
      <c r="B12" t="s">
        <v>7</v>
      </c>
    </row>
    <row r="13" spans="1:8" x14ac:dyDescent="0.2">
      <c r="A13" s="1" t="s">
        <v>8</v>
      </c>
    </row>
    <row r="14" spans="1:8" s="1" customFormat="1" x14ac:dyDescent="0.2">
      <c r="A14" s="1" t="s">
        <v>9</v>
      </c>
      <c r="B14" s="1" t="s">
        <v>10</v>
      </c>
      <c r="C14" s="1" t="s">
        <v>6</v>
      </c>
      <c r="D14" s="1" t="s">
        <v>18</v>
      </c>
      <c r="E14" s="1" t="s">
        <v>2</v>
      </c>
      <c r="F14" s="1" t="s">
        <v>11</v>
      </c>
      <c r="G14" s="1" t="s">
        <v>5</v>
      </c>
      <c r="H14" s="1" t="s">
        <v>64</v>
      </c>
    </row>
    <row r="15" spans="1:8" x14ac:dyDescent="0.2">
      <c r="A15" t="str">
        <f>B6</f>
        <v>vanadium bearing magnetite production</v>
      </c>
      <c r="B15" s="4">
        <v>1</v>
      </c>
      <c r="C15" t="s">
        <v>7</v>
      </c>
      <c r="E15" t="s">
        <v>67</v>
      </c>
      <c r="F15" t="s">
        <v>12</v>
      </c>
      <c r="G15" t="s">
        <v>66</v>
      </c>
      <c r="H15" s="4"/>
    </row>
    <row r="16" spans="1:8" x14ac:dyDescent="0.2">
      <c r="A16" t="s">
        <v>70</v>
      </c>
      <c r="B16" s="4">
        <v>0.19185101595424675</v>
      </c>
      <c r="C16" t="s">
        <v>7</v>
      </c>
      <c r="E16" t="s">
        <v>3</v>
      </c>
      <c r="F16" t="s">
        <v>13</v>
      </c>
      <c r="G16" t="s">
        <v>69</v>
      </c>
      <c r="H16" s="4"/>
    </row>
    <row r="17" spans="1:8" x14ac:dyDescent="0.2">
      <c r="A17" t="s">
        <v>71</v>
      </c>
      <c r="B17" s="4">
        <v>2.3636045165563198E-11</v>
      </c>
      <c r="C17" t="s">
        <v>6</v>
      </c>
      <c r="E17" t="s">
        <v>3</v>
      </c>
      <c r="F17" t="s">
        <v>13</v>
      </c>
      <c r="G17" t="s">
        <v>72</v>
      </c>
      <c r="H17" s="4"/>
    </row>
    <row r="18" spans="1:8" x14ac:dyDescent="0.2">
      <c r="A18" t="s">
        <v>73</v>
      </c>
      <c r="B18" s="4">
        <v>9.3623295785672415E-6</v>
      </c>
      <c r="C18" t="s">
        <v>7</v>
      </c>
      <c r="E18" t="s">
        <v>14</v>
      </c>
      <c r="F18" t="s">
        <v>13</v>
      </c>
      <c r="G18" s="4" t="s">
        <v>74</v>
      </c>
      <c r="H18" s="4"/>
    </row>
    <row r="19" spans="1:8" x14ac:dyDescent="0.2">
      <c r="A19" t="s">
        <v>52</v>
      </c>
      <c r="B19" s="4">
        <v>4.2667665948224477E-8</v>
      </c>
      <c r="C19" t="s">
        <v>56</v>
      </c>
      <c r="E19" t="s">
        <v>3</v>
      </c>
      <c r="F19" t="s">
        <v>13</v>
      </c>
      <c r="G19" t="s">
        <v>54</v>
      </c>
      <c r="H19" s="4"/>
    </row>
    <row r="20" spans="1:8" x14ac:dyDescent="0.2">
      <c r="A20" t="s">
        <v>75</v>
      </c>
      <c r="B20" s="4">
        <v>1.8264216718844293E-2</v>
      </c>
      <c r="C20" t="s">
        <v>17</v>
      </c>
      <c r="E20" t="s">
        <v>3</v>
      </c>
      <c r="F20" t="s">
        <v>13</v>
      </c>
      <c r="G20" t="s">
        <v>76</v>
      </c>
      <c r="H20" s="4"/>
    </row>
    <row r="21" spans="1:8" x14ac:dyDescent="0.2">
      <c r="A21" t="s">
        <v>29</v>
      </c>
      <c r="B21" s="4">
        <v>1.1050618518964613E-2</v>
      </c>
      <c r="C21" t="s">
        <v>15</v>
      </c>
      <c r="E21" t="s">
        <v>67</v>
      </c>
      <c r="F21" t="s">
        <v>13</v>
      </c>
      <c r="G21" t="s">
        <v>16</v>
      </c>
      <c r="H21" s="4"/>
    </row>
    <row r="22" spans="1:8" x14ac:dyDescent="0.2">
      <c r="A22" t="s">
        <v>77</v>
      </c>
      <c r="B22" s="4">
        <v>1.18180225827816E-2</v>
      </c>
      <c r="C22" t="s">
        <v>17</v>
      </c>
      <c r="E22" t="s">
        <v>14</v>
      </c>
      <c r="F22" t="s">
        <v>13</v>
      </c>
      <c r="G22" t="s">
        <v>78</v>
      </c>
      <c r="H22" s="4"/>
    </row>
    <row r="23" spans="1:8" x14ac:dyDescent="0.2">
      <c r="A23" t="s">
        <v>79</v>
      </c>
      <c r="B23" s="4">
        <v>4.811623480132509E-2</v>
      </c>
      <c r="C23" t="s">
        <v>17</v>
      </c>
      <c r="E23" t="s">
        <v>3</v>
      </c>
      <c r="F23" t="s">
        <v>13</v>
      </c>
      <c r="G23" t="s">
        <v>80</v>
      </c>
      <c r="H23" s="4"/>
    </row>
    <row r="24" spans="1:8" x14ac:dyDescent="0.2">
      <c r="A24" t="s">
        <v>53</v>
      </c>
      <c r="B24" s="4">
        <v>1.1894762989163299E-4</v>
      </c>
      <c r="C24" t="s">
        <v>7</v>
      </c>
      <c r="E24" t="s">
        <v>3</v>
      </c>
      <c r="F24" t="s">
        <v>13</v>
      </c>
      <c r="G24" t="s">
        <v>55</v>
      </c>
      <c r="H24" s="4"/>
    </row>
    <row r="25" spans="1:8" x14ac:dyDescent="0.2">
      <c r="A25" t="s">
        <v>81</v>
      </c>
      <c r="B25" s="4">
        <v>6.3617796890428222E-5</v>
      </c>
      <c r="C25" t="s">
        <v>60</v>
      </c>
      <c r="E25" t="s">
        <v>3</v>
      </c>
      <c r="F25" t="s">
        <v>13</v>
      </c>
      <c r="G25" t="s">
        <v>82</v>
      </c>
      <c r="H25" s="4"/>
    </row>
    <row r="26" spans="1:8" x14ac:dyDescent="0.2">
      <c r="A26" t="s">
        <v>222</v>
      </c>
      <c r="B26" s="4">
        <v>1.2323300000000002E-2</v>
      </c>
      <c r="C26" t="s">
        <v>7</v>
      </c>
      <c r="D26" t="s">
        <v>28</v>
      </c>
      <c r="F26" t="s">
        <v>20</v>
      </c>
      <c r="H26" s="4" t="s">
        <v>225</v>
      </c>
    </row>
    <row r="27" spans="1:8" x14ac:dyDescent="0.2">
      <c r="A27" t="s">
        <v>223</v>
      </c>
      <c r="B27" s="4">
        <v>0.82879638892234597</v>
      </c>
      <c r="C27" t="s">
        <v>7</v>
      </c>
      <c r="D27" t="s">
        <v>28</v>
      </c>
      <c r="F27" t="s">
        <v>20</v>
      </c>
      <c r="H27" s="4"/>
    </row>
    <row r="28" spans="1:8" x14ac:dyDescent="0.2">
      <c r="A28" t="s">
        <v>57</v>
      </c>
      <c r="B28" s="4">
        <v>1.9108361189042976E-3</v>
      </c>
      <c r="C28" t="s">
        <v>59</v>
      </c>
      <c r="D28" t="s">
        <v>61</v>
      </c>
      <c r="F28" t="s">
        <v>20</v>
      </c>
      <c r="H28" s="4"/>
    </row>
    <row r="29" spans="1:8" x14ac:dyDescent="0.2">
      <c r="A29" t="s">
        <v>83</v>
      </c>
      <c r="B29" s="4">
        <v>6.3617796890428222E-5</v>
      </c>
      <c r="C29" t="s">
        <v>60</v>
      </c>
      <c r="D29" t="s">
        <v>61</v>
      </c>
      <c r="F29" t="s">
        <v>20</v>
      </c>
      <c r="H29" s="4"/>
    </row>
    <row r="30" spans="1:8" x14ac:dyDescent="0.2">
      <c r="A30" t="s">
        <v>58</v>
      </c>
      <c r="B30" s="4">
        <v>6.3617796890428222E-5</v>
      </c>
      <c r="C30" t="s">
        <v>60</v>
      </c>
      <c r="D30" t="s">
        <v>61</v>
      </c>
      <c r="F30" t="s">
        <v>20</v>
      </c>
      <c r="H30" s="4"/>
    </row>
    <row r="31" spans="1:8" x14ac:dyDescent="0.2">
      <c r="A31" t="s">
        <v>224</v>
      </c>
      <c r="B31" s="4">
        <v>4.4969878139675439E-5</v>
      </c>
      <c r="C31" t="s">
        <v>22</v>
      </c>
      <c r="D31" t="s">
        <v>51</v>
      </c>
      <c r="F31" t="s">
        <v>20</v>
      </c>
      <c r="H31" s="4"/>
    </row>
    <row r="32" spans="1:8" x14ac:dyDescent="0.2">
      <c r="A32" t="s">
        <v>38</v>
      </c>
      <c r="B32" s="4">
        <v>1.358305192956067E-5</v>
      </c>
      <c r="C32" t="s">
        <v>7</v>
      </c>
      <c r="D32" t="s">
        <v>50</v>
      </c>
      <c r="F32" t="s">
        <v>20</v>
      </c>
      <c r="H32" s="4"/>
    </row>
    <row r="33" spans="1:8" x14ac:dyDescent="0.2">
      <c r="A33" t="s">
        <v>27</v>
      </c>
      <c r="B33" s="4">
        <v>1.8187476312462591E-4</v>
      </c>
      <c r="C33" t="s">
        <v>7</v>
      </c>
      <c r="D33" t="s">
        <v>50</v>
      </c>
      <c r="F33" t="s">
        <v>20</v>
      </c>
      <c r="H33" s="4"/>
    </row>
    <row r="34" spans="1:8" x14ac:dyDescent="0.2">
      <c r="A34" t="s">
        <v>43</v>
      </c>
      <c r="B34" s="4">
        <v>7.3440568907285649E-5</v>
      </c>
      <c r="C34" t="s">
        <v>7</v>
      </c>
      <c r="D34" t="s">
        <v>50</v>
      </c>
      <c r="F34" t="s">
        <v>20</v>
      </c>
      <c r="H34" s="4"/>
    </row>
    <row r="35" spans="1:8" x14ac:dyDescent="0.2">
      <c r="A35" t="s">
        <v>21</v>
      </c>
      <c r="B35" s="4">
        <v>6.7454817209513161E-6</v>
      </c>
      <c r="C35" t="s">
        <v>22</v>
      </c>
      <c r="D35" t="s">
        <v>130</v>
      </c>
      <c r="F35" t="s">
        <v>20</v>
      </c>
      <c r="H35" s="4"/>
    </row>
    <row r="36" spans="1:8" x14ac:dyDescent="0.2">
      <c r="A36" t="s">
        <v>21</v>
      </c>
      <c r="B36" s="4">
        <v>3.8216722378085953E-5</v>
      </c>
      <c r="C36" t="s">
        <v>22</v>
      </c>
      <c r="D36" t="s">
        <v>48</v>
      </c>
      <c r="F36" t="s">
        <v>20</v>
      </c>
      <c r="H36" s="4"/>
    </row>
    <row r="38" spans="1:8" x14ac:dyDescent="0.2">
      <c r="A38" s="1" t="s">
        <v>0</v>
      </c>
      <c r="B38" s="1" t="s">
        <v>216</v>
      </c>
    </row>
    <row r="39" spans="1:8" x14ac:dyDescent="0.2">
      <c r="A39" t="s">
        <v>1</v>
      </c>
      <c r="B39" t="s">
        <v>68</v>
      </c>
    </row>
    <row r="40" spans="1:8" x14ac:dyDescent="0.2">
      <c r="A40" t="s">
        <v>213</v>
      </c>
      <c r="B40" t="s">
        <v>214</v>
      </c>
    </row>
    <row r="41" spans="1:8" x14ac:dyDescent="0.2">
      <c r="A41" t="s">
        <v>2</v>
      </c>
      <c r="B41" t="s">
        <v>67</v>
      </c>
    </row>
    <row r="42" spans="1:8" x14ac:dyDescent="0.2">
      <c r="A42" t="s">
        <v>4</v>
      </c>
      <c r="B42">
        <v>1</v>
      </c>
    </row>
    <row r="43" spans="1:8" x14ac:dyDescent="0.2">
      <c r="A43" t="s">
        <v>5</v>
      </c>
      <c r="B43" t="s">
        <v>85</v>
      </c>
    </row>
    <row r="44" spans="1:8" x14ac:dyDescent="0.2">
      <c r="A44" t="s">
        <v>6</v>
      </c>
      <c r="B44" t="s">
        <v>7</v>
      </c>
    </row>
    <row r="45" spans="1:8" x14ac:dyDescent="0.2">
      <c r="A45" s="1" t="s">
        <v>8</v>
      </c>
    </row>
    <row r="46" spans="1:8" s="1" customFormat="1" x14ac:dyDescent="0.2">
      <c r="A46" s="1" t="s">
        <v>9</v>
      </c>
      <c r="B46" s="1" t="s">
        <v>10</v>
      </c>
      <c r="C46" s="1" t="s">
        <v>6</v>
      </c>
      <c r="D46" s="1" t="s">
        <v>18</v>
      </c>
      <c r="E46" s="1" t="s">
        <v>2</v>
      </c>
      <c r="F46" s="1" t="s">
        <v>11</v>
      </c>
      <c r="G46" s="1" t="s">
        <v>5</v>
      </c>
      <c r="H46" s="1" t="s">
        <v>64</v>
      </c>
    </row>
    <row r="47" spans="1:8" x14ac:dyDescent="0.2">
      <c r="A47" t="s">
        <v>216</v>
      </c>
      <c r="B47" s="4">
        <v>1</v>
      </c>
      <c r="C47" t="s">
        <v>7</v>
      </c>
      <c r="E47" t="s">
        <v>67</v>
      </c>
      <c r="F47" t="s">
        <v>12</v>
      </c>
      <c r="G47" t="s">
        <v>85</v>
      </c>
      <c r="H47" s="4"/>
    </row>
    <row r="48" spans="1:8" x14ac:dyDescent="0.2">
      <c r="A48" t="s">
        <v>215</v>
      </c>
      <c r="B48" s="4">
        <v>1.047945205479452</v>
      </c>
      <c r="C48" t="s">
        <v>7</v>
      </c>
      <c r="E48" t="s">
        <v>67</v>
      </c>
      <c r="F48" t="s">
        <v>13</v>
      </c>
      <c r="G48" t="s">
        <v>66</v>
      </c>
      <c r="H48" s="4"/>
    </row>
    <row r="49" spans="1:8" x14ac:dyDescent="0.2">
      <c r="A49" t="s">
        <v>87</v>
      </c>
      <c r="B49" s="4">
        <v>9.3835616438356156E-4</v>
      </c>
      <c r="C49" t="s">
        <v>7</v>
      </c>
      <c r="E49" t="s">
        <v>14</v>
      </c>
      <c r="F49" t="s">
        <v>13</v>
      </c>
      <c r="G49" t="s">
        <v>86</v>
      </c>
      <c r="H49" s="4"/>
    </row>
    <row r="50" spans="1:8" x14ac:dyDescent="0.2">
      <c r="A50" t="s">
        <v>88</v>
      </c>
      <c r="B50" s="4">
        <v>2.315068493150685E-5</v>
      </c>
      <c r="C50" t="s">
        <v>7</v>
      </c>
      <c r="E50" t="s">
        <v>3</v>
      </c>
      <c r="F50" t="s">
        <v>13</v>
      </c>
      <c r="G50" t="s">
        <v>89</v>
      </c>
      <c r="H50" s="4"/>
    </row>
    <row r="51" spans="1:8" x14ac:dyDescent="0.2">
      <c r="A51" t="s">
        <v>90</v>
      </c>
      <c r="B51" s="4">
        <v>3.904109589041096E-4</v>
      </c>
      <c r="C51" t="s">
        <v>7</v>
      </c>
      <c r="E51" t="s">
        <v>14</v>
      </c>
      <c r="F51" t="s">
        <v>13</v>
      </c>
      <c r="G51" t="s">
        <v>91</v>
      </c>
      <c r="H51" s="4"/>
    </row>
    <row r="52" spans="1:8" x14ac:dyDescent="0.2">
      <c r="A52" t="s">
        <v>92</v>
      </c>
      <c r="B52" s="4">
        <v>4.089041095890411E-6</v>
      </c>
      <c r="C52" t="s">
        <v>7</v>
      </c>
      <c r="E52" t="s">
        <v>3</v>
      </c>
      <c r="F52" t="s">
        <v>13</v>
      </c>
      <c r="G52" t="s">
        <v>93</v>
      </c>
      <c r="H52" s="4"/>
    </row>
    <row r="53" spans="1:8" x14ac:dyDescent="0.2">
      <c r="A53" t="s">
        <v>94</v>
      </c>
      <c r="B53" s="4">
        <v>3.1506849315068495E-7</v>
      </c>
      <c r="C53" t="s">
        <v>7</v>
      </c>
      <c r="E53" t="s">
        <v>14</v>
      </c>
      <c r="F53" t="s">
        <v>13</v>
      </c>
      <c r="G53" t="s">
        <v>95</v>
      </c>
      <c r="H53" s="4"/>
    </row>
    <row r="54" spans="1:8" x14ac:dyDescent="0.2">
      <c r="A54" t="s">
        <v>96</v>
      </c>
      <c r="B54" s="4">
        <v>2.2534246575342464E-6</v>
      </c>
      <c r="C54" t="s">
        <v>7</v>
      </c>
      <c r="E54" t="s">
        <v>3</v>
      </c>
      <c r="F54" t="s">
        <v>13</v>
      </c>
      <c r="G54" t="s">
        <v>97</v>
      </c>
      <c r="H54" s="4"/>
    </row>
    <row r="55" spans="1:8" x14ac:dyDescent="0.2">
      <c r="A55" t="s">
        <v>98</v>
      </c>
      <c r="B55" s="4">
        <v>2.7397260273972604E-9</v>
      </c>
      <c r="C55" t="s">
        <v>7</v>
      </c>
      <c r="E55" t="s">
        <v>3</v>
      </c>
      <c r="F55" t="s">
        <v>13</v>
      </c>
      <c r="G55" t="s">
        <v>99</v>
      </c>
      <c r="H55" s="4"/>
    </row>
    <row r="56" spans="1:8" x14ac:dyDescent="0.2">
      <c r="A56" t="s">
        <v>100</v>
      </c>
      <c r="B56" s="4">
        <v>8.9041095890410957E-3</v>
      </c>
      <c r="C56" t="s">
        <v>7</v>
      </c>
      <c r="E56" t="s">
        <v>67</v>
      </c>
      <c r="F56" t="s">
        <v>13</v>
      </c>
      <c r="G56" t="s">
        <v>101</v>
      </c>
      <c r="H56" s="4"/>
    </row>
    <row r="57" spans="1:8" x14ac:dyDescent="0.2">
      <c r="A57" t="s">
        <v>102</v>
      </c>
      <c r="B57" s="4">
        <v>1.7123287671232877E-11</v>
      </c>
      <c r="C57" t="s">
        <v>6</v>
      </c>
      <c r="E57" t="s">
        <v>3</v>
      </c>
      <c r="F57" t="s">
        <v>13</v>
      </c>
      <c r="G57" t="s">
        <v>103</v>
      </c>
      <c r="H57" s="4"/>
    </row>
    <row r="58" spans="1:8" x14ac:dyDescent="0.2">
      <c r="A58" t="s">
        <v>62</v>
      </c>
      <c r="B58" s="4">
        <v>1.5684931506849316E-3</v>
      </c>
      <c r="C58" t="s">
        <v>15</v>
      </c>
      <c r="E58" t="s">
        <v>67</v>
      </c>
      <c r="F58" t="s">
        <v>13</v>
      </c>
      <c r="G58" t="s">
        <v>63</v>
      </c>
      <c r="H58" s="4"/>
    </row>
    <row r="59" spans="1:8" x14ac:dyDescent="0.2">
      <c r="A59" t="s">
        <v>29</v>
      </c>
      <c r="B59" s="4">
        <v>1.7123287671232879E-2</v>
      </c>
      <c r="C59" t="s">
        <v>15</v>
      </c>
      <c r="E59" t="s">
        <v>67</v>
      </c>
      <c r="F59" t="s">
        <v>13</v>
      </c>
      <c r="G59" t="s">
        <v>16</v>
      </c>
      <c r="H59" s="4"/>
    </row>
    <row r="60" spans="1:8" x14ac:dyDescent="0.2">
      <c r="A60" t="s">
        <v>104</v>
      </c>
      <c r="B60" s="4">
        <v>4.486301369863014E-2</v>
      </c>
      <c r="C60" t="s">
        <v>17</v>
      </c>
      <c r="E60" t="s">
        <v>14</v>
      </c>
      <c r="F60" t="s">
        <v>13</v>
      </c>
      <c r="G60" t="s">
        <v>105</v>
      </c>
      <c r="H60" s="4"/>
    </row>
    <row r="61" spans="1:8" x14ac:dyDescent="0.2">
      <c r="A61" t="s">
        <v>106</v>
      </c>
      <c r="B61" s="4">
        <v>1.5958904109589042E-2</v>
      </c>
      <c r="C61" t="s">
        <v>17</v>
      </c>
      <c r="E61" t="s">
        <v>14</v>
      </c>
      <c r="F61" t="s">
        <v>13</v>
      </c>
      <c r="G61" t="s">
        <v>107</v>
      </c>
      <c r="H61" s="4"/>
    </row>
    <row r="62" spans="1:8" x14ac:dyDescent="0.2">
      <c r="A62" t="s">
        <v>108</v>
      </c>
      <c r="B62" s="4">
        <v>1.4794520547945207E-2</v>
      </c>
      <c r="C62" t="s">
        <v>7</v>
      </c>
      <c r="E62" t="s">
        <v>3</v>
      </c>
      <c r="F62" t="s">
        <v>13</v>
      </c>
      <c r="G62" t="s">
        <v>109</v>
      </c>
      <c r="H62" s="4"/>
    </row>
    <row r="63" spans="1:8" x14ac:dyDescent="0.2">
      <c r="A63" t="s">
        <v>110</v>
      </c>
      <c r="B63" s="4">
        <v>-5.9315068493150682E-8</v>
      </c>
      <c r="C63" t="s">
        <v>7</v>
      </c>
      <c r="E63" t="s">
        <v>14</v>
      </c>
      <c r="F63" t="s">
        <v>13</v>
      </c>
      <c r="G63" t="s">
        <v>111</v>
      </c>
      <c r="H63" s="4"/>
    </row>
    <row r="64" spans="1:8" x14ac:dyDescent="0.2">
      <c r="A64" t="s">
        <v>112</v>
      </c>
      <c r="B64" s="4">
        <v>-2.2328767123287674E-6</v>
      </c>
      <c r="C64" t="s">
        <v>7</v>
      </c>
      <c r="E64" t="s">
        <v>14</v>
      </c>
      <c r="F64" t="s">
        <v>13</v>
      </c>
      <c r="G64" t="s">
        <v>113</v>
      </c>
      <c r="H64" s="4"/>
    </row>
    <row r="65" spans="1:8" x14ac:dyDescent="0.2">
      <c r="A65" t="s">
        <v>114</v>
      </c>
      <c r="B65" s="4">
        <v>-8.4246575342465764E-8</v>
      </c>
      <c r="C65" t="s">
        <v>7</v>
      </c>
      <c r="E65" t="s">
        <v>14</v>
      </c>
      <c r="F65" t="s">
        <v>13</v>
      </c>
      <c r="G65" t="s">
        <v>115</v>
      </c>
      <c r="H65" s="4"/>
    </row>
    <row r="66" spans="1:8" x14ac:dyDescent="0.2">
      <c r="A66" t="s">
        <v>37</v>
      </c>
      <c r="B66" s="4">
        <v>4.2465753424657534E-12</v>
      </c>
      <c r="C66" t="s">
        <v>7</v>
      </c>
      <c r="D66" t="s">
        <v>49</v>
      </c>
      <c r="F66" t="s">
        <v>20</v>
      </c>
      <c r="H66" s="4"/>
    </row>
    <row r="67" spans="1:8" x14ac:dyDescent="0.2">
      <c r="A67" t="s">
        <v>36</v>
      </c>
      <c r="B67" s="4">
        <v>1.4383561643835617E-10</v>
      </c>
      <c r="C67" t="s">
        <v>7</v>
      </c>
      <c r="D67" t="s">
        <v>130</v>
      </c>
      <c r="F67" t="s">
        <v>20</v>
      </c>
      <c r="H67" s="4"/>
    </row>
    <row r="68" spans="1:8" x14ac:dyDescent="0.2">
      <c r="A68" t="s">
        <v>34</v>
      </c>
      <c r="B68" s="4">
        <v>2.1232876712328767E-12</v>
      </c>
      <c r="C68" t="s">
        <v>7</v>
      </c>
      <c r="D68" t="s">
        <v>49</v>
      </c>
      <c r="F68" t="s">
        <v>20</v>
      </c>
      <c r="H68" s="4"/>
    </row>
    <row r="69" spans="1:8" x14ac:dyDescent="0.2">
      <c r="A69" t="s">
        <v>19</v>
      </c>
      <c r="B69" s="4">
        <v>1.6485357935385542E-2</v>
      </c>
      <c r="C69" t="s">
        <v>7</v>
      </c>
      <c r="D69" t="s">
        <v>130</v>
      </c>
      <c r="F69" t="s">
        <v>20</v>
      </c>
      <c r="H69" s="4"/>
    </row>
    <row r="70" spans="1:8" x14ac:dyDescent="0.2">
      <c r="A70" t="s">
        <v>19</v>
      </c>
      <c r="B70" s="4">
        <v>2.9546398242267938E-4</v>
      </c>
      <c r="C70" t="s">
        <v>7</v>
      </c>
      <c r="D70" t="s">
        <v>50</v>
      </c>
      <c r="F70" t="s">
        <v>20</v>
      </c>
      <c r="H70" s="4"/>
    </row>
    <row r="71" spans="1:8" x14ac:dyDescent="0.2">
      <c r="A71" t="s">
        <v>116</v>
      </c>
      <c r="B71" s="4">
        <v>1.4382760073880681E-4</v>
      </c>
      <c r="C71" t="s">
        <v>7</v>
      </c>
      <c r="D71" t="s">
        <v>130</v>
      </c>
      <c r="F71" t="s">
        <v>20</v>
      </c>
      <c r="H71" s="4"/>
    </row>
    <row r="72" spans="1:8" x14ac:dyDescent="0.2">
      <c r="A72" t="s">
        <v>116</v>
      </c>
      <c r="B72" s="4">
        <v>8.0156995493613287E-9</v>
      </c>
      <c r="C72" t="s">
        <v>7</v>
      </c>
      <c r="D72" t="s">
        <v>50</v>
      </c>
      <c r="F72" t="s">
        <v>20</v>
      </c>
      <c r="H72" s="4"/>
    </row>
    <row r="73" spans="1:8" x14ac:dyDescent="0.2">
      <c r="A73" t="s">
        <v>32</v>
      </c>
      <c r="B73" s="4">
        <v>1.8493150684931509E-9</v>
      </c>
      <c r="C73" t="s">
        <v>7</v>
      </c>
      <c r="D73" t="s">
        <v>130</v>
      </c>
      <c r="F73" t="s">
        <v>20</v>
      </c>
      <c r="H73" s="4"/>
    </row>
    <row r="74" spans="1:8" x14ac:dyDescent="0.2">
      <c r="A74" t="s">
        <v>33</v>
      </c>
      <c r="B74" s="4">
        <v>3.3972602739726027E-11</v>
      </c>
      <c r="C74" t="s">
        <v>7</v>
      </c>
      <c r="D74" t="s">
        <v>49</v>
      </c>
      <c r="F74" t="s">
        <v>20</v>
      </c>
      <c r="H74" s="4"/>
    </row>
    <row r="75" spans="1:8" x14ac:dyDescent="0.2">
      <c r="A75" t="s">
        <v>31</v>
      </c>
      <c r="B75" s="4">
        <v>4.2465753424657534E-12</v>
      </c>
      <c r="C75" t="s">
        <v>7</v>
      </c>
      <c r="D75" t="s">
        <v>49</v>
      </c>
      <c r="F75" t="s">
        <v>20</v>
      </c>
      <c r="H75" s="4"/>
    </row>
    <row r="76" spans="1:8" x14ac:dyDescent="0.2">
      <c r="A76" t="s">
        <v>47</v>
      </c>
      <c r="B76" s="4">
        <v>3.1506849315068492E-9</v>
      </c>
      <c r="C76" t="s">
        <v>7</v>
      </c>
      <c r="D76" t="s">
        <v>130</v>
      </c>
      <c r="F76" t="s">
        <v>20</v>
      </c>
      <c r="H76" s="4"/>
    </row>
    <row r="77" spans="1:8" x14ac:dyDescent="0.2">
      <c r="A77" t="s">
        <v>30</v>
      </c>
      <c r="B77" s="4">
        <v>4.2465753424657534E-12</v>
      </c>
      <c r="C77" t="s">
        <v>7</v>
      </c>
      <c r="D77" t="s">
        <v>49</v>
      </c>
      <c r="F77" t="s">
        <v>20</v>
      </c>
      <c r="H77" s="4"/>
    </row>
    <row r="78" spans="1:8" x14ac:dyDescent="0.2">
      <c r="A78" t="s">
        <v>117</v>
      </c>
      <c r="B78" s="4">
        <v>1.0273972602739725E-9</v>
      </c>
      <c r="C78" t="s">
        <v>7</v>
      </c>
      <c r="D78" t="s">
        <v>50</v>
      </c>
      <c r="F78" t="s">
        <v>20</v>
      </c>
      <c r="H78" s="4"/>
    </row>
    <row r="79" spans="1:8" x14ac:dyDescent="0.2">
      <c r="A79" t="s">
        <v>118</v>
      </c>
      <c r="B79" s="4">
        <v>3.9041095890410965E-15</v>
      </c>
      <c r="C79" t="s">
        <v>7</v>
      </c>
      <c r="D79" t="s">
        <v>130</v>
      </c>
      <c r="F79" t="s">
        <v>20</v>
      </c>
      <c r="H79" s="4"/>
    </row>
    <row r="80" spans="1:8" x14ac:dyDescent="0.2">
      <c r="A80" t="s">
        <v>119</v>
      </c>
      <c r="B80" s="4">
        <v>1.5410958904109592E-5</v>
      </c>
      <c r="C80" t="s">
        <v>7</v>
      </c>
      <c r="D80" t="s">
        <v>130</v>
      </c>
      <c r="F80" t="s">
        <v>20</v>
      </c>
      <c r="H80" s="4"/>
    </row>
    <row r="81" spans="1:8" x14ac:dyDescent="0.2">
      <c r="A81" t="s">
        <v>120</v>
      </c>
      <c r="B81" s="4">
        <v>1.7184047521216481E-5</v>
      </c>
      <c r="C81" t="s">
        <v>7</v>
      </c>
      <c r="D81" t="s">
        <v>130</v>
      </c>
      <c r="F81" t="s">
        <v>20</v>
      </c>
      <c r="H81" s="4"/>
    </row>
    <row r="82" spans="1:8" x14ac:dyDescent="0.2">
      <c r="A82" t="s">
        <v>120</v>
      </c>
      <c r="B82" s="4">
        <v>7.6226451386256095E-8</v>
      </c>
      <c r="C82" t="s">
        <v>7</v>
      </c>
      <c r="D82" t="s">
        <v>50</v>
      </c>
      <c r="F82" t="s">
        <v>20</v>
      </c>
      <c r="H82" s="4"/>
    </row>
    <row r="83" spans="1:8" x14ac:dyDescent="0.2">
      <c r="A83" t="s">
        <v>121</v>
      </c>
      <c r="B83" s="4">
        <v>1.3792790617733755E-5</v>
      </c>
      <c r="C83" t="s">
        <v>7</v>
      </c>
      <c r="D83" t="s">
        <v>130</v>
      </c>
      <c r="F83" t="s">
        <v>20</v>
      </c>
      <c r="H83" s="4"/>
    </row>
    <row r="84" spans="1:8" x14ac:dyDescent="0.2">
      <c r="A84" t="s">
        <v>121</v>
      </c>
      <c r="B84" s="4">
        <v>1.7981212199227272E-7</v>
      </c>
      <c r="C84" t="s">
        <v>7</v>
      </c>
      <c r="D84" t="s">
        <v>50</v>
      </c>
      <c r="F84" t="s">
        <v>20</v>
      </c>
      <c r="H84" s="4"/>
    </row>
    <row r="85" spans="1:8" x14ac:dyDescent="0.2">
      <c r="A85" t="s">
        <v>46</v>
      </c>
      <c r="B85" s="4">
        <v>8.0821917808219175E-9</v>
      </c>
      <c r="C85" t="s">
        <v>7</v>
      </c>
      <c r="D85" t="s">
        <v>49</v>
      </c>
      <c r="F85" t="s">
        <v>20</v>
      </c>
      <c r="H85" s="4"/>
    </row>
    <row r="86" spans="1:8" x14ac:dyDescent="0.2">
      <c r="A86" t="s">
        <v>44</v>
      </c>
      <c r="B86" s="4">
        <v>4.5547945205479457E-8</v>
      </c>
      <c r="C86" t="s">
        <v>7</v>
      </c>
      <c r="D86" t="s">
        <v>130</v>
      </c>
      <c r="F86" t="s">
        <v>20</v>
      </c>
      <c r="H86" s="4"/>
    </row>
    <row r="87" spans="1:8" x14ac:dyDescent="0.2">
      <c r="A87" t="s">
        <v>44</v>
      </c>
      <c r="B87" s="4">
        <v>4.2465753424657534E-12</v>
      </c>
      <c r="C87" t="s">
        <v>7</v>
      </c>
      <c r="D87" t="s">
        <v>49</v>
      </c>
      <c r="F87" t="s">
        <v>20</v>
      </c>
      <c r="H87" s="4"/>
    </row>
    <row r="88" spans="1:8" x14ac:dyDescent="0.2">
      <c r="A88" t="s">
        <v>45</v>
      </c>
      <c r="B88" s="4">
        <v>1.2739726027397261E-9</v>
      </c>
      <c r="C88" t="s">
        <v>7</v>
      </c>
      <c r="D88" t="s">
        <v>49</v>
      </c>
      <c r="F88" t="s">
        <v>20</v>
      </c>
      <c r="H88" s="4"/>
    </row>
    <row r="89" spans="1:8" x14ac:dyDescent="0.2">
      <c r="A89" t="s">
        <v>45</v>
      </c>
      <c r="B89" s="4">
        <v>1.5753424657534248E-8</v>
      </c>
      <c r="C89" t="s">
        <v>7</v>
      </c>
      <c r="D89" t="s">
        <v>130</v>
      </c>
      <c r="F89" t="s">
        <v>20</v>
      </c>
      <c r="H89" s="4"/>
    </row>
    <row r="90" spans="1:8" x14ac:dyDescent="0.2">
      <c r="A90" t="s">
        <v>39</v>
      </c>
      <c r="B90" s="4">
        <v>1.9570611818187038E-10</v>
      </c>
      <c r="C90" t="s">
        <v>7</v>
      </c>
      <c r="D90" t="s">
        <v>130</v>
      </c>
      <c r="F90" t="s">
        <v>20</v>
      </c>
      <c r="H90" s="4"/>
    </row>
    <row r="91" spans="1:8" x14ac:dyDescent="0.2">
      <c r="A91" t="s">
        <v>39</v>
      </c>
      <c r="B91" s="4">
        <v>4.3334977708540596E-11</v>
      </c>
      <c r="C91" t="s">
        <v>7</v>
      </c>
      <c r="D91" t="s">
        <v>50</v>
      </c>
      <c r="F91" t="s">
        <v>20</v>
      </c>
      <c r="H91" s="4"/>
    </row>
    <row r="92" spans="1:8" x14ac:dyDescent="0.2">
      <c r="A92" t="s">
        <v>39</v>
      </c>
      <c r="B92" s="4">
        <v>5.5205479452054792E-13</v>
      </c>
      <c r="C92" t="s">
        <v>7</v>
      </c>
      <c r="D92" t="s">
        <v>49</v>
      </c>
      <c r="F92" t="s">
        <v>20</v>
      </c>
      <c r="H92" s="4"/>
    </row>
    <row r="93" spans="1:8" x14ac:dyDescent="0.2">
      <c r="A93" t="s">
        <v>122</v>
      </c>
      <c r="B93" s="4">
        <v>4.1780821917808219E-11</v>
      </c>
      <c r="C93" t="s">
        <v>7</v>
      </c>
      <c r="D93" t="s">
        <v>50</v>
      </c>
      <c r="F93" t="s">
        <v>20</v>
      </c>
      <c r="H93" s="4"/>
    </row>
    <row r="94" spans="1:8" x14ac:dyDescent="0.2">
      <c r="A94" t="s">
        <v>40</v>
      </c>
      <c r="B94" s="4">
        <v>1.0273972602739726E-8</v>
      </c>
      <c r="C94" t="s">
        <v>7</v>
      </c>
      <c r="D94" t="s">
        <v>130</v>
      </c>
      <c r="F94" t="s">
        <v>20</v>
      </c>
      <c r="H94" s="4"/>
    </row>
    <row r="95" spans="1:8" x14ac:dyDescent="0.2">
      <c r="A95" t="s">
        <v>42</v>
      </c>
      <c r="B95" s="4">
        <v>4.2465753424657534E-12</v>
      </c>
      <c r="C95" t="s">
        <v>7</v>
      </c>
      <c r="D95" t="s">
        <v>49</v>
      </c>
      <c r="F95" t="s">
        <v>20</v>
      </c>
      <c r="H95" s="4"/>
    </row>
    <row r="96" spans="1:8" x14ac:dyDescent="0.2">
      <c r="A96" t="s">
        <v>123</v>
      </c>
      <c r="B96" s="4">
        <v>7.8082191780821919E-9</v>
      </c>
      <c r="C96" t="s">
        <v>7</v>
      </c>
      <c r="D96" t="s">
        <v>49</v>
      </c>
      <c r="F96" t="s">
        <v>20</v>
      </c>
      <c r="H96" s="4"/>
    </row>
    <row r="97" spans="1:8" x14ac:dyDescent="0.2">
      <c r="A97" t="s">
        <v>26</v>
      </c>
      <c r="B97" s="4">
        <v>2.1910155650866738E-4</v>
      </c>
      <c r="C97" t="s">
        <v>7</v>
      </c>
      <c r="D97" t="s">
        <v>130</v>
      </c>
      <c r="F97" t="s">
        <v>20</v>
      </c>
      <c r="H97" s="4"/>
    </row>
    <row r="98" spans="1:8" x14ac:dyDescent="0.2">
      <c r="A98" t="s">
        <v>26</v>
      </c>
      <c r="B98" s="4">
        <v>7.6525683113431193E-8</v>
      </c>
      <c r="C98" t="s">
        <v>7</v>
      </c>
      <c r="D98" t="s">
        <v>50</v>
      </c>
      <c r="F98" t="s">
        <v>20</v>
      </c>
      <c r="H98" s="4"/>
    </row>
    <row r="99" spans="1:8" x14ac:dyDescent="0.2">
      <c r="A99" t="s">
        <v>124</v>
      </c>
      <c r="B99" s="4">
        <v>2.8767123287671233E-11</v>
      </c>
      <c r="C99" t="s">
        <v>7</v>
      </c>
      <c r="D99" t="s">
        <v>50</v>
      </c>
      <c r="F99" t="s">
        <v>20</v>
      </c>
      <c r="H99" s="4"/>
    </row>
    <row r="100" spans="1:8" x14ac:dyDescent="0.2">
      <c r="A100" t="s">
        <v>125</v>
      </c>
      <c r="B100" s="4">
        <v>1.3013698630136985E-10</v>
      </c>
      <c r="C100" t="s">
        <v>7</v>
      </c>
      <c r="D100" t="s">
        <v>130</v>
      </c>
      <c r="F100" t="s">
        <v>20</v>
      </c>
      <c r="H100" s="4"/>
    </row>
    <row r="101" spans="1:8" x14ac:dyDescent="0.2">
      <c r="A101" t="s">
        <v>38</v>
      </c>
      <c r="B101" s="4">
        <v>5.1445136715385052E-5</v>
      </c>
      <c r="C101" t="s">
        <v>7</v>
      </c>
      <c r="D101" t="s">
        <v>130</v>
      </c>
      <c r="F101" t="s">
        <v>20</v>
      </c>
      <c r="H101" s="4"/>
    </row>
    <row r="102" spans="1:8" x14ac:dyDescent="0.2">
      <c r="A102" t="s">
        <v>38</v>
      </c>
      <c r="B102" s="4">
        <v>1.3020575036837028E-7</v>
      </c>
      <c r="C102" t="s">
        <v>7</v>
      </c>
      <c r="D102" t="s">
        <v>50</v>
      </c>
      <c r="F102" t="s">
        <v>20</v>
      </c>
      <c r="H102" s="4"/>
    </row>
    <row r="103" spans="1:8" x14ac:dyDescent="0.2">
      <c r="A103" t="s">
        <v>27</v>
      </c>
      <c r="B103" s="4">
        <v>4.0136986301369862E-7</v>
      </c>
      <c r="C103" t="s">
        <v>7</v>
      </c>
      <c r="D103" t="s">
        <v>50</v>
      </c>
      <c r="F103" t="s">
        <v>20</v>
      </c>
      <c r="H103" s="4"/>
    </row>
    <row r="104" spans="1:8" x14ac:dyDescent="0.2">
      <c r="A104" t="s">
        <v>43</v>
      </c>
      <c r="B104" s="4">
        <v>2.7465753424657537E-7</v>
      </c>
      <c r="C104" t="s">
        <v>7</v>
      </c>
      <c r="D104" t="s">
        <v>50</v>
      </c>
      <c r="F104" t="s">
        <v>20</v>
      </c>
      <c r="H104" s="4"/>
    </row>
    <row r="105" spans="1:8" x14ac:dyDescent="0.2">
      <c r="A105" t="s">
        <v>126</v>
      </c>
      <c r="B105" s="4">
        <v>5.095890410958904E-10</v>
      </c>
      <c r="C105" t="s">
        <v>7</v>
      </c>
      <c r="D105" t="s">
        <v>49</v>
      </c>
      <c r="F105" t="s">
        <v>20</v>
      </c>
      <c r="H105" s="4"/>
    </row>
    <row r="106" spans="1:8" x14ac:dyDescent="0.2">
      <c r="A106" t="s">
        <v>127</v>
      </c>
      <c r="B106" s="4">
        <v>3.8630136986301374E-11</v>
      </c>
      <c r="C106" t="s">
        <v>7</v>
      </c>
      <c r="D106" t="s">
        <v>50</v>
      </c>
      <c r="F106" t="s">
        <v>20</v>
      </c>
      <c r="H106" s="4"/>
    </row>
    <row r="107" spans="1:8" x14ac:dyDescent="0.2">
      <c r="A107" t="s">
        <v>128</v>
      </c>
      <c r="B107" s="4">
        <v>8.9374963723471809E-5</v>
      </c>
      <c r="C107" t="s">
        <v>7</v>
      </c>
      <c r="D107" t="s">
        <v>130</v>
      </c>
      <c r="F107" t="s">
        <v>20</v>
      </c>
      <c r="H107" s="4"/>
    </row>
    <row r="108" spans="1:8" x14ac:dyDescent="0.2">
      <c r="A108" t="s">
        <v>128</v>
      </c>
      <c r="B108" s="4">
        <v>3.510636737884773E-7</v>
      </c>
      <c r="C108" t="s">
        <v>7</v>
      </c>
      <c r="D108" t="s">
        <v>50</v>
      </c>
      <c r="F108" t="s">
        <v>20</v>
      </c>
      <c r="H108" s="4"/>
    </row>
    <row r="109" spans="1:8" x14ac:dyDescent="0.2">
      <c r="A109" t="s">
        <v>129</v>
      </c>
      <c r="B109" s="4">
        <v>2.7191780821917807E-8</v>
      </c>
      <c r="C109" t="s">
        <v>7</v>
      </c>
      <c r="D109" t="s">
        <v>49</v>
      </c>
      <c r="F109" t="s">
        <v>20</v>
      </c>
      <c r="H109" s="4"/>
    </row>
    <row r="110" spans="1:8" x14ac:dyDescent="0.2">
      <c r="A110" t="s">
        <v>21</v>
      </c>
      <c r="B110" s="4">
        <v>1.2602739726027398E-5</v>
      </c>
      <c r="C110" t="s">
        <v>22</v>
      </c>
      <c r="D110" t="s">
        <v>48</v>
      </c>
      <c r="F110" t="s">
        <v>20</v>
      </c>
      <c r="H110" s="4"/>
    </row>
    <row r="111" spans="1:8" x14ac:dyDescent="0.2">
      <c r="A111" t="s">
        <v>21</v>
      </c>
      <c r="B111" s="4">
        <v>2.2260273972602739E-3</v>
      </c>
      <c r="C111" t="s">
        <v>22</v>
      </c>
      <c r="D111" t="s">
        <v>130</v>
      </c>
      <c r="F111" t="s">
        <v>20</v>
      </c>
      <c r="H111" s="4"/>
    </row>
    <row r="112" spans="1:8" x14ac:dyDescent="0.2">
      <c r="A112" t="s">
        <v>84</v>
      </c>
      <c r="B112" s="4">
        <v>6.1643835616438368E-5</v>
      </c>
      <c r="C112" t="s">
        <v>22</v>
      </c>
      <c r="D112" t="s">
        <v>51</v>
      </c>
      <c r="F112" t="s">
        <v>20</v>
      </c>
      <c r="H112" s="4"/>
    </row>
    <row r="113" spans="1:8" x14ac:dyDescent="0.2">
      <c r="A113" t="s">
        <v>35</v>
      </c>
      <c r="B113" s="4">
        <v>3.8493150684931508E-8</v>
      </c>
      <c r="C113" t="s">
        <v>7</v>
      </c>
      <c r="D113" t="s">
        <v>130</v>
      </c>
      <c r="F113" t="s">
        <v>20</v>
      </c>
      <c r="H113" s="4"/>
    </row>
    <row r="114" spans="1:8" x14ac:dyDescent="0.2">
      <c r="A114" t="s">
        <v>41</v>
      </c>
      <c r="B114" s="4">
        <v>1.6986301369863014E-11</v>
      </c>
      <c r="C114" t="s">
        <v>7</v>
      </c>
      <c r="D114" t="s">
        <v>49</v>
      </c>
      <c r="F114" t="s">
        <v>20</v>
      </c>
      <c r="H114" s="4"/>
    </row>
    <row r="115" spans="1:8" x14ac:dyDescent="0.2">
      <c r="H115" s="4"/>
    </row>
    <row r="116" spans="1:8" x14ac:dyDescent="0.2">
      <c r="A116" s="1" t="s">
        <v>0</v>
      </c>
      <c r="B116" s="1" t="s">
        <v>132</v>
      </c>
    </row>
    <row r="117" spans="1:8" x14ac:dyDescent="0.2">
      <c r="A117" t="s">
        <v>1</v>
      </c>
      <c r="B117" t="s">
        <v>217</v>
      </c>
    </row>
    <row r="118" spans="1:8" x14ac:dyDescent="0.2">
      <c r="A118" t="s">
        <v>213</v>
      </c>
      <c r="B118" t="s">
        <v>214</v>
      </c>
    </row>
    <row r="119" spans="1:8" x14ac:dyDescent="0.2">
      <c r="A119" t="s">
        <v>2</v>
      </c>
      <c r="B119" t="s">
        <v>67</v>
      </c>
    </row>
    <row r="120" spans="1:8" x14ac:dyDescent="0.2">
      <c r="A120" t="s">
        <v>4</v>
      </c>
      <c r="B120">
        <v>1</v>
      </c>
    </row>
    <row r="121" spans="1:8" x14ac:dyDescent="0.2">
      <c r="A121" t="s">
        <v>5</v>
      </c>
      <c r="B121" t="s">
        <v>131</v>
      </c>
    </row>
    <row r="122" spans="1:8" x14ac:dyDescent="0.2">
      <c r="A122" t="s">
        <v>6</v>
      </c>
      <c r="B122" t="s">
        <v>7</v>
      </c>
    </row>
    <row r="123" spans="1:8" x14ac:dyDescent="0.2">
      <c r="A123" s="1" t="s">
        <v>8</v>
      </c>
    </row>
    <row r="124" spans="1:8" s="1" customFormat="1" x14ac:dyDescent="0.2">
      <c r="A124" s="1" t="s">
        <v>9</v>
      </c>
      <c r="B124" s="1" t="s">
        <v>10</v>
      </c>
      <c r="C124" s="1" t="s">
        <v>6</v>
      </c>
      <c r="D124" s="1" t="s">
        <v>18</v>
      </c>
      <c r="E124" s="1" t="s">
        <v>2</v>
      </c>
      <c r="F124" s="1" t="s">
        <v>11</v>
      </c>
      <c r="G124" s="1" t="s">
        <v>5</v>
      </c>
      <c r="H124" s="1" t="s">
        <v>64</v>
      </c>
    </row>
    <row r="125" spans="1:8" x14ac:dyDescent="0.2">
      <c r="A125" t="s">
        <v>132</v>
      </c>
      <c r="B125" s="4">
        <v>1</v>
      </c>
      <c r="C125" t="s">
        <v>7</v>
      </c>
      <c r="E125" t="s">
        <v>67</v>
      </c>
      <c r="F125" t="s">
        <v>12</v>
      </c>
      <c r="G125" t="s">
        <v>131</v>
      </c>
      <c r="H125" s="4"/>
    </row>
    <row r="126" spans="1:8" x14ac:dyDescent="0.2">
      <c r="A126" t="s">
        <v>216</v>
      </c>
      <c r="B126">
        <v>1.106060606060606</v>
      </c>
      <c r="C126" t="s">
        <v>7</v>
      </c>
      <c r="E126" t="s">
        <v>67</v>
      </c>
      <c r="F126" t="s">
        <v>13</v>
      </c>
      <c r="G126" t="s">
        <v>85</v>
      </c>
    </row>
    <row r="127" spans="1:8" x14ac:dyDescent="0.2">
      <c r="A127" t="s">
        <v>142</v>
      </c>
      <c r="B127" s="4">
        <v>2.2727272727272726E-3</v>
      </c>
      <c r="C127" t="s">
        <v>7</v>
      </c>
      <c r="E127" t="s">
        <v>3</v>
      </c>
      <c r="F127" t="s">
        <v>13</v>
      </c>
      <c r="G127" t="s">
        <v>133</v>
      </c>
    </row>
    <row r="128" spans="1:8" x14ac:dyDescent="0.2">
      <c r="A128" t="s">
        <v>143</v>
      </c>
      <c r="B128" s="4">
        <v>3.0303030303030301E-11</v>
      </c>
      <c r="C128" t="s">
        <v>6</v>
      </c>
      <c r="E128" t="s">
        <v>3</v>
      </c>
      <c r="F128" t="s">
        <v>13</v>
      </c>
      <c r="G128" t="s">
        <v>134</v>
      </c>
    </row>
    <row r="129" spans="1:7" x14ac:dyDescent="0.2">
      <c r="A129" t="s">
        <v>144</v>
      </c>
      <c r="B129" s="4">
        <v>7.2727272727272719E-3</v>
      </c>
      <c r="C129" t="s">
        <v>7</v>
      </c>
      <c r="E129" t="s">
        <v>14</v>
      </c>
      <c r="F129" t="s">
        <v>13</v>
      </c>
      <c r="G129" t="s">
        <v>135</v>
      </c>
    </row>
    <row r="130" spans="1:7" x14ac:dyDescent="0.2">
      <c r="A130" t="s">
        <v>145</v>
      </c>
      <c r="B130" s="4">
        <v>-7.0303030303030298E-2</v>
      </c>
      <c r="C130" t="s">
        <v>7</v>
      </c>
      <c r="E130" t="s">
        <v>14</v>
      </c>
      <c r="F130" t="s">
        <v>13</v>
      </c>
      <c r="G130" t="s">
        <v>136</v>
      </c>
    </row>
    <row r="131" spans="1:7" x14ac:dyDescent="0.2">
      <c r="A131" t="s">
        <v>29</v>
      </c>
      <c r="B131">
        <v>0.31818181818181818</v>
      </c>
      <c r="C131" t="s">
        <v>15</v>
      </c>
      <c r="E131" t="s">
        <v>67</v>
      </c>
      <c r="F131" t="s">
        <v>13</v>
      </c>
      <c r="G131" t="s">
        <v>16</v>
      </c>
    </row>
    <row r="132" spans="1:7" x14ac:dyDescent="0.2">
      <c r="A132" t="s">
        <v>100</v>
      </c>
      <c r="B132" s="4">
        <v>1.0606060606060605E-2</v>
      </c>
      <c r="C132" t="s">
        <v>7</v>
      </c>
      <c r="E132" t="s">
        <v>67</v>
      </c>
      <c r="F132" t="s">
        <v>13</v>
      </c>
      <c r="G132" t="s">
        <v>101</v>
      </c>
    </row>
    <row r="133" spans="1:7" x14ac:dyDescent="0.2">
      <c r="A133" t="s">
        <v>146</v>
      </c>
      <c r="B133" s="4">
        <v>-3.787878787878788E-3</v>
      </c>
      <c r="C133" t="s">
        <v>7</v>
      </c>
      <c r="E133" t="s">
        <v>14</v>
      </c>
      <c r="F133" t="s">
        <v>13</v>
      </c>
      <c r="G133" t="s">
        <v>137</v>
      </c>
    </row>
    <row r="134" spans="1:7" x14ac:dyDescent="0.2">
      <c r="A134" t="s">
        <v>147</v>
      </c>
      <c r="B134" s="4">
        <v>1.893939393939394E-2</v>
      </c>
      <c r="C134" t="s">
        <v>22</v>
      </c>
      <c r="E134" t="s">
        <v>14</v>
      </c>
      <c r="F134" t="s">
        <v>13</v>
      </c>
      <c r="G134" t="s">
        <v>138</v>
      </c>
    </row>
    <row r="135" spans="1:7" x14ac:dyDescent="0.2">
      <c r="A135" t="s">
        <v>148</v>
      </c>
      <c r="B135" s="4">
        <v>3.8409090909090907E-2</v>
      </c>
      <c r="C135" t="s">
        <v>7</v>
      </c>
      <c r="E135" t="s">
        <v>14</v>
      </c>
      <c r="F135" t="s">
        <v>13</v>
      </c>
      <c r="G135" t="s">
        <v>139</v>
      </c>
    </row>
    <row r="136" spans="1:7" x14ac:dyDescent="0.2">
      <c r="A136" t="s">
        <v>149</v>
      </c>
      <c r="B136" s="4">
        <v>4.1666666666666664E-2</v>
      </c>
      <c r="C136" t="s">
        <v>7</v>
      </c>
      <c r="E136" t="s">
        <v>14</v>
      </c>
      <c r="F136" t="s">
        <v>13</v>
      </c>
      <c r="G136" t="s">
        <v>140</v>
      </c>
    </row>
    <row r="137" spans="1:7" x14ac:dyDescent="0.2">
      <c r="A137" t="s">
        <v>150</v>
      </c>
      <c r="B137" s="4">
        <v>1.0227272727272727E-2</v>
      </c>
      <c r="C137" t="s">
        <v>7</v>
      </c>
      <c r="E137" t="s">
        <v>3</v>
      </c>
      <c r="F137" t="s">
        <v>13</v>
      </c>
      <c r="G137" t="s">
        <v>141</v>
      </c>
    </row>
    <row r="138" spans="1:7" x14ac:dyDescent="0.2">
      <c r="A138" t="s">
        <v>151</v>
      </c>
      <c r="B138" s="4">
        <v>1.7499999999999998E-6</v>
      </c>
      <c r="C138" t="s">
        <v>7</v>
      </c>
      <c r="D138" t="s">
        <v>130</v>
      </c>
      <c r="F138" t="s">
        <v>20</v>
      </c>
    </row>
    <row r="139" spans="1:7" x14ac:dyDescent="0.2">
      <c r="A139" t="s">
        <v>36</v>
      </c>
      <c r="B139" s="4">
        <v>2.7651515151515152E-8</v>
      </c>
      <c r="C139" t="s">
        <v>7</v>
      </c>
      <c r="D139" t="s">
        <v>130</v>
      </c>
      <c r="F139" t="s">
        <v>20</v>
      </c>
    </row>
    <row r="140" spans="1:7" x14ac:dyDescent="0.2">
      <c r="A140" t="s">
        <v>116</v>
      </c>
      <c r="B140" s="4">
        <v>1.7575757575757575E-3</v>
      </c>
      <c r="C140" t="s">
        <v>7</v>
      </c>
      <c r="D140" t="s">
        <v>130</v>
      </c>
      <c r="F140" t="s">
        <v>20</v>
      </c>
    </row>
    <row r="141" spans="1:7" x14ac:dyDescent="0.2">
      <c r="A141" t="s">
        <v>32</v>
      </c>
      <c r="B141" s="4">
        <v>9.4696969696969705E-7</v>
      </c>
      <c r="C141" t="s">
        <v>7</v>
      </c>
      <c r="D141" t="s">
        <v>130</v>
      </c>
      <c r="F141" t="s">
        <v>20</v>
      </c>
    </row>
    <row r="142" spans="1:7" x14ac:dyDescent="0.2">
      <c r="A142" t="s">
        <v>47</v>
      </c>
      <c r="B142" s="4">
        <v>1.7499999999999999E-7</v>
      </c>
      <c r="C142" t="s">
        <v>7</v>
      </c>
      <c r="D142" t="s">
        <v>130</v>
      </c>
      <c r="F142" t="s">
        <v>20</v>
      </c>
    </row>
    <row r="143" spans="1:7" x14ac:dyDescent="0.2">
      <c r="A143" t="s">
        <v>118</v>
      </c>
      <c r="B143" s="4">
        <v>3.4393939393939389E-12</v>
      </c>
      <c r="C143" t="s">
        <v>7</v>
      </c>
      <c r="D143" t="s">
        <v>130</v>
      </c>
      <c r="F143" t="s">
        <v>20</v>
      </c>
    </row>
    <row r="144" spans="1:7" x14ac:dyDescent="0.2">
      <c r="A144" t="s">
        <v>153</v>
      </c>
      <c r="B144" s="4">
        <v>5.8333333333333333E-5</v>
      </c>
      <c r="C144" t="s">
        <v>7</v>
      </c>
      <c r="D144" t="s">
        <v>130</v>
      </c>
      <c r="F144" t="s">
        <v>20</v>
      </c>
    </row>
    <row r="145" spans="1:6" x14ac:dyDescent="0.2">
      <c r="A145" t="s">
        <v>120</v>
      </c>
      <c r="B145" s="4">
        <v>3.939393939393939E-6</v>
      </c>
      <c r="C145" t="s">
        <v>7</v>
      </c>
      <c r="D145" t="s">
        <v>130</v>
      </c>
      <c r="F145" t="s">
        <v>20</v>
      </c>
    </row>
    <row r="146" spans="1:6" x14ac:dyDescent="0.2">
      <c r="A146" t="s">
        <v>121</v>
      </c>
      <c r="B146" s="4">
        <v>1.7803030303030302E-6</v>
      </c>
      <c r="C146" t="s">
        <v>7</v>
      </c>
      <c r="D146" t="s">
        <v>130</v>
      </c>
      <c r="F146" t="s">
        <v>20</v>
      </c>
    </row>
    <row r="147" spans="1:6" x14ac:dyDescent="0.2">
      <c r="A147" t="s">
        <v>44</v>
      </c>
      <c r="B147" s="4">
        <v>1.3712121212121211E-6</v>
      </c>
      <c r="C147" t="s">
        <v>7</v>
      </c>
      <c r="D147" t="s">
        <v>130</v>
      </c>
      <c r="F147" t="s">
        <v>20</v>
      </c>
    </row>
    <row r="148" spans="1:6" x14ac:dyDescent="0.2">
      <c r="A148" t="s">
        <v>39</v>
      </c>
      <c r="B148" s="4">
        <v>1.6969696969696971E-6</v>
      </c>
      <c r="C148" t="s">
        <v>7</v>
      </c>
      <c r="D148" t="s">
        <v>130</v>
      </c>
      <c r="F148" t="s">
        <v>20</v>
      </c>
    </row>
    <row r="149" spans="1:6" x14ac:dyDescent="0.2">
      <c r="A149" t="s">
        <v>40</v>
      </c>
      <c r="B149" s="4">
        <v>5.3106060606060607E-7</v>
      </c>
      <c r="C149" t="s">
        <v>7</v>
      </c>
      <c r="D149" t="s">
        <v>130</v>
      </c>
      <c r="F149" t="s">
        <v>20</v>
      </c>
    </row>
    <row r="150" spans="1:6" x14ac:dyDescent="0.2">
      <c r="A150" t="s">
        <v>26</v>
      </c>
      <c r="B150" s="4">
        <v>1.3636363636363637E-4</v>
      </c>
      <c r="C150" t="s">
        <v>7</v>
      </c>
      <c r="D150" t="s">
        <v>130</v>
      </c>
      <c r="F150" t="s">
        <v>20</v>
      </c>
    </row>
    <row r="151" spans="1:6" x14ac:dyDescent="0.2">
      <c r="A151" t="s">
        <v>125</v>
      </c>
      <c r="B151" s="4">
        <v>2.8257575757575757E-8</v>
      </c>
      <c r="C151" t="s">
        <v>7</v>
      </c>
      <c r="D151" t="s">
        <v>130</v>
      </c>
      <c r="F151" t="s">
        <v>20</v>
      </c>
    </row>
    <row r="152" spans="1:6" x14ac:dyDescent="0.2">
      <c r="A152" t="s">
        <v>38</v>
      </c>
      <c r="B152" s="4">
        <v>1.2878787878787878E-4</v>
      </c>
      <c r="C152" t="s">
        <v>7</v>
      </c>
      <c r="D152" t="s">
        <v>130</v>
      </c>
      <c r="F152" t="s">
        <v>20</v>
      </c>
    </row>
    <row r="153" spans="1:6" x14ac:dyDescent="0.2">
      <c r="A153" t="s">
        <v>27</v>
      </c>
      <c r="B153" s="4">
        <v>4.4393939393939393E-5</v>
      </c>
      <c r="C153" t="s">
        <v>7</v>
      </c>
      <c r="D153" t="s">
        <v>130</v>
      </c>
      <c r="F153" t="s">
        <v>20</v>
      </c>
    </row>
    <row r="154" spans="1:6" x14ac:dyDescent="0.2">
      <c r="A154" t="s">
        <v>43</v>
      </c>
      <c r="B154" s="4">
        <v>1.2878787878787878E-4</v>
      </c>
      <c r="C154" t="s">
        <v>7</v>
      </c>
      <c r="D154" t="s">
        <v>130</v>
      </c>
      <c r="F154" t="s">
        <v>20</v>
      </c>
    </row>
    <row r="155" spans="1:6" x14ac:dyDescent="0.2">
      <c r="A155" t="s">
        <v>154</v>
      </c>
      <c r="B155" s="4">
        <v>1.7651515151515152E-8</v>
      </c>
      <c r="C155" t="s">
        <v>7</v>
      </c>
      <c r="D155" t="s">
        <v>130</v>
      </c>
      <c r="F155" t="s">
        <v>20</v>
      </c>
    </row>
    <row r="156" spans="1:6" x14ac:dyDescent="0.2">
      <c r="A156" t="s">
        <v>128</v>
      </c>
      <c r="B156" s="4">
        <v>5.8333333333333333E-5</v>
      </c>
      <c r="C156" t="s">
        <v>7</v>
      </c>
      <c r="D156" t="s">
        <v>130</v>
      </c>
      <c r="F156" t="s">
        <v>20</v>
      </c>
    </row>
    <row r="157" spans="1:6" x14ac:dyDescent="0.2">
      <c r="A157" t="s">
        <v>21</v>
      </c>
      <c r="B157" s="4">
        <v>2.4242424242424242E-3</v>
      </c>
      <c r="C157" t="s">
        <v>22</v>
      </c>
      <c r="D157" t="s">
        <v>48</v>
      </c>
      <c r="F157" t="s">
        <v>20</v>
      </c>
    </row>
    <row r="158" spans="1:6" x14ac:dyDescent="0.2">
      <c r="A158" t="s">
        <v>21</v>
      </c>
      <c r="B158" s="4">
        <v>1.5313215186595834E-3</v>
      </c>
      <c r="C158" t="s">
        <v>22</v>
      </c>
      <c r="D158" t="s">
        <v>130</v>
      </c>
      <c r="F158" t="s">
        <v>20</v>
      </c>
    </row>
    <row r="159" spans="1:6" x14ac:dyDescent="0.2">
      <c r="A159" t="s">
        <v>155</v>
      </c>
      <c r="B159" s="4">
        <v>3.9545454545454545E-3</v>
      </c>
      <c r="C159" t="s">
        <v>22</v>
      </c>
      <c r="D159" t="s">
        <v>51</v>
      </c>
      <c r="F159" t="s">
        <v>20</v>
      </c>
    </row>
    <row r="160" spans="1:6" x14ac:dyDescent="0.2">
      <c r="A160" t="s">
        <v>35</v>
      </c>
      <c r="B160" s="4">
        <v>1.7348484848484848E-5</v>
      </c>
      <c r="C160" t="s">
        <v>7</v>
      </c>
      <c r="D160" t="s">
        <v>130</v>
      </c>
      <c r="F160" t="s">
        <v>20</v>
      </c>
    </row>
    <row r="161" spans="1:9" x14ac:dyDescent="0.2">
      <c r="B161" s="4"/>
    </row>
    <row r="162" spans="1:9" x14ac:dyDescent="0.2">
      <c r="A162" s="1" t="s">
        <v>0</v>
      </c>
      <c r="B162" s="1" t="s">
        <v>219</v>
      </c>
    </row>
    <row r="163" spans="1:9" x14ac:dyDescent="0.2">
      <c r="A163" t="s">
        <v>1</v>
      </c>
      <c r="B163" t="s">
        <v>218</v>
      </c>
    </row>
    <row r="164" spans="1:9" x14ac:dyDescent="0.2">
      <c r="A164" t="s">
        <v>213</v>
      </c>
      <c r="B164" t="s">
        <v>214</v>
      </c>
    </row>
    <row r="165" spans="1:9" x14ac:dyDescent="0.2">
      <c r="A165" t="s">
        <v>2</v>
      </c>
      <c r="B165" t="s">
        <v>67</v>
      </c>
    </row>
    <row r="166" spans="1:9" x14ac:dyDescent="0.2">
      <c r="A166" t="s">
        <v>4</v>
      </c>
      <c r="B166">
        <v>1</v>
      </c>
    </row>
    <row r="167" spans="1:9" x14ac:dyDescent="0.2">
      <c r="A167" t="s">
        <v>5</v>
      </c>
      <c r="B167" t="s">
        <v>156</v>
      </c>
    </row>
    <row r="168" spans="1:9" x14ac:dyDescent="0.2">
      <c r="A168" t="s">
        <v>6</v>
      </c>
      <c r="B168" t="s">
        <v>7</v>
      </c>
    </row>
    <row r="169" spans="1:9" x14ac:dyDescent="0.2">
      <c r="A169" s="1" t="s">
        <v>8</v>
      </c>
    </row>
    <row r="170" spans="1:9" s="1" customFormat="1" x14ac:dyDescent="0.2">
      <c r="A170" s="1" t="s">
        <v>9</v>
      </c>
      <c r="B170" s="1" t="s">
        <v>10</v>
      </c>
      <c r="C170" s="1" t="s">
        <v>6</v>
      </c>
      <c r="D170" s="1" t="s">
        <v>18</v>
      </c>
      <c r="E170" s="1" t="s">
        <v>2</v>
      </c>
      <c r="F170" s="1" t="s">
        <v>11</v>
      </c>
      <c r="G170" s="1" t="s">
        <v>5</v>
      </c>
      <c r="H170" s="1" t="s">
        <v>64</v>
      </c>
    </row>
    <row r="171" spans="1:9" x14ac:dyDescent="0.2">
      <c r="A171" t="s">
        <v>219</v>
      </c>
      <c r="B171" s="4">
        <v>1</v>
      </c>
      <c r="C171" t="s">
        <v>7</v>
      </c>
      <c r="E171" t="s">
        <v>67</v>
      </c>
      <c r="F171" t="s">
        <v>12</v>
      </c>
      <c r="G171" t="s">
        <v>156</v>
      </c>
      <c r="H171" s="4"/>
      <c r="I171" s="4"/>
    </row>
    <row r="172" spans="1:9" x14ac:dyDescent="0.2">
      <c r="A172" t="s">
        <v>132</v>
      </c>
      <c r="B172" s="4">
        <v>10.766721044045678</v>
      </c>
      <c r="C172" t="s">
        <v>7</v>
      </c>
      <c r="E172" t="s">
        <v>67</v>
      </c>
      <c r="F172" t="s">
        <v>13</v>
      </c>
      <c r="G172" t="s">
        <v>131</v>
      </c>
      <c r="H172" s="4"/>
      <c r="I172" s="4"/>
    </row>
    <row r="173" spans="1:9" x14ac:dyDescent="0.2">
      <c r="A173" t="s">
        <v>161</v>
      </c>
      <c r="B173" s="4">
        <v>1.2071778140293638E-4</v>
      </c>
      <c r="C173" t="s">
        <v>7</v>
      </c>
      <c r="E173" t="s">
        <v>3</v>
      </c>
      <c r="F173" t="s">
        <v>13</v>
      </c>
      <c r="G173" t="s">
        <v>162</v>
      </c>
      <c r="H173" s="4"/>
      <c r="I173" s="4"/>
    </row>
    <row r="174" spans="1:9" x14ac:dyDescent="0.2">
      <c r="A174" t="s">
        <v>142</v>
      </c>
      <c r="B174" s="4">
        <v>2.4469820554649267E-2</v>
      </c>
      <c r="C174" t="s">
        <v>7</v>
      </c>
      <c r="E174" t="s">
        <v>3</v>
      </c>
      <c r="F174" t="s">
        <v>13</v>
      </c>
      <c r="G174" t="s">
        <v>133</v>
      </c>
      <c r="H174" s="4"/>
      <c r="I174" s="4"/>
    </row>
    <row r="175" spans="1:9" x14ac:dyDescent="0.2">
      <c r="A175" t="s">
        <v>159</v>
      </c>
      <c r="B175" s="4">
        <v>2.6835236541598695E-2</v>
      </c>
      <c r="C175" t="s">
        <v>7</v>
      </c>
      <c r="E175" t="s">
        <v>14</v>
      </c>
      <c r="F175" t="s">
        <v>13</v>
      </c>
      <c r="G175" t="s">
        <v>157</v>
      </c>
      <c r="H175" s="4"/>
      <c r="I175" s="4"/>
    </row>
    <row r="176" spans="1:9" x14ac:dyDescent="0.2">
      <c r="A176" t="s">
        <v>163</v>
      </c>
      <c r="B176" s="4">
        <v>4.200652528548124E-4</v>
      </c>
      <c r="C176" t="s">
        <v>7</v>
      </c>
      <c r="E176" t="s">
        <v>3</v>
      </c>
      <c r="F176" t="s">
        <v>13</v>
      </c>
      <c r="G176" t="s">
        <v>164</v>
      </c>
      <c r="H176" s="4"/>
      <c r="I176" s="4"/>
    </row>
    <row r="177" spans="1:9" x14ac:dyDescent="0.2">
      <c r="A177" t="s">
        <v>24</v>
      </c>
      <c r="B177" s="4">
        <v>2.8221859706362151E-2</v>
      </c>
      <c r="C177" t="s">
        <v>17</v>
      </c>
      <c r="E177" t="s">
        <v>3</v>
      </c>
      <c r="F177" t="s">
        <v>13</v>
      </c>
      <c r="G177" t="s">
        <v>25</v>
      </c>
      <c r="H177" s="4"/>
      <c r="I177" s="4"/>
    </row>
    <row r="178" spans="1:9" x14ac:dyDescent="0.2">
      <c r="A178" t="s">
        <v>143</v>
      </c>
      <c r="B178" s="4">
        <v>3.262642740619902E-10</v>
      </c>
      <c r="C178" t="s">
        <v>6</v>
      </c>
      <c r="E178" t="s">
        <v>3</v>
      </c>
      <c r="F178" t="s">
        <v>13</v>
      </c>
      <c r="G178" t="s">
        <v>134</v>
      </c>
      <c r="H178" s="4"/>
      <c r="I178" s="4"/>
    </row>
    <row r="179" spans="1:9" x14ac:dyDescent="0.2">
      <c r="A179" t="s">
        <v>144</v>
      </c>
      <c r="B179" s="4">
        <v>-7.8303425774877644E-2</v>
      </c>
      <c r="C179" t="s">
        <v>7</v>
      </c>
      <c r="E179" t="s">
        <v>14</v>
      </c>
      <c r="F179" t="s">
        <v>13</v>
      </c>
      <c r="G179" t="s">
        <v>135</v>
      </c>
      <c r="H179" s="4"/>
      <c r="I179" s="4"/>
    </row>
    <row r="180" spans="1:9" x14ac:dyDescent="0.2">
      <c r="A180" t="s">
        <v>145</v>
      </c>
      <c r="B180" s="4">
        <v>0.75693311582381728</v>
      </c>
      <c r="C180" t="s">
        <v>7</v>
      </c>
      <c r="E180" t="s">
        <v>14</v>
      </c>
      <c r="F180" t="s">
        <v>13</v>
      </c>
      <c r="G180" t="s">
        <v>136</v>
      </c>
      <c r="H180" s="4"/>
      <c r="I180" s="4"/>
    </row>
    <row r="181" spans="1:9" x14ac:dyDescent="0.2">
      <c r="A181" t="s">
        <v>145</v>
      </c>
      <c r="B181" s="4">
        <v>-0.40619902120717777</v>
      </c>
      <c r="C181" t="s">
        <v>7</v>
      </c>
      <c r="E181" t="s">
        <v>14</v>
      </c>
      <c r="F181" t="s">
        <v>13</v>
      </c>
      <c r="G181" t="s">
        <v>136</v>
      </c>
      <c r="H181" s="4"/>
      <c r="I181" s="4"/>
    </row>
    <row r="182" spans="1:9" x14ac:dyDescent="0.2">
      <c r="A182" t="s">
        <v>165</v>
      </c>
      <c r="B182" s="4">
        <v>0.28221859706362151</v>
      </c>
      <c r="C182" t="s">
        <v>15</v>
      </c>
      <c r="E182" t="s">
        <v>67</v>
      </c>
      <c r="F182" t="s">
        <v>13</v>
      </c>
      <c r="G182" t="s">
        <v>174</v>
      </c>
      <c r="H182" s="4"/>
      <c r="I182" s="4"/>
    </row>
    <row r="183" spans="1:9" x14ac:dyDescent="0.2">
      <c r="A183" t="s">
        <v>29</v>
      </c>
      <c r="B183" s="4">
        <v>4.4045676998368677</v>
      </c>
      <c r="C183" t="s">
        <v>15</v>
      </c>
      <c r="E183" t="s">
        <v>67</v>
      </c>
      <c r="F183" t="s">
        <v>13</v>
      </c>
      <c r="G183" t="s">
        <v>16</v>
      </c>
      <c r="I183" s="4"/>
    </row>
    <row r="184" spans="1:9" x14ac:dyDescent="0.2">
      <c r="A184" t="s">
        <v>166</v>
      </c>
      <c r="B184" s="4">
        <v>2.7079934747145184E-7</v>
      </c>
      <c r="C184" t="s">
        <v>7</v>
      </c>
      <c r="E184" t="s">
        <v>3</v>
      </c>
      <c r="F184" t="s">
        <v>13</v>
      </c>
      <c r="G184" t="s">
        <v>175</v>
      </c>
      <c r="H184" s="4"/>
      <c r="I184" s="4"/>
    </row>
    <row r="185" spans="1:9" x14ac:dyDescent="0.2">
      <c r="A185" t="s">
        <v>160</v>
      </c>
      <c r="B185" s="4">
        <v>8.9722675367047314E-4</v>
      </c>
      <c r="C185" t="s">
        <v>7</v>
      </c>
      <c r="E185" t="s">
        <v>3</v>
      </c>
      <c r="F185" t="s">
        <v>13</v>
      </c>
      <c r="G185" t="s">
        <v>158</v>
      </c>
      <c r="H185" s="4"/>
      <c r="I185" s="4"/>
    </row>
    <row r="186" spans="1:9" x14ac:dyDescent="0.2">
      <c r="A186" t="s">
        <v>167</v>
      </c>
      <c r="B186" s="4">
        <v>3.6296900489396407E-4</v>
      </c>
      <c r="C186" t="s">
        <v>7</v>
      </c>
      <c r="E186" t="s">
        <v>3</v>
      </c>
      <c r="F186" t="s">
        <v>13</v>
      </c>
      <c r="G186" t="s">
        <v>176</v>
      </c>
      <c r="H186" s="4"/>
      <c r="I186" s="4"/>
    </row>
    <row r="187" spans="1:9" x14ac:dyDescent="0.2">
      <c r="A187" t="s">
        <v>168</v>
      </c>
      <c r="B187" s="4">
        <v>3.0179445350734097E-2</v>
      </c>
      <c r="C187" t="s">
        <v>7</v>
      </c>
      <c r="E187" t="s">
        <v>3</v>
      </c>
      <c r="F187" t="s">
        <v>13</v>
      </c>
      <c r="G187" t="s">
        <v>177</v>
      </c>
      <c r="H187" s="4"/>
      <c r="I187" s="4"/>
    </row>
    <row r="188" spans="1:9" x14ac:dyDescent="0.2">
      <c r="A188" t="s">
        <v>100</v>
      </c>
      <c r="B188" s="4">
        <v>0.11419249592169657</v>
      </c>
      <c r="C188" t="s">
        <v>7</v>
      </c>
      <c r="E188" t="s">
        <v>67</v>
      </c>
      <c r="F188" t="s">
        <v>13</v>
      </c>
      <c r="G188" t="s">
        <v>101</v>
      </c>
      <c r="H188" s="4"/>
      <c r="I188" s="4"/>
    </row>
    <row r="189" spans="1:9" x14ac:dyDescent="0.2">
      <c r="A189" t="s">
        <v>104</v>
      </c>
      <c r="B189" s="4">
        <v>10.032626427406198</v>
      </c>
      <c r="C189" t="s">
        <v>17</v>
      </c>
      <c r="E189" t="s">
        <v>14</v>
      </c>
      <c r="F189" t="s">
        <v>13</v>
      </c>
      <c r="G189" t="s">
        <v>105</v>
      </c>
      <c r="I189" s="4"/>
    </row>
    <row r="190" spans="1:9" x14ac:dyDescent="0.2">
      <c r="A190" t="s">
        <v>146</v>
      </c>
      <c r="B190" s="4">
        <v>-4.0783034257748776E-2</v>
      </c>
      <c r="C190" t="s">
        <v>7</v>
      </c>
      <c r="E190" t="s">
        <v>14</v>
      </c>
      <c r="F190" t="s">
        <v>13</v>
      </c>
      <c r="G190" t="s">
        <v>137</v>
      </c>
      <c r="H190" s="4"/>
      <c r="I190" s="4"/>
    </row>
    <row r="191" spans="1:9" x14ac:dyDescent="0.2">
      <c r="A191" t="s">
        <v>169</v>
      </c>
      <c r="B191" s="4">
        <v>-4.200652528548124E-4</v>
      </c>
      <c r="C191" t="s">
        <v>7</v>
      </c>
      <c r="E191" t="s">
        <v>3</v>
      </c>
      <c r="F191" t="s">
        <v>13</v>
      </c>
      <c r="G191" t="s">
        <v>178</v>
      </c>
      <c r="H191" s="4"/>
      <c r="I191" s="4"/>
    </row>
    <row r="192" spans="1:9" x14ac:dyDescent="0.2">
      <c r="A192" t="s">
        <v>170</v>
      </c>
      <c r="B192" s="4">
        <v>1.1500815660685156E-4</v>
      </c>
      <c r="C192" t="s">
        <v>7</v>
      </c>
      <c r="E192" t="s">
        <v>3</v>
      </c>
      <c r="F192" t="s">
        <v>13</v>
      </c>
      <c r="G192" t="s">
        <v>179</v>
      </c>
      <c r="H192" s="4"/>
      <c r="I192" s="4"/>
    </row>
    <row r="193" spans="1:9" x14ac:dyDescent="0.2">
      <c r="A193" t="s">
        <v>147</v>
      </c>
      <c r="B193" s="4">
        <v>0.2039151712887439</v>
      </c>
      <c r="C193" t="s">
        <v>22</v>
      </c>
      <c r="E193" t="s">
        <v>14</v>
      </c>
      <c r="F193" t="s">
        <v>13</v>
      </c>
      <c r="G193" t="s">
        <v>138</v>
      </c>
      <c r="H193" s="4"/>
      <c r="I193" s="4"/>
    </row>
    <row r="194" spans="1:9" x14ac:dyDescent="0.2">
      <c r="A194" t="s">
        <v>171</v>
      </c>
      <c r="B194" s="4">
        <v>2.707993474714519E-4</v>
      </c>
      <c r="C194" t="s">
        <v>7</v>
      </c>
      <c r="E194" t="s">
        <v>3</v>
      </c>
      <c r="F194" t="s">
        <v>13</v>
      </c>
      <c r="G194" t="s">
        <v>180</v>
      </c>
      <c r="H194" s="4"/>
      <c r="I194" s="4"/>
    </row>
    <row r="195" spans="1:9" x14ac:dyDescent="0.2">
      <c r="A195" t="s">
        <v>148</v>
      </c>
      <c r="B195" s="4">
        <v>0.41353996737357263</v>
      </c>
      <c r="C195" t="s">
        <v>7</v>
      </c>
      <c r="E195" t="s">
        <v>14</v>
      </c>
      <c r="F195" t="s">
        <v>13</v>
      </c>
      <c r="G195" t="s">
        <v>139</v>
      </c>
      <c r="H195" s="4"/>
      <c r="I195" s="4"/>
    </row>
    <row r="196" spans="1:9" x14ac:dyDescent="0.2">
      <c r="A196" t="s">
        <v>172</v>
      </c>
      <c r="B196" s="4">
        <v>2.226753670473083E-2</v>
      </c>
      <c r="C196" t="s">
        <v>17</v>
      </c>
      <c r="E196" t="s">
        <v>3</v>
      </c>
      <c r="F196" t="s">
        <v>13</v>
      </c>
      <c r="G196" t="s">
        <v>181</v>
      </c>
      <c r="H196" s="4"/>
      <c r="I196" s="4"/>
    </row>
    <row r="197" spans="1:9" x14ac:dyDescent="0.2">
      <c r="A197" t="s">
        <v>149</v>
      </c>
      <c r="B197" s="4">
        <v>0.44861337683523655</v>
      </c>
      <c r="C197" t="s">
        <v>7</v>
      </c>
      <c r="E197" t="s">
        <v>14</v>
      </c>
      <c r="F197" t="s">
        <v>13</v>
      </c>
      <c r="G197" t="s">
        <v>140</v>
      </c>
      <c r="H197" s="4"/>
      <c r="I197" s="4"/>
    </row>
    <row r="198" spans="1:9" x14ac:dyDescent="0.2">
      <c r="A198" t="s">
        <v>150</v>
      </c>
      <c r="B198" s="4">
        <v>0.11011419249592169</v>
      </c>
      <c r="C198" t="s">
        <v>7</v>
      </c>
      <c r="E198" t="s">
        <v>3</v>
      </c>
      <c r="F198" t="s">
        <v>13</v>
      </c>
      <c r="G198" t="s">
        <v>141</v>
      </c>
      <c r="H198" s="4"/>
      <c r="I198" s="4"/>
    </row>
    <row r="199" spans="1:9" x14ac:dyDescent="0.2">
      <c r="A199" t="s">
        <v>114</v>
      </c>
      <c r="B199" s="4">
        <v>-2.7079934747145184E-7</v>
      </c>
      <c r="C199" t="s">
        <v>7</v>
      </c>
      <c r="E199" t="s">
        <v>14</v>
      </c>
      <c r="F199" t="s">
        <v>13</v>
      </c>
      <c r="G199" t="s">
        <v>115</v>
      </c>
      <c r="H199" s="4"/>
      <c r="I199" s="4"/>
    </row>
    <row r="200" spans="1:9" x14ac:dyDescent="0.2">
      <c r="A200" t="s">
        <v>183</v>
      </c>
      <c r="B200" s="4">
        <v>2.6835236541598695E-2</v>
      </c>
      <c r="C200" t="s">
        <v>7</v>
      </c>
      <c r="D200" t="s">
        <v>130</v>
      </c>
      <c r="F200" t="s">
        <v>20</v>
      </c>
      <c r="H200" s="4"/>
      <c r="I200" s="4"/>
    </row>
    <row r="201" spans="1:9" x14ac:dyDescent="0.2">
      <c r="A201" t="s">
        <v>151</v>
      </c>
      <c r="B201" s="4">
        <v>1.867862969004894E-5</v>
      </c>
      <c r="C201" t="s">
        <v>7</v>
      </c>
      <c r="D201" t="s">
        <v>130</v>
      </c>
      <c r="F201" t="s">
        <v>20</v>
      </c>
      <c r="H201" s="4"/>
      <c r="I201" s="4"/>
    </row>
    <row r="202" spans="1:9" x14ac:dyDescent="0.2">
      <c r="A202" t="s">
        <v>152</v>
      </c>
      <c r="B202" s="4">
        <v>1.6313213703099511E-7</v>
      </c>
      <c r="C202" t="s">
        <v>7</v>
      </c>
      <c r="D202" t="s">
        <v>130</v>
      </c>
      <c r="F202" t="s">
        <v>20</v>
      </c>
      <c r="H202" s="4"/>
      <c r="I202" s="4"/>
    </row>
    <row r="203" spans="1:9" x14ac:dyDescent="0.2">
      <c r="A203" t="s">
        <v>36</v>
      </c>
      <c r="B203" s="4">
        <v>2.7991821514884684E-7</v>
      </c>
      <c r="C203" t="s">
        <v>7</v>
      </c>
      <c r="D203" t="s">
        <v>130</v>
      </c>
      <c r="F203" t="s">
        <v>20</v>
      </c>
      <c r="H203" s="4"/>
      <c r="I203" s="4"/>
    </row>
    <row r="204" spans="1:9" x14ac:dyDescent="0.2">
      <c r="A204" t="s">
        <v>36</v>
      </c>
      <c r="B204" s="4">
        <v>1.7797934932719244E-8</v>
      </c>
      <c r="C204" t="s">
        <v>7</v>
      </c>
      <c r="D204" t="s">
        <v>186</v>
      </c>
      <c r="F204" t="s">
        <v>20</v>
      </c>
      <c r="H204" s="4"/>
      <c r="I204" s="4"/>
    </row>
    <row r="205" spans="1:9" x14ac:dyDescent="0.2">
      <c r="A205" t="s">
        <v>116</v>
      </c>
      <c r="B205" s="4">
        <v>1.8118918608107184E-2</v>
      </c>
      <c r="C205" t="s">
        <v>7</v>
      </c>
      <c r="D205" t="s">
        <v>130</v>
      </c>
      <c r="F205" t="s">
        <v>20</v>
      </c>
      <c r="H205" s="4"/>
      <c r="I205" s="4"/>
    </row>
    <row r="206" spans="1:9" x14ac:dyDescent="0.2">
      <c r="A206" t="s">
        <v>116</v>
      </c>
      <c r="B206" s="4">
        <v>8.0440928748825007E-4</v>
      </c>
      <c r="C206" t="s">
        <v>7</v>
      </c>
      <c r="D206" t="s">
        <v>186</v>
      </c>
      <c r="F206" t="s">
        <v>20</v>
      </c>
      <c r="H206" s="4"/>
      <c r="I206" s="4"/>
    </row>
    <row r="207" spans="1:9" x14ac:dyDescent="0.2">
      <c r="A207" t="s">
        <v>184</v>
      </c>
      <c r="B207" s="4">
        <v>1.4845024469820555E-5</v>
      </c>
      <c r="C207" t="s">
        <v>7</v>
      </c>
      <c r="D207" t="s">
        <v>48</v>
      </c>
      <c r="F207" t="s">
        <v>20</v>
      </c>
      <c r="H207" s="4"/>
      <c r="I207" s="4"/>
    </row>
    <row r="208" spans="1:9" x14ac:dyDescent="0.2">
      <c r="A208" t="s">
        <v>32</v>
      </c>
      <c r="B208" s="4">
        <v>6.361900127729115E-8</v>
      </c>
      <c r="C208" t="s">
        <v>7</v>
      </c>
      <c r="D208" t="s">
        <v>186</v>
      </c>
      <c r="F208" t="s">
        <v>20</v>
      </c>
      <c r="H208" s="4"/>
      <c r="I208" s="4"/>
    </row>
    <row r="209" spans="1:9" x14ac:dyDescent="0.2">
      <c r="A209" t="s">
        <v>32</v>
      </c>
      <c r="B209" s="4">
        <v>1.0132139563159903E-5</v>
      </c>
      <c r="C209" t="s">
        <v>7</v>
      </c>
      <c r="D209" t="s">
        <v>130</v>
      </c>
      <c r="F209" t="s">
        <v>20</v>
      </c>
      <c r="H209" s="4"/>
      <c r="I209" s="4"/>
    </row>
    <row r="210" spans="1:9" x14ac:dyDescent="0.2">
      <c r="A210" t="s">
        <v>185</v>
      </c>
      <c r="B210" s="4">
        <v>1.566068515497553E-8</v>
      </c>
      <c r="C210" t="s">
        <v>7</v>
      </c>
      <c r="D210" t="s">
        <v>48</v>
      </c>
      <c r="F210" t="s">
        <v>20</v>
      </c>
      <c r="H210" s="4"/>
      <c r="I210" s="4"/>
    </row>
    <row r="211" spans="1:9" x14ac:dyDescent="0.2">
      <c r="A211" t="s">
        <v>47</v>
      </c>
      <c r="B211" s="4">
        <v>1.8156810799257381E-6</v>
      </c>
      <c r="C211" t="s">
        <v>7</v>
      </c>
      <c r="D211" t="s">
        <v>130</v>
      </c>
      <c r="F211" t="s">
        <v>20</v>
      </c>
      <c r="H211" s="4"/>
      <c r="I211" s="4"/>
    </row>
    <row r="212" spans="1:9" x14ac:dyDescent="0.2">
      <c r="A212" t="s">
        <v>47</v>
      </c>
      <c r="B212" s="4">
        <v>6.8495102782255181E-8</v>
      </c>
      <c r="C212" t="s">
        <v>7</v>
      </c>
      <c r="D212" t="s">
        <v>186</v>
      </c>
      <c r="F212" t="s">
        <v>20</v>
      </c>
      <c r="H212" s="4"/>
      <c r="I212" s="4"/>
    </row>
    <row r="213" spans="1:9" x14ac:dyDescent="0.2">
      <c r="A213" t="s">
        <v>118</v>
      </c>
      <c r="B213" s="4">
        <v>3.6903479644718653E-11</v>
      </c>
      <c r="C213" t="s">
        <v>7</v>
      </c>
      <c r="D213" t="s">
        <v>130</v>
      </c>
      <c r="F213" t="s">
        <v>20</v>
      </c>
      <c r="H213" s="4"/>
      <c r="I213" s="4"/>
    </row>
    <row r="214" spans="1:9" x14ac:dyDescent="0.2">
      <c r="A214" t="s">
        <v>118</v>
      </c>
      <c r="B214" s="4">
        <v>1.275154613172401E-13</v>
      </c>
      <c r="C214" t="s">
        <v>7</v>
      </c>
      <c r="D214" t="s">
        <v>186</v>
      </c>
      <c r="F214" t="s">
        <v>20</v>
      </c>
      <c r="H214" s="4"/>
      <c r="I214" s="4"/>
    </row>
    <row r="215" spans="1:9" x14ac:dyDescent="0.2">
      <c r="A215" t="s">
        <v>153</v>
      </c>
      <c r="B215" s="4">
        <v>6.2805872756933119E-4</v>
      </c>
      <c r="C215" t="s">
        <v>7</v>
      </c>
      <c r="D215" t="s">
        <v>130</v>
      </c>
      <c r="F215" t="s">
        <v>20</v>
      </c>
      <c r="H215" s="4"/>
      <c r="I215" s="4"/>
    </row>
    <row r="216" spans="1:9" x14ac:dyDescent="0.2">
      <c r="A216" t="s">
        <v>120</v>
      </c>
      <c r="B216" s="4">
        <v>4.1906997349137401E-5</v>
      </c>
      <c r="C216" t="s">
        <v>7</v>
      </c>
      <c r="D216" t="s">
        <v>130</v>
      </c>
      <c r="F216" t="s">
        <v>20</v>
      </c>
      <c r="H216" s="4"/>
      <c r="I216" s="4"/>
    </row>
    <row r="217" spans="1:9" x14ac:dyDescent="0.2">
      <c r="A217" t="s">
        <v>120</v>
      </c>
      <c r="B217" s="4">
        <v>5.0735827892132786E-7</v>
      </c>
      <c r="C217" t="s">
        <v>7</v>
      </c>
      <c r="D217" t="s">
        <v>186</v>
      </c>
      <c r="F217" t="s">
        <v>20</v>
      </c>
      <c r="H217" s="4"/>
      <c r="I217" s="4"/>
    </row>
    <row r="218" spans="1:9" x14ac:dyDescent="0.2">
      <c r="A218" t="s">
        <v>121</v>
      </c>
      <c r="B218" s="4">
        <v>1.9168026101141925E-5</v>
      </c>
      <c r="C218" t="s">
        <v>7</v>
      </c>
      <c r="D218" t="s">
        <v>130</v>
      </c>
      <c r="F218" t="s">
        <v>20</v>
      </c>
      <c r="H218" s="4"/>
      <c r="I218" s="4"/>
    </row>
    <row r="219" spans="1:9" x14ac:dyDescent="0.2">
      <c r="A219" t="s">
        <v>44</v>
      </c>
      <c r="B219" s="4">
        <v>1.3904058641384682E-5</v>
      </c>
      <c r="C219" t="s">
        <v>7</v>
      </c>
      <c r="D219" t="s">
        <v>130</v>
      </c>
      <c r="F219" t="s">
        <v>20</v>
      </c>
      <c r="H219" s="4"/>
      <c r="I219" s="4"/>
    </row>
    <row r="220" spans="1:9" x14ac:dyDescent="0.2">
      <c r="A220" t="s">
        <v>44</v>
      </c>
      <c r="B220" s="4">
        <v>8.5939975992037473E-7</v>
      </c>
      <c r="C220" t="s">
        <v>7</v>
      </c>
      <c r="D220" t="s">
        <v>186</v>
      </c>
      <c r="F220" t="s">
        <v>20</v>
      </c>
      <c r="H220" s="4"/>
      <c r="I220" s="4"/>
    </row>
    <row r="221" spans="1:9" x14ac:dyDescent="0.2">
      <c r="A221" t="s">
        <v>39</v>
      </c>
      <c r="B221" s="4">
        <v>1.8040586862796359E-5</v>
      </c>
      <c r="C221" t="s">
        <v>7</v>
      </c>
      <c r="D221" t="s">
        <v>130</v>
      </c>
      <c r="F221" t="s">
        <v>20</v>
      </c>
      <c r="H221" s="4"/>
      <c r="I221" s="4"/>
    </row>
    <row r="222" spans="1:9" x14ac:dyDescent="0.2">
      <c r="A222" t="s">
        <v>39</v>
      </c>
      <c r="B222" s="4">
        <v>2.3021248467509493E-7</v>
      </c>
      <c r="C222" t="s">
        <v>7</v>
      </c>
      <c r="D222" t="s">
        <v>186</v>
      </c>
      <c r="F222" t="s">
        <v>20</v>
      </c>
      <c r="H222" s="4"/>
      <c r="I222" s="4"/>
    </row>
    <row r="223" spans="1:9" x14ac:dyDescent="0.2">
      <c r="A223" t="s">
        <v>40</v>
      </c>
      <c r="B223" s="4">
        <v>6.334403156917815E-9</v>
      </c>
      <c r="C223" t="s">
        <v>7</v>
      </c>
      <c r="D223" t="s">
        <v>186</v>
      </c>
      <c r="F223" t="s">
        <v>20</v>
      </c>
      <c r="H223" s="4"/>
      <c r="I223" s="4"/>
    </row>
    <row r="224" spans="1:9" x14ac:dyDescent="0.2">
      <c r="A224" t="s">
        <v>40</v>
      </c>
      <c r="B224" s="4">
        <v>5.7114469997794617E-6</v>
      </c>
      <c r="C224" t="s">
        <v>7</v>
      </c>
      <c r="D224" t="s">
        <v>130</v>
      </c>
      <c r="F224" t="s">
        <v>20</v>
      </c>
      <c r="H224" s="4"/>
      <c r="I224" s="4"/>
    </row>
    <row r="225" spans="1:9" x14ac:dyDescent="0.2">
      <c r="A225" t="s">
        <v>26</v>
      </c>
      <c r="B225" s="4">
        <v>9.8311281204529851E-5</v>
      </c>
      <c r="C225" t="s">
        <v>7</v>
      </c>
      <c r="D225" t="s">
        <v>186</v>
      </c>
      <c r="F225" t="s">
        <v>20</v>
      </c>
      <c r="H225" s="4"/>
      <c r="I225" s="4"/>
    </row>
    <row r="226" spans="1:9" x14ac:dyDescent="0.2">
      <c r="A226" t="s">
        <v>26</v>
      </c>
      <c r="B226" s="4">
        <v>1.3698779520744263E-3</v>
      </c>
      <c r="C226" t="s">
        <v>7</v>
      </c>
      <c r="D226" t="s">
        <v>130</v>
      </c>
      <c r="F226" t="s">
        <v>20</v>
      </c>
      <c r="H226" s="4"/>
      <c r="I226" s="4"/>
    </row>
    <row r="227" spans="1:9" x14ac:dyDescent="0.2">
      <c r="A227" t="s">
        <v>125</v>
      </c>
      <c r="B227" s="4">
        <v>4.3980752575014565E-8</v>
      </c>
      <c r="C227" t="s">
        <v>7</v>
      </c>
      <c r="D227" t="s">
        <v>186</v>
      </c>
      <c r="F227" t="s">
        <v>20</v>
      </c>
      <c r="H227" s="4"/>
      <c r="I227" s="4"/>
    </row>
    <row r="228" spans="1:9" x14ac:dyDescent="0.2">
      <c r="A228" t="s">
        <v>125</v>
      </c>
      <c r="B228" s="4">
        <v>2.6026068298779136E-7</v>
      </c>
      <c r="C228" t="s">
        <v>7</v>
      </c>
      <c r="D228" t="s">
        <v>130</v>
      </c>
      <c r="F228" t="s">
        <v>20</v>
      </c>
      <c r="H228" s="4"/>
      <c r="I228" s="4"/>
    </row>
    <row r="229" spans="1:9" x14ac:dyDescent="0.2">
      <c r="A229" t="s">
        <v>38</v>
      </c>
      <c r="B229" s="4">
        <v>1.3692947115998329E-3</v>
      </c>
      <c r="C229" t="s">
        <v>7</v>
      </c>
      <c r="D229" t="s">
        <v>130</v>
      </c>
      <c r="F229" t="s">
        <v>20</v>
      </c>
      <c r="H229" s="4"/>
      <c r="I229" s="4"/>
    </row>
    <row r="230" spans="1:9" x14ac:dyDescent="0.2">
      <c r="A230" t="s">
        <v>38</v>
      </c>
      <c r="B230" s="4">
        <v>1.7328453163625522E-5</v>
      </c>
      <c r="C230" t="s">
        <v>7</v>
      </c>
      <c r="D230" t="s">
        <v>186</v>
      </c>
      <c r="F230" t="s">
        <v>20</v>
      </c>
      <c r="H230" s="4"/>
      <c r="I230" s="4"/>
    </row>
    <row r="231" spans="1:9" x14ac:dyDescent="0.2">
      <c r="A231" t="s">
        <v>27</v>
      </c>
      <c r="B231" s="4">
        <v>4.7189200559099822E-4</v>
      </c>
      <c r="C231" t="s">
        <v>7</v>
      </c>
      <c r="D231" t="s">
        <v>130</v>
      </c>
      <c r="F231" t="s">
        <v>20</v>
      </c>
      <c r="H231" s="4"/>
      <c r="I231" s="4"/>
    </row>
    <row r="232" spans="1:9" x14ac:dyDescent="0.2">
      <c r="A232" t="s">
        <v>27</v>
      </c>
      <c r="B232" s="4">
        <v>6.0851559098174747E-6</v>
      </c>
      <c r="C232" t="s">
        <v>7</v>
      </c>
      <c r="D232" t="s">
        <v>186</v>
      </c>
      <c r="F232" t="s">
        <v>20</v>
      </c>
      <c r="H232" s="4"/>
      <c r="I232" s="4"/>
    </row>
    <row r="233" spans="1:9" x14ac:dyDescent="0.2">
      <c r="A233" t="s">
        <v>43</v>
      </c>
      <c r="B233" s="4">
        <v>1.7306146281032646E-5</v>
      </c>
      <c r="C233" t="s">
        <v>7</v>
      </c>
      <c r="D233" t="s">
        <v>186</v>
      </c>
      <c r="F233" t="s">
        <v>20</v>
      </c>
      <c r="H233" s="4"/>
      <c r="I233" s="4"/>
    </row>
    <row r="234" spans="1:9" x14ac:dyDescent="0.2">
      <c r="A234" t="s">
        <v>43</v>
      </c>
      <c r="B234" s="4">
        <v>1.369317018482426E-3</v>
      </c>
      <c r="C234" t="s">
        <v>7</v>
      </c>
      <c r="D234" t="s">
        <v>130</v>
      </c>
      <c r="F234" t="s">
        <v>20</v>
      </c>
      <c r="H234" s="4"/>
      <c r="I234" s="4"/>
    </row>
    <row r="235" spans="1:9" x14ac:dyDescent="0.2">
      <c r="A235" t="s">
        <v>154</v>
      </c>
      <c r="B235" s="4">
        <v>1.8790058650402165E-7</v>
      </c>
      <c r="C235" t="s">
        <v>7</v>
      </c>
      <c r="D235" t="s">
        <v>130</v>
      </c>
      <c r="F235" t="s">
        <v>20</v>
      </c>
      <c r="H235" s="4"/>
      <c r="I235" s="4"/>
    </row>
    <row r="236" spans="1:9" x14ac:dyDescent="0.2">
      <c r="A236" t="s">
        <v>154</v>
      </c>
      <c r="B236" s="4">
        <v>2.1483531370876351E-9</v>
      </c>
      <c r="C236" t="s">
        <v>7</v>
      </c>
      <c r="D236" t="s">
        <v>186</v>
      </c>
      <c r="F236" t="s">
        <v>20</v>
      </c>
      <c r="H236" s="4"/>
      <c r="I236" s="4"/>
    </row>
    <row r="237" spans="1:9" x14ac:dyDescent="0.2">
      <c r="A237" t="s">
        <v>128</v>
      </c>
      <c r="B237" s="4">
        <v>6.2577188080919859E-4</v>
      </c>
      <c r="C237" t="s">
        <v>7</v>
      </c>
      <c r="D237" t="s">
        <v>130</v>
      </c>
      <c r="F237" t="s">
        <v>20</v>
      </c>
      <c r="H237" s="4"/>
      <c r="I237" s="4"/>
    </row>
    <row r="238" spans="1:9" x14ac:dyDescent="0.2">
      <c r="A238" t="s">
        <v>128</v>
      </c>
      <c r="B238" s="4">
        <v>2.2868467601324959E-6</v>
      </c>
      <c r="C238" t="s">
        <v>7</v>
      </c>
      <c r="D238" t="s">
        <v>186</v>
      </c>
      <c r="F238" t="s">
        <v>20</v>
      </c>
      <c r="H238" s="4"/>
      <c r="I238" s="4"/>
    </row>
    <row r="239" spans="1:9" x14ac:dyDescent="0.2">
      <c r="A239" t="s">
        <v>21</v>
      </c>
      <c r="B239" s="4">
        <v>1.9232809628718763E-4</v>
      </c>
      <c r="C239" t="s">
        <v>22</v>
      </c>
      <c r="D239" t="s">
        <v>186</v>
      </c>
      <c r="F239" t="s">
        <v>20</v>
      </c>
      <c r="H239" s="4"/>
      <c r="I239" s="4"/>
    </row>
    <row r="240" spans="1:9" x14ac:dyDescent="0.2">
      <c r="A240" t="s">
        <v>21</v>
      </c>
      <c r="B240" s="4">
        <v>1.8760195758564437E-2</v>
      </c>
      <c r="C240" t="s">
        <v>22</v>
      </c>
      <c r="D240" t="s">
        <v>48</v>
      </c>
      <c r="F240" t="s">
        <v>20</v>
      </c>
      <c r="H240" s="4"/>
      <c r="I240" s="4"/>
    </row>
    <row r="241" spans="1:9" x14ac:dyDescent="0.2">
      <c r="A241" t="s">
        <v>21</v>
      </c>
      <c r="B241" s="4">
        <v>2.3624963910238096E-2</v>
      </c>
      <c r="C241" t="s">
        <v>22</v>
      </c>
      <c r="D241" t="s">
        <v>130</v>
      </c>
      <c r="F241" t="s">
        <v>20</v>
      </c>
      <c r="H241" s="4"/>
      <c r="I241" s="4"/>
    </row>
    <row r="242" spans="1:9" x14ac:dyDescent="0.2">
      <c r="A242" t="s">
        <v>155</v>
      </c>
      <c r="B242" s="4">
        <v>4.5072649796873438E-3</v>
      </c>
      <c r="C242" t="s">
        <v>22</v>
      </c>
      <c r="D242" t="s">
        <v>51</v>
      </c>
      <c r="F242" t="s">
        <v>20</v>
      </c>
      <c r="H242" s="4"/>
      <c r="I242" s="4"/>
    </row>
    <row r="243" spans="1:9" x14ac:dyDescent="0.2">
      <c r="A243" t="s">
        <v>84</v>
      </c>
      <c r="B243" s="4">
        <v>4.5072649796873438E-3</v>
      </c>
      <c r="C243" t="s">
        <v>22</v>
      </c>
      <c r="D243" t="s">
        <v>28</v>
      </c>
      <c r="F243" t="s">
        <v>20</v>
      </c>
      <c r="H243" s="4"/>
      <c r="I243" s="4"/>
    </row>
    <row r="244" spans="1:9" x14ac:dyDescent="0.2">
      <c r="A244" t="s">
        <v>35</v>
      </c>
      <c r="B244" s="4">
        <v>1.5797549550038205E-5</v>
      </c>
      <c r="C244" t="s">
        <v>7</v>
      </c>
      <c r="D244" t="s">
        <v>186</v>
      </c>
      <c r="F244" t="s">
        <v>20</v>
      </c>
      <c r="H244" s="4"/>
      <c r="I244" s="4"/>
    </row>
    <row r="245" spans="1:9" x14ac:dyDescent="0.2">
      <c r="A245" t="s">
        <v>35</v>
      </c>
      <c r="B245" s="4">
        <v>1.709887473504512E-4</v>
      </c>
      <c r="C245" t="s">
        <v>7</v>
      </c>
      <c r="D245" t="s">
        <v>130</v>
      </c>
      <c r="F245" t="s">
        <v>20</v>
      </c>
      <c r="H245" s="4"/>
      <c r="I245" s="4"/>
    </row>
    <row r="247" spans="1:9" x14ac:dyDescent="0.2">
      <c r="A247" s="1" t="s">
        <v>0</v>
      </c>
      <c r="B247" s="1" t="s">
        <v>220</v>
      </c>
    </row>
    <row r="248" spans="1:9" x14ac:dyDescent="0.2">
      <c r="A248" t="s">
        <v>1</v>
      </c>
      <c r="B248" t="s">
        <v>221</v>
      </c>
    </row>
    <row r="249" spans="1:9" x14ac:dyDescent="0.2">
      <c r="A249" t="s">
        <v>213</v>
      </c>
      <c r="B249" t="s">
        <v>214</v>
      </c>
    </row>
    <row r="250" spans="1:9" x14ac:dyDescent="0.2">
      <c r="A250" t="s">
        <v>2</v>
      </c>
      <c r="B250" t="s">
        <v>67</v>
      </c>
    </row>
    <row r="251" spans="1:9" x14ac:dyDescent="0.2">
      <c r="A251" t="s">
        <v>4</v>
      </c>
      <c r="B251">
        <v>1</v>
      </c>
    </row>
    <row r="252" spans="1:9" x14ac:dyDescent="0.2">
      <c r="A252" t="s">
        <v>5</v>
      </c>
      <c r="B252" t="s">
        <v>187</v>
      </c>
    </row>
    <row r="253" spans="1:9" x14ac:dyDescent="0.2">
      <c r="A253" t="s">
        <v>6</v>
      </c>
      <c r="B253" t="s">
        <v>7</v>
      </c>
    </row>
    <row r="254" spans="1:9" x14ac:dyDescent="0.2">
      <c r="A254" s="1" t="s">
        <v>8</v>
      </c>
    </row>
    <row r="255" spans="1:9" x14ac:dyDescent="0.2">
      <c r="A255" s="1" t="s">
        <v>9</v>
      </c>
      <c r="B255" s="1" t="s">
        <v>10</v>
      </c>
      <c r="C255" s="1" t="s">
        <v>6</v>
      </c>
      <c r="D255" s="1" t="s">
        <v>18</v>
      </c>
      <c r="E255" s="1" t="s">
        <v>2</v>
      </c>
      <c r="F255" s="1" t="s">
        <v>11</v>
      </c>
      <c r="G255" s="1" t="s">
        <v>5</v>
      </c>
      <c r="H255" s="1" t="s">
        <v>64</v>
      </c>
    </row>
    <row r="256" spans="1:9" x14ac:dyDescent="0.2">
      <c r="A256" t="s">
        <v>220</v>
      </c>
      <c r="B256">
        <v>1</v>
      </c>
      <c r="C256" t="s">
        <v>7</v>
      </c>
      <c r="E256" t="s">
        <v>67</v>
      </c>
      <c r="F256" t="s">
        <v>12</v>
      </c>
      <c r="G256" t="s">
        <v>187</v>
      </c>
    </row>
    <row r="257" spans="1:8" x14ac:dyDescent="0.2">
      <c r="A257" t="s">
        <v>219</v>
      </c>
      <c r="B257" s="4">
        <v>1.35</v>
      </c>
      <c r="C257" t="s">
        <v>7</v>
      </c>
      <c r="E257" t="s">
        <v>67</v>
      </c>
      <c r="F257" t="s">
        <v>13</v>
      </c>
      <c r="G257" t="s">
        <v>156</v>
      </c>
      <c r="H257" s="4"/>
    </row>
    <row r="258" spans="1:8" x14ac:dyDescent="0.2">
      <c r="A258" t="s">
        <v>188</v>
      </c>
      <c r="B258">
        <v>0.31</v>
      </c>
      <c r="C258" t="s">
        <v>7</v>
      </c>
      <c r="E258" t="s">
        <v>14</v>
      </c>
      <c r="F258" t="s">
        <v>13</v>
      </c>
      <c r="G258" t="s">
        <v>189</v>
      </c>
    </row>
    <row r="259" spans="1:8" x14ac:dyDescent="0.2">
      <c r="A259" t="s">
        <v>173</v>
      </c>
      <c r="B259">
        <v>0.46</v>
      </c>
      <c r="C259" t="s">
        <v>7</v>
      </c>
      <c r="E259" t="s">
        <v>14</v>
      </c>
      <c r="F259" t="s">
        <v>13</v>
      </c>
      <c r="G259" t="s">
        <v>182</v>
      </c>
    </row>
    <row r="260" spans="1:8" x14ac:dyDescent="0.2">
      <c r="A260" t="s">
        <v>190</v>
      </c>
      <c r="B260">
        <v>0.5</v>
      </c>
      <c r="C260" t="s">
        <v>7</v>
      </c>
      <c r="E260" t="s">
        <v>14</v>
      </c>
      <c r="F260" t="s">
        <v>13</v>
      </c>
      <c r="G260" t="s">
        <v>191</v>
      </c>
    </row>
    <row r="261" spans="1:8" x14ac:dyDescent="0.2">
      <c r="A261" t="s">
        <v>192</v>
      </c>
      <c r="B261">
        <v>0.37</v>
      </c>
      <c r="C261" t="s">
        <v>7</v>
      </c>
      <c r="E261" t="s">
        <v>3</v>
      </c>
      <c r="F261" t="s">
        <v>13</v>
      </c>
      <c r="G261" t="s">
        <v>193</v>
      </c>
    </row>
    <row r="262" spans="1:8" x14ac:dyDescent="0.2">
      <c r="A262" t="s">
        <v>194</v>
      </c>
      <c r="B262">
        <v>3.16</v>
      </c>
      <c r="C262" t="s">
        <v>7</v>
      </c>
      <c r="E262" t="s">
        <v>14</v>
      </c>
      <c r="F262" t="s">
        <v>13</v>
      </c>
      <c r="G262" t="s">
        <v>195</v>
      </c>
    </row>
    <row r="263" spans="1:8" x14ac:dyDescent="0.2">
      <c r="A263" t="s">
        <v>29</v>
      </c>
      <c r="B263">
        <v>0.2</v>
      </c>
      <c r="C263" t="s">
        <v>15</v>
      </c>
      <c r="E263" t="s">
        <v>67</v>
      </c>
      <c r="F263" t="s">
        <v>13</v>
      </c>
      <c r="G263" t="s">
        <v>16</v>
      </c>
    </row>
    <row r="264" spans="1:8" x14ac:dyDescent="0.2">
      <c r="A264" t="s">
        <v>104</v>
      </c>
      <c r="B264">
        <v>0.93</v>
      </c>
      <c r="C264" t="s">
        <v>17</v>
      </c>
      <c r="E264" t="s">
        <v>14</v>
      </c>
      <c r="F264" t="s">
        <v>13</v>
      </c>
      <c r="G264" t="s">
        <v>105</v>
      </c>
    </row>
    <row r="265" spans="1:8" x14ac:dyDescent="0.2">
      <c r="A265" t="s">
        <v>199</v>
      </c>
      <c r="B265" s="4">
        <v>7.7100000000000002E-2</v>
      </c>
      <c r="C265" t="s">
        <v>198</v>
      </c>
      <c r="E265" t="s">
        <v>3</v>
      </c>
      <c r="F265" t="s">
        <v>13</v>
      </c>
      <c r="G265" t="s">
        <v>196</v>
      </c>
    </row>
    <row r="266" spans="1:8" x14ac:dyDescent="0.2">
      <c r="A266" t="s">
        <v>200</v>
      </c>
      <c r="B266">
        <v>0.46</v>
      </c>
      <c r="C266" t="s">
        <v>198</v>
      </c>
      <c r="E266" t="s">
        <v>3</v>
      </c>
      <c r="F266" t="s">
        <v>13</v>
      </c>
      <c r="G266" t="s">
        <v>197</v>
      </c>
    </row>
    <row r="267" spans="1:8" x14ac:dyDescent="0.2">
      <c r="A267" t="s">
        <v>203</v>
      </c>
      <c r="B267">
        <v>-0.47</v>
      </c>
      <c r="C267" t="s">
        <v>7</v>
      </c>
      <c r="E267" t="s">
        <v>3</v>
      </c>
      <c r="F267" t="s">
        <v>13</v>
      </c>
      <c r="G267" t="s">
        <v>202</v>
      </c>
    </row>
    <row r="268" spans="1:8" x14ac:dyDescent="0.2">
      <c r="A268" t="s">
        <v>169</v>
      </c>
      <c r="B268" s="4">
        <v>-6.5000000000000002E-2</v>
      </c>
      <c r="C268" t="s">
        <v>7</v>
      </c>
      <c r="E268" t="s">
        <v>3</v>
      </c>
      <c r="F268" t="s">
        <v>13</v>
      </c>
      <c r="G268" t="s">
        <v>178</v>
      </c>
    </row>
    <row r="269" spans="1:8" x14ac:dyDescent="0.2">
      <c r="A269" t="s">
        <v>114</v>
      </c>
      <c r="B269" s="4">
        <v>-6.3200000000000006E-2</v>
      </c>
      <c r="C269" t="s">
        <v>7</v>
      </c>
      <c r="E269" t="s">
        <v>14</v>
      </c>
      <c r="F269" t="s">
        <v>13</v>
      </c>
      <c r="G269" t="s">
        <v>115</v>
      </c>
    </row>
    <row r="270" spans="1:8" x14ac:dyDescent="0.2">
      <c r="A270" t="s">
        <v>201</v>
      </c>
      <c r="B270" s="4">
        <v>5.6399999999999999E-2</v>
      </c>
      <c r="C270" t="s">
        <v>7</v>
      </c>
      <c r="D270" t="s">
        <v>130</v>
      </c>
      <c r="F270" t="s">
        <v>20</v>
      </c>
    </row>
    <row r="271" spans="1:8" x14ac:dyDescent="0.2">
      <c r="A271" t="s">
        <v>128</v>
      </c>
      <c r="B271" s="4">
        <f>(0.0000520580602692922/(0.0000520580602692922+1.90243138300923E-07)) * 0.000077</f>
        <v>7.671963258720775E-5</v>
      </c>
      <c r="C271" t="s">
        <v>7</v>
      </c>
      <c r="D271" t="s">
        <v>130</v>
      </c>
      <c r="F271" t="s">
        <v>20</v>
      </c>
    </row>
    <row r="272" spans="1:8" x14ac:dyDescent="0.2">
      <c r="A272" t="s">
        <v>19</v>
      </c>
      <c r="B272" s="4">
        <v>0.16</v>
      </c>
      <c r="C272" t="s">
        <v>7</v>
      </c>
      <c r="D272" t="s">
        <v>130</v>
      </c>
      <c r="F272" t="s">
        <v>20</v>
      </c>
    </row>
    <row r="273" spans="1:6" x14ac:dyDescent="0.2">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baseColWidth="10" defaultColWidth="8.83203125" defaultRowHeight="15" x14ac:dyDescent="0.2"/>
  <cols>
    <col min="1" max="1" width="31" bestFit="1" customWidth="1"/>
    <col min="3" max="3" width="13.33203125" bestFit="1" customWidth="1"/>
    <col min="4" max="4" width="11" bestFit="1" customWidth="1"/>
    <col min="5" max="5" width="10" bestFit="1" customWidth="1"/>
  </cols>
  <sheetData>
    <row r="1" spans="1:7" x14ac:dyDescent="0.2">
      <c r="A1" t="s">
        <v>226</v>
      </c>
    </row>
    <row r="2" spans="1:7" x14ac:dyDescent="0.2">
      <c r="A2" s="1" t="s">
        <v>204</v>
      </c>
      <c r="B2" s="1" t="s">
        <v>205</v>
      </c>
      <c r="C2" s="1" t="s">
        <v>206</v>
      </c>
      <c r="D2" s="1" t="s">
        <v>207</v>
      </c>
      <c r="E2" s="1" t="s">
        <v>208</v>
      </c>
    </row>
    <row r="3" spans="1:7" x14ac:dyDescent="0.2">
      <c r="A3" t="s">
        <v>209</v>
      </c>
      <c r="B3">
        <f>1.53*0.022</f>
        <v>3.3659999999999995E-2</v>
      </c>
      <c r="C3">
        <v>9.6199999999999992</v>
      </c>
      <c r="D3">
        <f t="shared" ref="D3:D4" si="0">B3*C3</f>
        <v>0.32380919999999991</v>
      </c>
      <c r="E3">
        <f>D3/SUM($D$3:$D$5)</f>
        <v>0.6621982682588029</v>
      </c>
      <c r="G3" s="3">
        <f>E3+E4</f>
        <v>0.76740406381698656</v>
      </c>
    </row>
    <row r="4" spans="1:7" x14ac:dyDescent="0.2">
      <c r="A4" t="s">
        <v>211</v>
      </c>
      <c r="B4" s="2">
        <f>1.53*0.72</f>
        <v>1.1015999999999999</v>
      </c>
      <c r="C4">
        <v>4.6699999999999998E-2</v>
      </c>
      <c r="D4">
        <f t="shared" si="0"/>
        <v>5.1444719999999992E-2</v>
      </c>
      <c r="E4">
        <f t="shared" ref="E4:E5" si="1">D4/SUM($D$3:$D$5)</f>
        <v>0.10520579555818367</v>
      </c>
      <c r="G4" s="3"/>
    </row>
    <row r="5" spans="1:7" x14ac:dyDescent="0.2">
      <c r="A5" t="s">
        <v>210</v>
      </c>
      <c r="B5">
        <f>0.46*0.54</f>
        <v>0.24840000000000004</v>
      </c>
      <c r="C5">
        <v>0.45788000000000001</v>
      </c>
      <c r="D5">
        <f>B5*C5</f>
        <v>0.11373739200000002</v>
      </c>
      <c r="E5">
        <f t="shared" si="1"/>
        <v>0.2325959361830135</v>
      </c>
      <c r="G5" s="3">
        <f>E5</f>
        <v>0.2325959361830135</v>
      </c>
    </row>
    <row r="6" spans="1:7" x14ac:dyDescent="0.2">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2024-07-20T17:02:58Z</dcterms:modified>
</cp:coreProperties>
</file>