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F72819E8-7B34-2441-BDD1-2F2733E33856}" xr6:coauthVersionLast="47" xr6:coauthVersionMax="47" xr10:uidLastSave="{00000000-0000-0000-0000-000000000000}"/>
  <bookViews>
    <workbookView xWindow="0" yWindow="760" windowWidth="30240" windowHeight="18880" xr2:uid="{00000000-000D-0000-FFFF-FFFF00000000}"/>
  </bookViews>
  <sheets>
    <sheet name="PV_GaAs" sheetId="3" r:id="rId1"/>
  </sheets>
  <definedNames>
    <definedName name="_xlnm._FilterDatabase" localSheetId="0" hidden="1">PV_GaAs!$A$1:$I$442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38" i="3" l="1"/>
  <c r="L438" i="3"/>
  <c r="D438" i="3"/>
  <c r="K438" i="3"/>
  <c r="D422" i="3"/>
  <c r="D441" i="3"/>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<sst xmlns="http://schemas.openxmlformats.org/spreadsheetml/2006/main" count="1620" uniqueCount="281">
  <si>
    <t>Activity</t>
  </si>
  <si>
    <t>location</t>
  </si>
  <si>
    <t>reference product</t>
  </si>
  <si>
    <t>type</t>
  </si>
  <si>
    <t>unit</t>
  </si>
  <si>
    <t>kilogram</t>
  </si>
  <si>
    <t>Exchanges</t>
  </si>
  <si>
    <t>name</t>
  </si>
  <si>
    <t>amount</t>
  </si>
  <si>
    <t>categories</t>
  </si>
  <si>
    <t>production</t>
  </si>
  <si>
    <t>biosphere</t>
  </si>
  <si>
    <t>cubic meter</t>
  </si>
  <si>
    <t>database</t>
  </si>
  <si>
    <t>code</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</si>
  <si>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</si>
  <si>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</si>
  <si>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</si>
  <si>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</si>
  <si>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</si>
  <si>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</si>
  <si>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</si>
  <si>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</si>
  <si>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</si>
  <si>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</si>
  <si>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</si>
  <si>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</si>
  <si>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</si>
  <si>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</si>
  <si>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</si>
  <si>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</si>
  <si>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</si>
  <si>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</si>
  <si>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</si>
  <si>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</si>
  <si>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</si>
  <si>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</si>
  <si>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</si>
  <si>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</si>
  <si>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</si>
  <si>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</si>
  <si>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</si>
  <si>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</si>
  <si>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</si>
  <si>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</si>
  <si>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</si>
  <si>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</si>
  <si>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</si>
  <si>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</si>
  <si>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</si>
  <si>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</si>
  <si>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</si>
  <si>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</si>
  <si>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</si>
  <si>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</si>
  <si>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</si>
  <si>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</si>
  <si>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</si>
  <si>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</si>
  <si>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</si>
  <si>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</si>
  <si>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</si>
  <si>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</si>
  <si>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</si>
  <si>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</si>
  <si>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</si>
  <si>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</si>
  <si>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</si>
  <si>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</si>
  <si>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</si>
  <si>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</si>
  <si>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</si>
  <si>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</si>
  <si>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</si>
  <si>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</si>
  <si>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</si>
  <si>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</si>
  <si>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</si>
  <si>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</si>
  <si>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</si>
  <si>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</si>
  <si>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</si>
  <si>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</si>
  <si>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</si>
  <si>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</si>
  <si>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</si>
  <si>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</si>
  <si>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</si>
  <si>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</si>
  <si>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</si>
  <si>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</si>
  <si>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</si>
  <si>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</si>
  <si>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</si>
  <si>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</si>
  <si>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</si>
  <si>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</si>
  <si>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</si>
  <si>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</si>
  <si>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</si>
  <si>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</si>
  <si>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</si>
  <si>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</si>
  <si>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</si>
  <si>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</si>
  <si>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</si>
  <si>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</si>
  <si>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</si>
  <si>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</si>
  <si>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</si>
  <si>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</si>
  <si>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</si>
  <si>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</si>
  <si>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</si>
  <si>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</si>
  <si>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</si>
  <si>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</si>
  <si>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</si>
  <si>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</si>
  <si>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</si>
  <si>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</si>
  <si>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</si>
  <si>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</si>
  <si>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</si>
  <si>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</si>
  <si>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</si>
  <si>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</si>
  <si>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</si>
  <si>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</si>
  <si>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</si>
  <si>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</si>
  <si>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</si>
  <si>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</si>
  <si>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</si>
  <si>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</si>
  <si>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</si>
  <si>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</si>
  <si>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</si>
  <si>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</si>
  <si>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</si>
  <si>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</si>
  <si>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</si>
  <si>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</si>
  <si>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</si>
  <si>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</si>
  <si>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</si>
  <si>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</si>
  <si>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</si>
  <si>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</si>
  <si>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</si>
  <si>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</si>
  <si>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</si>
  <si>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</si>
  <si>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</si>
  <si>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</si>
  <si>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</si>
  <si>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</si>
  <si>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</si>
  <si>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</si>
  <si>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</si>
  <si>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</si>
  <si>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</si>
  <si>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</si>
  <si>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</si>
  <si>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</si>
  <si>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</si>
  <si>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</si>
  <si>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</si>
  <si>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</si>
  <si>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</si>
  <si>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</si>
  <si>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</si>
  <si>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</si>
  <si>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</si>
  <si>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</si>
  <si>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</si>
  <si>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</si>
  <si>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</si>
  <si>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</si>
  <si>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</si>
  <si>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</si>
  <si>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</si>
  <si>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</si>
  <si>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</si>
  <si>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</si>
  <si>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</si>
  <si>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</si>
  <si>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</si>
  <si>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</si>
  <si>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</si>
  <si>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</si>
  <si>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</si>
  <si>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</si>
  <si>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</si>
  <si>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</si>
  <si>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</si>
  <si>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</si>
  <si>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</si>
  <si>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</si>
  <si>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</si>
  <si>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</si>
  <si>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</si>
  <si>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</si>
  <si>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</si>
  <si>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</si>
  <si>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</si>
  <si>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</si>
  <si>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</si>
  <si>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</si>
  <si>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</si>
  <si>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</si>
  <si>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</si>
  <si>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</si>
  <si>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</si>
  <si>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</si>
  <si>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</si>
  <si>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</si>
  <si>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</si>
  <si>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</si>
  <si>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</si>
  <si>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</si>
  <si>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</si>
  <si>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</si>
  <si>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</si>
  <si>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</si>
  <si>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</si>
  <si>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</si>
  <si>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</si>
  <si>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</si>
  <si>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</si>
  <si>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</si>
  <si>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</si>
  <si>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</si>
  <si>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</si>
  <si>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</si>
  <si>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</si>
  <si>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</si>
  <si>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</si>
  <si>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</si>
  <si>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</si>
  <si>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</si>
  <si>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</si>
  <si>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</si>
  <si>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</si>
  <si>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metal organic vapor phase epitaxy (MOVPE)</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</si>
  <si>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</si>
  <si>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</si>
  <si>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</si>
  <si>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</si>
  <si>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</si>
  <si>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</si>
  <si>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</si>
  <si>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</si>
  <si>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</si>
  <si>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</si>
  <si>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</si>
  <si>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</si>
  <si>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</si>
  <si>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</si>
  <si>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</si>
  <si>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</si>
  <si>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</si>
  <si>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</si>
  <si>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</si>
  <si>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</si>
  <si>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</si>
  <si>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</si>
  <si>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</si>
  <si>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</si>
  <si>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</si>
  <si>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</si>
  <si>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</si>
  <si>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</si>
  <si>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</si>
  <si>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</si>
  <si>
    <t>market for hydrogen, gaseous, low pressure</t>
  </si>
  <si>
    <t>uncertainty type</t>
  </si>
  <si>
    <t>loc</t>
  </si>
  <si>
    <t>minimum</t>
  </si>
  <si>
    <t>maximum</t>
  </si>
  <si>
    <t>Value from Pallas, assuming 100 times re used. Min-max values represent a 20-40 years lifetime and a 25-28% efficiency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</si>
</sst>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34">
    <xf numFmtId="0" fontId="0" fillId="0" borderId="0" xfId="0"/>
    <xf numFmtId="2" fontId="0" fillId="0" borderId="0" xfId="0" applyNumberFormat="1"/>
    <xf numFmtId="0" fontId="3" fillId="0" borderId="0" xfId="0" applyFont="1"/>
    <xf numFmtId="2" fontId="3" fillId="0" borderId="0" xfId="0" applyNumberFormat="1" applyFont="1"/>
    <xf numFmtId="0" fontId="1" fillId="0" borderId="0" xfId="0" applyFont="1"/>
    <xf numFmtId="2" fontId="6" fillId="0" borderId="0" xfId="0" applyNumberFormat="1" applyFont="1" applyAlignment="1">
      <alignment horizontal="right" vertical="center"/>
    </xf>
    <xf numFmtId="0" fontId="5" fillId="0" borderId="0" xfId="0" applyFont="1"/>
    <xf numFmtId="11" fontId="0" fillId="0" borderId="0" xfId="0" applyNumberFormat="1"/>
    <xf numFmtId="0" fontId="6" fillId="0" borderId="0" xfId="0" applyFont="1" applyAlignment="1">
      <alignment vertical="center"/>
    </xf>
    <xf numFmtId="0" fontId="9" fillId="0" borderId="0" xfId="0" applyFont="1" applyAlignment="1">
      <alignment vertical="center"/>
    </xf>
    <xf numFmtId="2" fontId="9" fillId="0" borderId="0" xfId="0" applyNumberFormat="1" applyFont="1" applyAlignment="1">
      <alignment horizontal="right" vertical="center"/>
    </xf>
    <xf numFmtId="0" fontId="8" fillId="0" borderId="0" xfId="0" applyFont="1" applyAlignment="1">
      <alignment vertical="center"/>
    </xf>
    <xf numFmtId="2" fontId="8" fillId="0" borderId="0" xfId="0" applyNumberFormat="1" applyFont="1" applyAlignment="1">
      <alignment vertical="center"/>
    </xf>
    <xf numFmtId="0" fontId="9" fillId="0" borderId="0" xfId="0" applyFont="1" applyAlignment="1">
      <alignment horizontal="right" vertical="center"/>
    </xf>
    <xf numFmtId="2" fontId="9" fillId="0" borderId="0" xfId="0" applyNumberFormat="1" applyFont="1" applyAlignment="1">
      <alignment vertical="center"/>
    </xf>
    <xf numFmtId="0" fontId="12" fillId="0" borderId="0" xfId="0" applyFont="1" applyAlignment="1">
      <alignment vertical="center"/>
    </xf>
    <xf numFmtId="0" fontId="12" fillId="0" borderId="0" xfId="0" applyFont="1"/>
    <xf numFmtId="0" fontId="11" fillId="0" borderId="0" xfId="0" applyFont="1" applyAlignment="1">
      <alignment vertical="center"/>
    </xf>
    <xf numFmtId="0" fontId="7" fillId="0" borderId="0" xfId="0" applyFont="1" applyAlignment="1">
      <alignment vertical="center"/>
    </xf>
    <xf numFmtId="0" fontId="6" fillId="0" borderId="0" xfId="0" applyFont="1"/>
    <xf numFmtId="0" fontId="10" fillId="0" borderId="0" xfId="0" applyFont="1" applyAlignment="1">
      <alignment vertical="center"/>
    </xf>
    <xf numFmtId="0" fontId="6" fillId="0" borderId="0" xfId="0"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xf numFmtId="2" fontId="6" fillId="0" borderId="0" xfId="0" applyNumberFormat="1" applyFont="1" applyAlignment="1">
      <alignment vertical="center"/>
    </xf>
    <xf numFmtId="11" fontId="0" fillId="0" borderId="0" xfId="0" applyNumberFormat="1" applyAlignment="1">
      <alignment horizontal="right" vertical="center"/>
    </xf>
    <xf numFmtId="11" fontId="5" fillId="0" borderId="0" xfId="0" applyNumberFormat="1" applyFont="1" applyAlignment="1">
      <alignment horizontal="right" vertical="center"/>
    </xf>
    <xf numFmtId="0" fontId="14" fillId="0" borderId="0" xfId="0" applyFont="1"/>
    <xf numFmtId="11" fontId="14" fillId="0" borderId="0" xfId="0" applyNumberFormat="1" applyFont="1"/>
    <xf numFmtId="0" fontId="14" fillId="0" borderId="0" xfId="0" applyFont="1" applyAlignment="1">
      <alignment vertical="center"/>
    </xf>
    <xf numFmtId="11" fontId="14" fillId="0" borderId="0" xfId="0" applyNumberFormat="1" applyFont="1" applyAlignment="1">
      <alignment horizontal="right" vertical="center"/>
    </xf>
    <xf numFmtId="0" fontId="15" fillId="0" borderId="0" xfId="0" applyFont="1" applyAlignment="1">
      <alignmen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2"/>
  <sheetViews>
    <sheetView tabSelected="1" topLeftCell="B407" zoomScale="108" zoomScaleNormal="94" workbookViewId="0">
      <selection activeCell="M438" sqref="M438"/>
    </sheetView>
  </sheetViews>
  <sheetFormatPr baseColWidth="10" defaultColWidth="8.83203125" defaultRowHeight="15" x14ac:dyDescent="0.2"/>
  <cols>
    <col min="1" max="1" width="71.6640625" customWidth="1"/>
    <col min="2" max="2" width="51.83203125" customWidth="1"/>
    <col min="3" max="3" width="8.1640625" bestFit="1" customWidth="1"/>
    <col min="4" max="4" width="11.1640625" style="1" bestFit="1" customWidth="1"/>
    <col min="5" max="5" width="12.83203125" bestFit="1" customWidth="1"/>
    <col min="6" max="6" width="15.6640625" customWidth="1"/>
    <col min="7" max="7" width="15.83203125" customWidth="1"/>
    <col min="8" max="8" width="18.83203125" customWidth="1"/>
    <col min="9" max="9" width="44.5" bestFit="1" customWidth="1"/>
    <col min="12" max="13" width="11.83203125" bestFit="1" customWidth="1"/>
  </cols>
  <sheetData>
    <row r="1" spans="1:9" x14ac:dyDescent="0.2">
      <c r="A1" t="s">
        <v>13</v>
      </c>
      <c r="B1" t="s">
        <v>219</v>
      </c>
    </row>
    <row r="5" spans="1:9" x14ac:dyDescent="0.2">
      <c r="A5" s="2" t="s">
        <v>0</v>
      </c>
      <c r="B5" s="2" t="s">
        <v>220</v>
      </c>
    </row>
    <row r="6" spans="1:9" x14ac:dyDescent="0.2">
      <c r="A6" t="s">
        <v>239</v>
      </c>
      <c r="B6" t="s">
        <v>242</v>
      </c>
    </row>
    <row r="7" spans="1:9" x14ac:dyDescent="0.2">
      <c r="A7" t="s">
        <v>2</v>
      </c>
      <c r="B7" t="s">
        <v>17</v>
      </c>
    </row>
    <row r="8" spans="1:9" x14ac:dyDescent="0.2">
      <c r="A8" t="s">
        <v>14</v>
      </c>
      <c r="B8" t="s">
        <v>49</v>
      </c>
    </row>
    <row r="9" spans="1:9" x14ac:dyDescent="0.2">
      <c r="A9" t="s">
        <v>1</v>
      </c>
      <c r="B9" t="s">
        <v>77</v>
      </c>
    </row>
    <row r="10" spans="1:9" x14ac:dyDescent="0.2">
      <c r="A10" t="s">
        <v>8</v>
      </c>
      <c r="B10">
        <v>1</v>
      </c>
    </row>
    <row r="11" spans="1:9" x14ac:dyDescent="0.2">
      <c r="A11" t="s">
        <v>4</v>
      </c>
      <c r="B11" t="s">
        <v>19</v>
      </c>
    </row>
    <row r="12" spans="1:9" x14ac:dyDescent="0.2">
      <c r="A12" t="s">
        <v>240</v>
      </c>
      <c r="B12" t="s">
        <v>241</v>
      </c>
    </row>
    <row r="13" spans="1:9" x14ac:dyDescent="0.2">
      <c r="A13" s="2" t="s">
        <v>6</v>
      </c>
    </row>
    <row r="14" spans="1:9" x14ac:dyDescent="0.2">
      <c r="A14" s="2" t="s">
        <v>7</v>
      </c>
      <c r="B14" s="2" t="s">
        <v>2</v>
      </c>
      <c r="C14" s="2" t="s">
        <v>1</v>
      </c>
      <c r="D14" s="3" t="s">
        <v>8</v>
      </c>
      <c r="E14" s="2" t="s">
        <v>4</v>
      </c>
      <c r="F14" s="2" t="s">
        <v>13</v>
      </c>
      <c r="G14" s="2" t="s">
        <v>3</v>
      </c>
      <c r="H14" s="2" t="s">
        <v>9</v>
      </c>
      <c r="I14" s="2" t="s">
        <v>239</v>
      </c>
    </row>
    <row r="15" spans="1:9" x14ac:dyDescent="0.2">
      <c r="A15" t="str">
        <f>B5</f>
        <v>coating, drying, optical lithography</v>
      </c>
      <c r="B15" t="str">
        <f>B7</f>
        <v>GaAs wafer with resist patterned</v>
      </c>
      <c r="C15" t="s">
        <v>77</v>
      </c>
      <c r="D15" s="1">
        <v>1</v>
      </c>
      <c r="E15" t="str">
        <f>B11</f>
        <v>square meter</v>
      </c>
      <c r="F15" t="str">
        <f>B1</f>
        <v>PV_GaAs</v>
      </c>
      <c r="G15" t="s">
        <v>10</v>
      </c>
      <c r="I15" t="s">
        <v>216</v>
      </c>
    </row>
    <row r="16" spans="1:9" ht="16" x14ac:dyDescent="0.2">
      <c r="A16" s="4" t="s">
        <v>261</v>
      </c>
      <c r="B16" t="s">
        <v>20</v>
      </c>
      <c r="C16" t="s">
        <v>77</v>
      </c>
      <c r="D16" s="1">
        <v>1</v>
      </c>
      <c r="E16" t="s">
        <v>19</v>
      </c>
      <c r="F16" t="s">
        <v>219</v>
      </c>
      <c r="G16" t="s">
        <v>16</v>
      </c>
    </row>
    <row r="17" spans="1:9" x14ac:dyDescent="0.2">
      <c r="A17" t="s">
        <v>84</v>
      </c>
      <c r="B17" t="s">
        <v>209</v>
      </c>
      <c r="C17" t="s">
        <v>73</v>
      </c>
      <c r="D17" s="5">
        <v>0.06</v>
      </c>
      <c r="E17" t="s">
        <v>5</v>
      </c>
      <c r="F17" t="s">
        <v>21</v>
      </c>
      <c r="G17" t="s">
        <v>16</v>
      </c>
      <c r="I17" t="s">
        <v>86</v>
      </c>
    </row>
    <row r="18" spans="1:9" x14ac:dyDescent="0.2">
      <c r="A18" t="s">
        <v>74</v>
      </c>
      <c r="B18" t="s">
        <v>75</v>
      </c>
      <c r="C18" t="s">
        <v>73</v>
      </c>
      <c r="D18" s="5">
        <v>0.06</v>
      </c>
      <c r="E18" t="s">
        <v>5</v>
      </c>
      <c r="F18" t="s">
        <v>21</v>
      </c>
      <c r="G18" t="s">
        <v>16</v>
      </c>
    </row>
    <row r="19" spans="1:9" x14ac:dyDescent="0.2">
      <c r="A19" t="s">
        <v>104</v>
      </c>
      <c r="B19" t="s">
        <v>95</v>
      </c>
      <c r="C19" t="s">
        <v>77</v>
      </c>
      <c r="D19" s="5">
        <v>5.5999999999999995E-4</v>
      </c>
      <c r="E19" t="s">
        <v>5</v>
      </c>
      <c r="F19" t="s">
        <v>21</v>
      </c>
      <c r="G19" t="s">
        <v>16</v>
      </c>
      <c r="I19" t="s">
        <v>94</v>
      </c>
    </row>
    <row r="20" spans="1:9" x14ac:dyDescent="0.2">
      <c r="A20" t="s">
        <v>78</v>
      </c>
      <c r="B20" t="s">
        <v>76</v>
      </c>
      <c r="C20" t="s">
        <v>77</v>
      </c>
      <c r="D20" s="5">
        <v>0.13</v>
      </c>
      <c r="E20" t="s">
        <v>5</v>
      </c>
      <c r="F20" t="s">
        <v>21</v>
      </c>
      <c r="G20" t="s">
        <v>16</v>
      </c>
    </row>
    <row r="21" spans="1:9" x14ac:dyDescent="0.2">
      <c r="A21" t="s">
        <v>80</v>
      </c>
      <c r="B21" t="s">
        <v>79</v>
      </c>
      <c r="C21" t="s">
        <v>81</v>
      </c>
      <c r="D21" s="1">
        <v>16</v>
      </c>
      <c r="E21" t="s">
        <v>5</v>
      </c>
      <c r="F21" t="s">
        <v>21</v>
      </c>
      <c r="G21" t="s">
        <v>16</v>
      </c>
      <c r="I21" t="s">
        <v>87</v>
      </c>
    </row>
    <row r="22" spans="1:9" x14ac:dyDescent="0.2">
      <c r="A22" t="s">
        <v>83</v>
      </c>
      <c r="B22" t="s">
        <v>82</v>
      </c>
      <c r="C22" t="s">
        <v>73</v>
      </c>
      <c r="D22" s="5">
        <v>13</v>
      </c>
      <c r="E22" t="s">
        <v>15</v>
      </c>
      <c r="F22" t="s">
        <v>21</v>
      </c>
      <c r="G22" t="s">
        <v>16</v>
      </c>
    </row>
    <row r="23" spans="1:9" x14ac:dyDescent="0.2">
      <c r="A23" t="s">
        <v>88</v>
      </c>
      <c r="C23" s="6"/>
      <c r="D23" s="1">
        <v>0.23</v>
      </c>
      <c r="E23" t="s">
        <v>5</v>
      </c>
      <c r="F23" t="s">
        <v>102</v>
      </c>
      <c r="G23" t="s">
        <v>11</v>
      </c>
      <c r="H23" t="s">
        <v>85</v>
      </c>
    </row>
    <row r="24" spans="1:9" x14ac:dyDescent="0.2">
      <c r="A24" t="s">
        <v>89</v>
      </c>
      <c r="B24" t="s">
        <v>90</v>
      </c>
      <c r="C24" t="s">
        <v>81</v>
      </c>
      <c r="D24" s="1">
        <v>-0.25</v>
      </c>
      <c r="E24" t="s">
        <v>5</v>
      </c>
      <c r="F24" t="s">
        <v>21</v>
      </c>
      <c r="G24" t="s">
        <v>16</v>
      </c>
      <c r="I24" t="s">
        <v>91</v>
      </c>
    </row>
    <row r="26" spans="1:9" x14ac:dyDescent="0.2">
      <c r="A26" s="2" t="s">
        <v>0</v>
      </c>
      <c r="B26" s="2" t="s">
        <v>22</v>
      </c>
    </row>
    <row r="27" spans="1:9" x14ac:dyDescent="0.2">
      <c r="A27" t="s">
        <v>239</v>
      </c>
      <c r="B27" t="s">
        <v>242</v>
      </c>
    </row>
    <row r="28" spans="1:9" x14ac:dyDescent="0.2">
      <c r="A28" t="s">
        <v>2</v>
      </c>
      <c r="B28" t="s">
        <v>23</v>
      </c>
    </row>
    <row r="29" spans="1:9" x14ac:dyDescent="0.2">
      <c r="A29" t="s">
        <v>14</v>
      </c>
      <c r="B29" t="s">
        <v>50</v>
      </c>
    </row>
    <row r="30" spans="1:9" x14ac:dyDescent="0.2">
      <c r="A30" t="s">
        <v>1</v>
      </c>
      <c r="B30" t="s">
        <v>77</v>
      </c>
    </row>
    <row r="31" spans="1:9" x14ac:dyDescent="0.2">
      <c r="A31" t="s">
        <v>8</v>
      </c>
      <c r="B31">
        <v>1</v>
      </c>
    </row>
    <row r="32" spans="1:9" x14ac:dyDescent="0.2">
      <c r="A32" t="s">
        <v>4</v>
      </c>
      <c r="B32" t="s">
        <v>19</v>
      </c>
    </row>
    <row r="33" spans="1:9" x14ac:dyDescent="0.2">
      <c r="A33" t="s">
        <v>240</v>
      </c>
      <c r="B33" t="s">
        <v>241</v>
      </c>
    </row>
    <row r="34" spans="1:9" x14ac:dyDescent="0.2">
      <c r="A34" s="2" t="s">
        <v>6</v>
      </c>
    </row>
    <row r="35" spans="1:9" x14ac:dyDescent="0.2">
      <c r="A35" s="2" t="s">
        <v>7</v>
      </c>
      <c r="B35" s="2" t="s">
        <v>2</v>
      </c>
      <c r="C35" s="2" t="s">
        <v>1</v>
      </c>
      <c r="D35" s="3" t="s">
        <v>8</v>
      </c>
      <c r="E35" s="2" t="s">
        <v>4</v>
      </c>
      <c r="F35" s="2" t="s">
        <v>13</v>
      </c>
      <c r="G35" s="2" t="s">
        <v>3</v>
      </c>
      <c r="H35" s="2" t="s">
        <v>9</v>
      </c>
      <c r="I35" s="2" t="s">
        <v>239</v>
      </c>
    </row>
    <row r="36" spans="1:9" x14ac:dyDescent="0.2">
      <c r="A36" t="str">
        <f>B26</f>
        <v>electroplating</v>
      </c>
      <c r="B36" t="str">
        <f>B28</f>
        <v>GaAs wafer with resist and gold particles</v>
      </c>
      <c r="C36" t="s">
        <v>77</v>
      </c>
      <c r="D36" s="1">
        <v>1</v>
      </c>
      <c r="E36" t="s">
        <v>19</v>
      </c>
      <c r="F36" t="s">
        <v>219</v>
      </c>
      <c r="G36" t="s">
        <v>10</v>
      </c>
    </row>
    <row r="37" spans="1:9" x14ac:dyDescent="0.2">
      <c r="A37" t="s">
        <v>220</v>
      </c>
      <c r="B37" t="s">
        <v>17</v>
      </c>
      <c r="C37" t="s">
        <v>77</v>
      </c>
      <c r="D37" s="1">
        <v>1</v>
      </c>
      <c r="E37" t="s">
        <v>19</v>
      </c>
      <c r="F37" t="s">
        <v>219</v>
      </c>
      <c r="G37" t="s">
        <v>16</v>
      </c>
    </row>
    <row r="38" spans="1:9" x14ac:dyDescent="0.2">
      <c r="A38" t="s">
        <v>97</v>
      </c>
      <c r="B38" t="s">
        <v>25</v>
      </c>
      <c r="C38" t="s">
        <v>96</v>
      </c>
      <c r="D38" s="1">
        <v>1.6899999999999999E-4</v>
      </c>
      <c r="E38" t="s">
        <v>5</v>
      </c>
      <c r="F38" t="s">
        <v>21</v>
      </c>
      <c r="G38" t="s">
        <v>16</v>
      </c>
    </row>
    <row r="39" spans="1:9" x14ac:dyDescent="0.2">
      <c r="A39" t="s">
        <v>98</v>
      </c>
      <c r="B39" t="s">
        <v>105</v>
      </c>
      <c r="C39" t="s">
        <v>73</v>
      </c>
      <c r="D39" s="1">
        <v>2.1999999999999999E-2</v>
      </c>
      <c r="E39" t="s">
        <v>5</v>
      </c>
      <c r="F39" t="s">
        <v>21</v>
      </c>
      <c r="G39" t="s">
        <v>16</v>
      </c>
    </row>
    <row r="40" spans="1:9" x14ac:dyDescent="0.2">
      <c r="A40" t="s">
        <v>80</v>
      </c>
      <c r="B40" t="s">
        <v>79</v>
      </c>
      <c r="C40" t="s">
        <v>81</v>
      </c>
      <c r="D40" s="1">
        <v>16</v>
      </c>
      <c r="E40" t="s">
        <v>5</v>
      </c>
      <c r="F40" t="s">
        <v>21</v>
      </c>
      <c r="G40" t="s">
        <v>16</v>
      </c>
      <c r="I40" t="s">
        <v>87</v>
      </c>
    </row>
    <row r="41" spans="1:9" x14ac:dyDescent="0.2">
      <c r="A41" t="s">
        <v>83</v>
      </c>
      <c r="B41" t="s">
        <v>82</v>
      </c>
      <c r="C41" t="s">
        <v>73</v>
      </c>
      <c r="D41" s="1">
        <v>0.7</v>
      </c>
      <c r="E41" t="s">
        <v>15</v>
      </c>
      <c r="F41" t="s">
        <v>21</v>
      </c>
      <c r="G41" t="s">
        <v>16</v>
      </c>
    </row>
    <row r="42" spans="1:9" x14ac:dyDescent="0.2">
      <c r="A42" t="s">
        <v>99</v>
      </c>
      <c r="C42" s="6"/>
      <c r="D42" s="1">
        <v>5.5999999999999999E-5</v>
      </c>
      <c r="E42" t="s">
        <v>5</v>
      </c>
      <c r="F42" t="s">
        <v>102</v>
      </c>
      <c r="G42" t="s">
        <v>11</v>
      </c>
      <c r="H42" t="s">
        <v>92</v>
      </c>
    </row>
    <row r="43" spans="1:9" x14ac:dyDescent="0.2">
      <c r="A43" t="s">
        <v>99</v>
      </c>
      <c r="C43" s="6"/>
      <c r="D43" s="1">
        <v>2.1999999999999999E-5</v>
      </c>
      <c r="E43" t="s">
        <v>5</v>
      </c>
      <c r="F43" t="s">
        <v>102</v>
      </c>
      <c r="G43" t="s">
        <v>11</v>
      </c>
      <c r="H43" t="s">
        <v>93</v>
      </c>
    </row>
    <row r="44" spans="1:9" x14ac:dyDescent="0.2">
      <c r="A44" t="s">
        <v>202</v>
      </c>
      <c r="D44" s="1">
        <v>1.6E-2</v>
      </c>
      <c r="E44" t="s">
        <v>12</v>
      </c>
      <c r="F44" t="s">
        <v>102</v>
      </c>
      <c r="G44" t="s">
        <v>11</v>
      </c>
      <c r="H44" t="s">
        <v>93</v>
      </c>
      <c r="I44" t="s">
        <v>203</v>
      </c>
    </row>
    <row r="45" spans="1:9" x14ac:dyDescent="0.2">
      <c r="A45" t="s">
        <v>89</v>
      </c>
      <c r="B45" t="s">
        <v>90</v>
      </c>
      <c r="C45" t="s">
        <v>81</v>
      </c>
      <c r="D45" s="1">
        <v>-1.6700000000000001E-6</v>
      </c>
      <c r="E45" t="s">
        <v>5</v>
      </c>
      <c r="F45" t="s">
        <v>21</v>
      </c>
      <c r="G45" t="s">
        <v>16</v>
      </c>
      <c r="I45" t="s">
        <v>91</v>
      </c>
    </row>
    <row r="47" spans="1:9" x14ac:dyDescent="0.2">
      <c r="A47" s="2" t="s">
        <v>0</v>
      </c>
      <c r="B47" s="2" t="s">
        <v>243</v>
      </c>
    </row>
    <row r="48" spans="1:9" x14ac:dyDescent="0.2">
      <c r="A48" t="s">
        <v>239</v>
      </c>
      <c r="B48" t="s">
        <v>242</v>
      </c>
    </row>
    <row r="49" spans="1:9" x14ac:dyDescent="0.2">
      <c r="A49" t="s">
        <v>2</v>
      </c>
      <c r="B49" t="s">
        <v>27</v>
      </c>
    </row>
    <row r="50" spans="1:9" x14ac:dyDescent="0.2">
      <c r="A50" t="s">
        <v>14</v>
      </c>
      <c r="B50" t="s">
        <v>51</v>
      </c>
    </row>
    <row r="51" spans="1:9" x14ac:dyDescent="0.2">
      <c r="A51" t="s">
        <v>1</v>
      </c>
      <c r="B51" t="s">
        <v>77</v>
      </c>
    </row>
    <row r="52" spans="1:9" x14ac:dyDescent="0.2">
      <c r="A52" t="s">
        <v>8</v>
      </c>
      <c r="B52">
        <v>1</v>
      </c>
    </row>
    <row r="53" spans="1:9" x14ac:dyDescent="0.2">
      <c r="A53" t="s">
        <v>4</v>
      </c>
      <c r="B53" t="s">
        <v>19</v>
      </c>
    </row>
    <row r="54" spans="1:9" x14ac:dyDescent="0.2">
      <c r="A54" t="s">
        <v>240</v>
      </c>
      <c r="B54" t="s">
        <v>241</v>
      </c>
    </row>
    <row r="55" spans="1:9" x14ac:dyDescent="0.2">
      <c r="A55" s="2" t="s">
        <v>6</v>
      </c>
    </row>
    <row r="56" spans="1:9" x14ac:dyDescent="0.2">
      <c r="A56" s="2" t="s">
        <v>7</v>
      </c>
      <c r="B56" s="2" t="s">
        <v>2</v>
      </c>
      <c r="C56" s="2" t="s">
        <v>1</v>
      </c>
      <c r="D56" s="3" t="s">
        <v>8</v>
      </c>
      <c r="E56" s="2" t="s">
        <v>4</v>
      </c>
      <c r="F56" s="2" t="s">
        <v>13</v>
      </c>
      <c r="G56" s="2" t="s">
        <v>3</v>
      </c>
      <c r="H56" s="2" t="s">
        <v>9</v>
      </c>
      <c r="I56" s="2" t="s">
        <v>239</v>
      </c>
    </row>
    <row r="57" spans="1:9" x14ac:dyDescent="0.2">
      <c r="A57" t="str">
        <f>B47</f>
        <v>wet etching</v>
      </c>
      <c r="B57" t="str">
        <f>B49</f>
        <v>GaAs wafer with gold particles</v>
      </c>
      <c r="C57" t="s">
        <v>77</v>
      </c>
      <c r="D57" s="1">
        <v>1</v>
      </c>
      <c r="E57" t="s">
        <v>19</v>
      </c>
      <c r="F57" t="s">
        <v>219</v>
      </c>
      <c r="G57" t="s">
        <v>10</v>
      </c>
    </row>
    <row r="58" spans="1:9" x14ac:dyDescent="0.2">
      <c r="A58" t="s">
        <v>22</v>
      </c>
      <c r="B58" t="s">
        <v>23</v>
      </c>
      <c r="C58" t="s">
        <v>77</v>
      </c>
      <c r="D58" s="1">
        <v>1</v>
      </c>
      <c r="E58" t="s">
        <v>19</v>
      </c>
      <c r="F58" t="s">
        <v>219</v>
      </c>
      <c r="G58" t="s">
        <v>16</v>
      </c>
    </row>
    <row r="59" spans="1:9" x14ac:dyDescent="0.2">
      <c r="A59" t="s">
        <v>101</v>
      </c>
      <c r="B59" t="s">
        <v>47</v>
      </c>
      <c r="C59" t="s">
        <v>73</v>
      </c>
      <c r="D59" s="7">
        <v>0.36</v>
      </c>
      <c r="E59" t="s">
        <v>5</v>
      </c>
      <c r="F59" t="s">
        <v>21</v>
      </c>
      <c r="G59" t="s">
        <v>16</v>
      </c>
      <c r="I59" t="s">
        <v>100</v>
      </c>
    </row>
    <row r="60" spans="1:9" x14ac:dyDescent="0.2">
      <c r="A60" t="s">
        <v>80</v>
      </c>
      <c r="B60" t="s">
        <v>79</v>
      </c>
      <c r="C60" t="s">
        <v>81</v>
      </c>
      <c r="D60" s="7">
        <v>8</v>
      </c>
      <c r="E60" t="s">
        <v>5</v>
      </c>
      <c r="F60" t="s">
        <v>21</v>
      </c>
      <c r="G60" t="s">
        <v>16</v>
      </c>
      <c r="I60" t="s">
        <v>87</v>
      </c>
    </row>
    <row r="61" spans="1:9" x14ac:dyDescent="0.2">
      <c r="A61" t="s">
        <v>83</v>
      </c>
      <c r="B61" t="s">
        <v>82</v>
      </c>
      <c r="C61" t="s">
        <v>73</v>
      </c>
      <c r="D61" s="7">
        <v>0.64700000000000002</v>
      </c>
      <c r="E61" t="s">
        <v>15</v>
      </c>
      <c r="F61" t="s">
        <v>21</v>
      </c>
      <c r="G61" t="s">
        <v>16</v>
      </c>
    </row>
    <row r="62" spans="1:9" x14ac:dyDescent="0.2">
      <c r="A62" t="s">
        <v>89</v>
      </c>
      <c r="B62" t="s">
        <v>90</v>
      </c>
      <c r="C62" t="s">
        <v>81</v>
      </c>
      <c r="D62" s="7">
        <v>-0.36</v>
      </c>
      <c r="E62" t="s">
        <v>5</v>
      </c>
      <c r="F62" t="s">
        <v>21</v>
      </c>
      <c r="G62" t="s">
        <v>16</v>
      </c>
      <c r="I62" t="s">
        <v>91</v>
      </c>
    </row>
    <row r="64" spans="1:9" x14ac:dyDescent="0.2">
      <c r="A64" s="2" t="s">
        <v>0</v>
      </c>
      <c r="B64" s="2" t="s">
        <v>244</v>
      </c>
    </row>
    <row r="65" spans="1:9" x14ac:dyDescent="0.2">
      <c r="A65" t="s">
        <v>239</v>
      </c>
      <c r="B65" t="s">
        <v>242</v>
      </c>
    </row>
    <row r="66" spans="1:9" x14ac:dyDescent="0.2">
      <c r="A66" t="s">
        <v>2</v>
      </c>
      <c r="B66" t="s">
        <v>32</v>
      </c>
    </row>
    <row r="67" spans="1:9" x14ac:dyDescent="0.2">
      <c r="A67" t="s">
        <v>14</v>
      </c>
      <c r="B67" t="s">
        <v>52</v>
      </c>
    </row>
    <row r="68" spans="1:9" x14ac:dyDescent="0.2">
      <c r="A68" t="s">
        <v>1</v>
      </c>
      <c r="B68" t="s">
        <v>77</v>
      </c>
    </row>
    <row r="69" spans="1:9" x14ac:dyDescent="0.2">
      <c r="A69" t="s">
        <v>8</v>
      </c>
      <c r="B69">
        <v>1</v>
      </c>
    </row>
    <row r="70" spans="1:9" x14ac:dyDescent="0.2">
      <c r="A70" t="s">
        <v>4</v>
      </c>
      <c r="B70" t="s">
        <v>19</v>
      </c>
    </row>
    <row r="71" spans="1:9" x14ac:dyDescent="0.2">
      <c r="A71" t="s">
        <v>240</v>
      </c>
      <c r="B71" t="s">
        <v>241</v>
      </c>
    </row>
    <row r="72" spans="1:9" x14ac:dyDescent="0.2">
      <c r="A72" s="2" t="s">
        <v>6</v>
      </c>
    </row>
    <row r="73" spans="1:9" x14ac:dyDescent="0.2">
      <c r="A73" s="2" t="s">
        <v>7</v>
      </c>
      <c r="B73" s="2" t="s">
        <v>2</v>
      </c>
      <c r="C73" s="2" t="s">
        <v>1</v>
      </c>
      <c r="D73" s="3" t="s">
        <v>8</v>
      </c>
      <c r="E73" s="2" t="s">
        <v>4</v>
      </c>
      <c r="F73" s="2" t="s">
        <v>13</v>
      </c>
      <c r="G73" s="2" t="s">
        <v>3</v>
      </c>
      <c r="H73" s="2" t="s">
        <v>9</v>
      </c>
      <c r="I73" s="2" t="s">
        <v>239</v>
      </c>
    </row>
    <row r="74" spans="1:9" x14ac:dyDescent="0.2">
      <c r="A74" t="str">
        <f>B64</f>
        <v>metal organic vapor phase epitaxy (MOVPE)</v>
      </c>
      <c r="B74" t="str">
        <f>B66</f>
        <v>GaAs wafer with nanowires</v>
      </c>
      <c r="C74" t="s">
        <v>77</v>
      </c>
      <c r="D74" s="1">
        <v>1</v>
      </c>
      <c r="E74" t="s">
        <v>19</v>
      </c>
      <c r="F74" t="s">
        <v>219</v>
      </c>
      <c r="G74" t="s">
        <v>10</v>
      </c>
    </row>
    <row r="75" spans="1:9" x14ac:dyDescent="0.2">
      <c r="A75" t="s">
        <v>26</v>
      </c>
      <c r="B75" t="s">
        <v>27</v>
      </c>
      <c r="C75" t="s">
        <v>77</v>
      </c>
      <c r="D75" s="1">
        <v>1</v>
      </c>
      <c r="E75" t="s">
        <v>19</v>
      </c>
      <c r="F75" t="s">
        <v>219</v>
      </c>
      <c r="G75" t="s">
        <v>16</v>
      </c>
    </row>
    <row r="76" spans="1:9" x14ac:dyDescent="0.2">
      <c r="A76" t="s">
        <v>275</v>
      </c>
      <c r="B76" t="s">
        <v>268</v>
      </c>
      <c r="C76" t="s">
        <v>73</v>
      </c>
      <c r="D76" s="7">
        <v>2.1</v>
      </c>
      <c r="E76" t="s">
        <v>5</v>
      </c>
      <c r="F76" t="s">
        <v>21</v>
      </c>
      <c r="G76" t="s">
        <v>16</v>
      </c>
      <c r="I76" t="s">
        <v>267</v>
      </c>
    </row>
    <row r="77" spans="1:9" x14ac:dyDescent="0.2">
      <c r="A77" t="s">
        <v>103</v>
      </c>
      <c r="B77" t="s">
        <v>30</v>
      </c>
      <c r="C77" t="s">
        <v>73</v>
      </c>
      <c r="D77" s="7">
        <v>8.4999999999999999E-6</v>
      </c>
      <c r="E77" t="s">
        <v>5</v>
      </c>
      <c r="F77" t="s">
        <v>21</v>
      </c>
      <c r="G77" t="s">
        <v>16</v>
      </c>
    </row>
    <row r="78" spans="1:9" x14ac:dyDescent="0.2">
      <c r="A78" t="s">
        <v>98</v>
      </c>
      <c r="B78" t="s">
        <v>105</v>
      </c>
      <c r="C78" t="s">
        <v>73</v>
      </c>
      <c r="D78" s="7">
        <v>8.4999999999999999E-6</v>
      </c>
      <c r="E78" t="s">
        <v>5</v>
      </c>
      <c r="F78" t="s">
        <v>21</v>
      </c>
      <c r="G78" t="s">
        <v>16</v>
      </c>
      <c r="I78" t="s">
        <v>106</v>
      </c>
    </row>
    <row r="79" spans="1:9" x14ac:dyDescent="0.2">
      <c r="A79" s="8" t="s">
        <v>264</v>
      </c>
      <c r="B79" s="8" t="s">
        <v>246</v>
      </c>
      <c r="C79" t="s">
        <v>77</v>
      </c>
      <c r="D79" s="7">
        <v>1.48E-3</v>
      </c>
      <c r="E79" t="s">
        <v>5</v>
      </c>
      <c r="F79" t="s">
        <v>219</v>
      </c>
      <c r="G79" t="s">
        <v>16</v>
      </c>
    </row>
    <row r="80" spans="1:9" x14ac:dyDescent="0.2">
      <c r="A80" t="s">
        <v>107</v>
      </c>
      <c r="B80" t="s">
        <v>31</v>
      </c>
      <c r="C80" t="s">
        <v>77</v>
      </c>
      <c r="D80" s="7">
        <v>2.98E-3</v>
      </c>
      <c r="E80" t="s">
        <v>5</v>
      </c>
      <c r="F80" t="s">
        <v>21</v>
      </c>
      <c r="G80" t="s">
        <v>16</v>
      </c>
    </row>
    <row r="81" spans="1:9" x14ac:dyDescent="0.2">
      <c r="A81" t="s">
        <v>104</v>
      </c>
      <c r="B81" t="s">
        <v>95</v>
      </c>
      <c r="C81" t="s">
        <v>77</v>
      </c>
      <c r="D81" s="7">
        <v>8.4999999999999999E-6</v>
      </c>
      <c r="E81" t="s">
        <v>5</v>
      </c>
      <c r="F81" t="s">
        <v>21</v>
      </c>
      <c r="G81" t="s">
        <v>16</v>
      </c>
      <c r="I81" t="s">
        <v>108</v>
      </c>
    </row>
    <row r="82" spans="1:9" x14ac:dyDescent="0.2">
      <c r="A82" t="s">
        <v>83</v>
      </c>
      <c r="B82" t="s">
        <v>82</v>
      </c>
      <c r="C82" t="s">
        <v>73</v>
      </c>
      <c r="D82" s="7">
        <v>0.68</v>
      </c>
      <c r="E82" t="s">
        <v>15</v>
      </c>
      <c r="F82" t="s">
        <v>21</v>
      </c>
      <c r="G82" t="s">
        <v>16</v>
      </c>
    </row>
    <row r="83" spans="1:9" x14ac:dyDescent="0.2">
      <c r="A83" t="s">
        <v>89</v>
      </c>
      <c r="B83" t="s">
        <v>90</v>
      </c>
      <c r="C83" t="s">
        <v>81</v>
      </c>
      <c r="D83" s="7">
        <v>-3.3E-3</v>
      </c>
      <c r="E83" t="s">
        <v>5</v>
      </c>
      <c r="F83" t="s">
        <v>21</v>
      </c>
      <c r="G83" t="s">
        <v>16</v>
      </c>
      <c r="I83" t="s">
        <v>109</v>
      </c>
    </row>
    <row r="85" spans="1:9" x14ac:dyDescent="0.2">
      <c r="A85" s="2" t="s">
        <v>0</v>
      </c>
      <c r="B85" s="2" t="s">
        <v>245</v>
      </c>
    </row>
    <row r="86" spans="1:9" x14ac:dyDescent="0.2">
      <c r="A86" t="s">
        <v>239</v>
      </c>
      <c r="B86" t="s">
        <v>242</v>
      </c>
    </row>
    <row r="87" spans="1:9" x14ac:dyDescent="0.2">
      <c r="A87" t="s">
        <v>2</v>
      </c>
      <c r="B87" t="s">
        <v>33</v>
      </c>
    </row>
    <row r="88" spans="1:9" x14ac:dyDescent="0.2">
      <c r="A88" t="s">
        <v>14</v>
      </c>
      <c r="B88" t="s">
        <v>53</v>
      </c>
    </row>
    <row r="89" spans="1:9" x14ac:dyDescent="0.2">
      <c r="A89" t="s">
        <v>1</v>
      </c>
      <c r="B89" t="s">
        <v>77</v>
      </c>
    </row>
    <row r="90" spans="1:9" x14ac:dyDescent="0.2">
      <c r="A90" t="s">
        <v>8</v>
      </c>
      <c r="B90">
        <v>1</v>
      </c>
    </row>
    <row r="91" spans="1:9" x14ac:dyDescent="0.2">
      <c r="A91" t="s">
        <v>4</v>
      </c>
      <c r="B91" t="s">
        <v>19</v>
      </c>
    </row>
    <row r="92" spans="1:9" x14ac:dyDescent="0.2">
      <c r="A92" t="s">
        <v>240</v>
      </c>
      <c r="B92" t="s">
        <v>241</v>
      </c>
    </row>
    <row r="93" spans="1:9" x14ac:dyDescent="0.2">
      <c r="A93" s="2" t="s">
        <v>6</v>
      </c>
    </row>
    <row r="94" spans="1:9" x14ac:dyDescent="0.2">
      <c r="A94" s="2" t="s">
        <v>7</v>
      </c>
      <c r="B94" s="2" t="s">
        <v>2</v>
      </c>
      <c r="C94" s="2" t="s">
        <v>1</v>
      </c>
      <c r="D94" s="3" t="s">
        <v>8</v>
      </c>
      <c r="E94" s="2" t="s">
        <v>4</v>
      </c>
      <c r="F94" s="2" t="s">
        <v>13</v>
      </c>
      <c r="G94" s="2" t="s">
        <v>3</v>
      </c>
      <c r="H94" s="2" t="s">
        <v>9</v>
      </c>
      <c r="I94" s="2" t="s">
        <v>239</v>
      </c>
    </row>
    <row r="95" spans="1:9" x14ac:dyDescent="0.2">
      <c r="A95" t="str">
        <f>B85</f>
        <v>epitaxial lift-off (ELO)</v>
      </c>
      <c r="B95" t="str">
        <f>B87</f>
        <v>GaAs wafer - re-polished for reuse</v>
      </c>
      <c r="C95" t="s">
        <v>77</v>
      </c>
      <c r="D95" s="1">
        <v>1</v>
      </c>
      <c r="E95" t="s">
        <v>19</v>
      </c>
      <c r="F95" t="s">
        <v>219</v>
      </c>
      <c r="G95" t="s">
        <v>10</v>
      </c>
      <c r="I95" s="6" t="s">
        <v>217</v>
      </c>
    </row>
    <row r="96" spans="1:9" x14ac:dyDescent="0.2">
      <c r="A96" t="s">
        <v>244</v>
      </c>
      <c r="B96" t="s">
        <v>32</v>
      </c>
      <c r="C96" t="s">
        <v>77</v>
      </c>
      <c r="D96" s="1">
        <v>1</v>
      </c>
      <c r="E96" t="s">
        <v>19</v>
      </c>
      <c r="F96" t="s">
        <v>219</v>
      </c>
      <c r="G96" t="s">
        <v>16</v>
      </c>
    </row>
    <row r="97" spans="1:9" x14ac:dyDescent="0.2">
      <c r="A97" t="s">
        <v>110</v>
      </c>
      <c r="B97" t="s">
        <v>43</v>
      </c>
      <c r="C97" t="s">
        <v>73</v>
      </c>
      <c r="D97" s="7">
        <v>1.02</v>
      </c>
      <c r="E97" t="s">
        <v>5</v>
      </c>
      <c r="F97" t="s">
        <v>21</v>
      </c>
      <c r="G97" t="s">
        <v>16</v>
      </c>
      <c r="I97" t="s">
        <v>111</v>
      </c>
    </row>
    <row r="98" spans="1:9" x14ac:dyDescent="0.2">
      <c r="A98" t="s">
        <v>84</v>
      </c>
      <c r="B98" t="s">
        <v>209</v>
      </c>
      <c r="C98" t="s">
        <v>73</v>
      </c>
      <c r="D98" s="7">
        <v>0.69299999999999995</v>
      </c>
      <c r="E98" t="s">
        <v>5</v>
      </c>
      <c r="F98" t="s">
        <v>21</v>
      </c>
      <c r="G98" t="s">
        <v>16</v>
      </c>
      <c r="I98" t="s">
        <v>86</v>
      </c>
    </row>
    <row r="99" spans="1:9" x14ac:dyDescent="0.2">
      <c r="A99" t="s">
        <v>74</v>
      </c>
      <c r="B99" t="s">
        <v>75</v>
      </c>
      <c r="C99" t="s">
        <v>73</v>
      </c>
      <c r="D99" s="7">
        <v>0.69799999999999995</v>
      </c>
      <c r="E99" t="s">
        <v>5</v>
      </c>
      <c r="F99" t="s">
        <v>21</v>
      </c>
      <c r="G99" t="s">
        <v>16</v>
      </c>
    </row>
    <row r="100" spans="1:9" x14ac:dyDescent="0.2">
      <c r="A100" t="s">
        <v>113</v>
      </c>
      <c r="B100" t="s">
        <v>167</v>
      </c>
      <c r="C100" t="s">
        <v>73</v>
      </c>
      <c r="D100" s="7">
        <v>0.17199999999999999</v>
      </c>
      <c r="E100" t="s">
        <v>5</v>
      </c>
      <c r="F100" t="s">
        <v>21</v>
      </c>
      <c r="G100" t="s">
        <v>16</v>
      </c>
      <c r="I100" t="s">
        <v>112</v>
      </c>
    </row>
    <row r="101" spans="1:9" x14ac:dyDescent="0.2">
      <c r="A101" s="9" t="s">
        <v>260</v>
      </c>
      <c r="B101" t="s">
        <v>35</v>
      </c>
      <c r="C101" t="s">
        <v>77</v>
      </c>
      <c r="D101" s="7">
        <v>11.6</v>
      </c>
      <c r="E101" t="s">
        <v>5</v>
      </c>
      <c r="F101" t="s">
        <v>21</v>
      </c>
      <c r="G101" t="s">
        <v>16</v>
      </c>
    </row>
    <row r="102" spans="1:9" x14ac:dyDescent="0.2">
      <c r="A102" t="s">
        <v>114</v>
      </c>
      <c r="B102" t="s">
        <v>115</v>
      </c>
      <c r="C102" t="s">
        <v>73</v>
      </c>
      <c r="D102" s="7">
        <v>2.7599999999999999E-3</v>
      </c>
      <c r="E102" t="s">
        <v>5</v>
      </c>
      <c r="F102" t="s">
        <v>21</v>
      </c>
      <c r="G102" t="s">
        <v>16</v>
      </c>
      <c r="I102" t="s">
        <v>116</v>
      </c>
    </row>
    <row r="103" spans="1:9" x14ac:dyDescent="0.2">
      <c r="A103" t="s">
        <v>120</v>
      </c>
      <c r="B103" t="s">
        <v>117</v>
      </c>
      <c r="C103" t="s">
        <v>119</v>
      </c>
      <c r="D103" s="7">
        <v>9.8699999999999992</v>
      </c>
      <c r="E103" t="s">
        <v>15</v>
      </c>
      <c r="F103" t="s">
        <v>21</v>
      </c>
      <c r="G103" t="s">
        <v>16</v>
      </c>
      <c r="I103" t="s">
        <v>118</v>
      </c>
    </row>
    <row r="104" spans="1:9" x14ac:dyDescent="0.2">
      <c r="A104" t="s">
        <v>89</v>
      </c>
      <c r="B104" t="s">
        <v>90</v>
      </c>
      <c r="C104" t="s">
        <v>81</v>
      </c>
      <c r="D104" s="7">
        <v>-2.59</v>
      </c>
      <c r="E104" t="s">
        <v>5</v>
      </c>
      <c r="F104" t="s">
        <v>21</v>
      </c>
      <c r="G104" t="s">
        <v>16</v>
      </c>
      <c r="I104" t="s">
        <v>109</v>
      </c>
    </row>
    <row r="106" spans="1:9" x14ac:dyDescent="0.2">
      <c r="A106" s="2" t="s">
        <v>0</v>
      </c>
      <c r="B106" s="2" t="s">
        <v>248</v>
      </c>
    </row>
    <row r="107" spans="1:9" x14ac:dyDescent="0.2">
      <c r="A107" t="s">
        <v>239</v>
      </c>
      <c r="B107" t="s">
        <v>247</v>
      </c>
    </row>
    <row r="108" spans="1:9" x14ac:dyDescent="0.2">
      <c r="A108" t="s">
        <v>2</v>
      </c>
      <c r="B108" s="9" t="s">
        <v>36</v>
      </c>
    </row>
    <row r="109" spans="1:9" x14ac:dyDescent="0.2">
      <c r="A109" t="s">
        <v>14</v>
      </c>
      <c r="B109" t="s">
        <v>18</v>
      </c>
    </row>
    <row r="110" spans="1:9" x14ac:dyDescent="0.2">
      <c r="A110" t="s">
        <v>1</v>
      </c>
      <c r="B110" t="s">
        <v>77</v>
      </c>
    </row>
    <row r="111" spans="1:9" x14ac:dyDescent="0.2">
      <c r="A111" t="s">
        <v>8</v>
      </c>
      <c r="B111">
        <v>1</v>
      </c>
    </row>
    <row r="112" spans="1:9" x14ac:dyDescent="0.2">
      <c r="A112" t="s">
        <v>4</v>
      </c>
      <c r="B112" t="s">
        <v>5</v>
      </c>
    </row>
    <row r="113" spans="1:9" x14ac:dyDescent="0.2">
      <c r="A113" t="s">
        <v>240</v>
      </c>
      <c r="B113" t="s">
        <v>241</v>
      </c>
    </row>
    <row r="114" spans="1:9" x14ac:dyDescent="0.2">
      <c r="A114" s="2" t="s">
        <v>6</v>
      </c>
    </row>
    <row r="115" spans="1:9" x14ac:dyDescent="0.2">
      <c r="A115" s="2" t="s">
        <v>7</v>
      </c>
      <c r="B115" s="2" t="s">
        <v>2</v>
      </c>
      <c r="C115" s="2" t="s">
        <v>1</v>
      </c>
      <c r="D115" s="3" t="s">
        <v>8</v>
      </c>
      <c r="E115" s="2" t="s">
        <v>4</v>
      </c>
      <c r="F115" s="2" t="s">
        <v>13</v>
      </c>
      <c r="G115" s="2" t="s">
        <v>3</v>
      </c>
      <c r="H115" s="2" t="s">
        <v>9</v>
      </c>
      <c r="I115" s="2" t="s">
        <v>239</v>
      </c>
    </row>
    <row r="116" spans="1:9" x14ac:dyDescent="0.2">
      <c r="A116" t="str">
        <f>B106</f>
        <v>polycrystalline GaAs boule production</v>
      </c>
      <c r="B116" t="str">
        <f>B108</f>
        <v>polycrystalline GaAs boule</v>
      </c>
      <c r="C116" t="s">
        <v>77</v>
      </c>
      <c r="D116" s="1">
        <v>1</v>
      </c>
      <c r="E116" t="str">
        <f>B112</f>
        <v>kilogram</v>
      </c>
      <c r="F116" t="str">
        <f>B1</f>
        <v>PV_GaAs</v>
      </c>
      <c r="G116" t="s">
        <v>10</v>
      </c>
    </row>
    <row r="117" spans="1:9" x14ac:dyDescent="0.2">
      <c r="A117" t="s">
        <v>249</v>
      </c>
      <c r="B117" s="9" t="s">
        <v>211</v>
      </c>
      <c r="C117" t="s">
        <v>77</v>
      </c>
      <c r="D117" s="10">
        <v>0.23599999999999999</v>
      </c>
      <c r="E117" t="s">
        <v>5</v>
      </c>
      <c r="F117" t="s">
        <v>219</v>
      </c>
      <c r="G117" t="s">
        <v>16</v>
      </c>
      <c r="I117" s="9"/>
    </row>
    <row r="118" spans="1:9" x14ac:dyDescent="0.2">
      <c r="A118" t="s">
        <v>250</v>
      </c>
      <c r="B118" s="9" t="s">
        <v>210</v>
      </c>
      <c r="C118" t="s">
        <v>77</v>
      </c>
      <c r="D118" s="10">
        <v>0.51600000000000001</v>
      </c>
      <c r="E118" t="s">
        <v>5</v>
      </c>
      <c r="F118" t="s">
        <v>219</v>
      </c>
      <c r="G118" t="s">
        <v>16</v>
      </c>
      <c r="I118" s="9"/>
    </row>
    <row r="119" spans="1:9" x14ac:dyDescent="0.2">
      <c r="A119" s="9" t="s">
        <v>123</v>
      </c>
      <c r="B119" s="9" t="s">
        <v>122</v>
      </c>
      <c r="C119" t="s">
        <v>77</v>
      </c>
      <c r="D119" s="10">
        <v>0.01</v>
      </c>
      <c r="E119" t="s">
        <v>5</v>
      </c>
      <c r="F119" t="s">
        <v>21</v>
      </c>
      <c r="G119" t="s">
        <v>16</v>
      </c>
      <c r="I119" t="s">
        <v>121</v>
      </c>
    </row>
    <row r="120" spans="1:9" x14ac:dyDescent="0.2">
      <c r="A120" t="s">
        <v>120</v>
      </c>
      <c r="B120" t="s">
        <v>117</v>
      </c>
      <c r="C120" t="s">
        <v>119</v>
      </c>
      <c r="D120" s="10">
        <v>50</v>
      </c>
      <c r="E120" t="s">
        <v>15</v>
      </c>
      <c r="F120" t="s">
        <v>21</v>
      </c>
      <c r="G120" t="s">
        <v>16</v>
      </c>
      <c r="I120" t="s">
        <v>124</v>
      </c>
    </row>
    <row r="121" spans="1:9" x14ac:dyDescent="0.2">
      <c r="A121" s="9" t="s">
        <v>127</v>
      </c>
      <c r="B121" s="9" t="s">
        <v>126</v>
      </c>
      <c r="C121" t="s">
        <v>96</v>
      </c>
      <c r="D121" s="10">
        <v>-0.01</v>
      </c>
      <c r="E121" t="s">
        <v>5</v>
      </c>
      <c r="F121" t="s">
        <v>21</v>
      </c>
      <c r="G121" t="s">
        <v>16</v>
      </c>
      <c r="I121" t="s">
        <v>125</v>
      </c>
    </row>
    <row r="122" spans="1:9" x14ac:dyDescent="0.2">
      <c r="C122" s="6"/>
    </row>
    <row r="123" spans="1:9" x14ac:dyDescent="0.2">
      <c r="A123" s="2" t="s">
        <v>0</v>
      </c>
      <c r="B123" s="2" t="s">
        <v>249</v>
      </c>
    </row>
    <row r="124" spans="1:9" x14ac:dyDescent="0.2">
      <c r="A124" t="s">
        <v>239</v>
      </c>
      <c r="B124" t="s">
        <v>247</v>
      </c>
    </row>
    <row r="125" spans="1:9" x14ac:dyDescent="0.2">
      <c r="A125" t="s">
        <v>2</v>
      </c>
      <c r="B125" s="9" t="s">
        <v>54</v>
      </c>
    </row>
    <row r="126" spans="1:9" x14ac:dyDescent="0.2">
      <c r="A126" t="s">
        <v>14</v>
      </c>
      <c r="B126" t="s">
        <v>24</v>
      </c>
    </row>
    <row r="127" spans="1:9" x14ac:dyDescent="0.2">
      <c r="A127" t="s">
        <v>1</v>
      </c>
      <c r="B127" t="s">
        <v>77</v>
      </c>
    </row>
    <row r="128" spans="1:9" x14ac:dyDescent="0.2">
      <c r="A128" t="s">
        <v>8</v>
      </c>
      <c r="B128">
        <v>1</v>
      </c>
    </row>
    <row r="129" spans="1:9" x14ac:dyDescent="0.2">
      <c r="A129" t="s">
        <v>4</v>
      </c>
      <c r="B129" t="s">
        <v>5</v>
      </c>
    </row>
    <row r="130" spans="1:9" x14ac:dyDescent="0.2">
      <c r="A130" t="s">
        <v>240</v>
      </c>
      <c r="B130" t="s">
        <v>241</v>
      </c>
    </row>
    <row r="131" spans="1:9" x14ac:dyDescent="0.2">
      <c r="A131" s="2" t="s">
        <v>6</v>
      </c>
    </row>
    <row r="132" spans="1:9" x14ac:dyDescent="0.2">
      <c r="A132" s="2" t="s">
        <v>7</v>
      </c>
      <c r="B132" s="2" t="s">
        <v>2</v>
      </c>
      <c r="C132" s="2" t="s">
        <v>1</v>
      </c>
      <c r="D132" s="3" t="s">
        <v>8</v>
      </c>
      <c r="E132" s="2" t="s">
        <v>4</v>
      </c>
      <c r="F132" s="2" t="s">
        <v>13</v>
      </c>
      <c r="G132" s="2" t="s">
        <v>3</v>
      </c>
      <c r="H132" s="2" t="s">
        <v>9</v>
      </c>
      <c r="I132" s="2" t="s">
        <v>239</v>
      </c>
    </row>
    <row r="133" spans="1:9" x14ac:dyDescent="0.2">
      <c r="A133" t="str">
        <f>B123</f>
        <v>7N gallium production</v>
      </c>
      <c r="B133" t="str">
        <f>B125</f>
        <v xml:space="preserve">7N Gallium </v>
      </c>
      <c r="C133" t="s">
        <v>77</v>
      </c>
      <c r="D133" s="1">
        <v>1</v>
      </c>
      <c r="E133" t="str">
        <f>B129</f>
        <v>kilogram</v>
      </c>
      <c r="F133" t="s">
        <v>219</v>
      </c>
      <c r="G133" t="s">
        <v>10</v>
      </c>
    </row>
    <row r="134" spans="1:9" x14ac:dyDescent="0.2">
      <c r="A134" s="9" t="s">
        <v>129</v>
      </c>
      <c r="B134" t="s">
        <v>130</v>
      </c>
      <c r="C134" t="s">
        <v>77</v>
      </c>
      <c r="D134" s="10">
        <v>1.4285714</v>
      </c>
      <c r="E134" t="s">
        <v>5</v>
      </c>
      <c r="F134" t="s">
        <v>21</v>
      </c>
      <c r="G134" t="s">
        <v>16</v>
      </c>
      <c r="I134" s="9" t="s">
        <v>128</v>
      </c>
    </row>
    <row r="135" spans="1:9" x14ac:dyDescent="0.2">
      <c r="A135" t="s">
        <v>120</v>
      </c>
      <c r="B135" t="s">
        <v>117</v>
      </c>
      <c r="C135" t="s">
        <v>119</v>
      </c>
      <c r="D135" s="10">
        <v>5.7142856999999996</v>
      </c>
      <c r="E135" t="s">
        <v>15</v>
      </c>
      <c r="F135" t="s">
        <v>21</v>
      </c>
      <c r="G135" t="s">
        <v>16</v>
      </c>
      <c r="I135" t="s">
        <v>131</v>
      </c>
    </row>
    <row r="136" spans="1:9" x14ac:dyDescent="0.2">
      <c r="A136" s="9"/>
      <c r="B136" s="9"/>
      <c r="C136" s="6"/>
      <c r="D136" s="10"/>
    </row>
    <row r="137" spans="1:9" x14ac:dyDescent="0.2">
      <c r="A137" s="2" t="s">
        <v>0</v>
      </c>
      <c r="B137" s="2" t="s">
        <v>250</v>
      </c>
    </row>
    <row r="138" spans="1:9" x14ac:dyDescent="0.2">
      <c r="A138" t="s">
        <v>239</v>
      </c>
      <c r="B138" t="s">
        <v>247</v>
      </c>
    </row>
    <row r="139" spans="1:9" x14ac:dyDescent="0.2">
      <c r="A139" t="s">
        <v>2</v>
      </c>
      <c r="B139" s="9" t="s">
        <v>210</v>
      </c>
    </row>
    <row r="140" spans="1:9" x14ac:dyDescent="0.2">
      <c r="A140" t="s">
        <v>14</v>
      </c>
      <c r="B140" t="s">
        <v>28</v>
      </c>
    </row>
    <row r="141" spans="1:9" x14ac:dyDescent="0.2">
      <c r="A141" t="s">
        <v>1</v>
      </c>
      <c r="B141" t="s">
        <v>77</v>
      </c>
    </row>
    <row r="142" spans="1:9" x14ac:dyDescent="0.2">
      <c r="A142" t="s">
        <v>8</v>
      </c>
      <c r="B142">
        <v>1</v>
      </c>
    </row>
    <row r="143" spans="1:9" x14ac:dyDescent="0.2">
      <c r="A143" t="s">
        <v>4</v>
      </c>
      <c r="B143" t="s">
        <v>5</v>
      </c>
    </row>
    <row r="144" spans="1:9" x14ac:dyDescent="0.2">
      <c r="A144" t="s">
        <v>240</v>
      </c>
      <c r="B144" t="s">
        <v>241</v>
      </c>
    </row>
    <row r="145" spans="1:9" x14ac:dyDescent="0.2">
      <c r="A145" s="2" t="s">
        <v>6</v>
      </c>
    </row>
    <row r="146" spans="1:9" x14ac:dyDescent="0.2">
      <c r="A146" s="2" t="s">
        <v>7</v>
      </c>
      <c r="B146" s="2" t="s">
        <v>2</v>
      </c>
      <c r="C146" s="2" t="s">
        <v>1</v>
      </c>
      <c r="D146" s="3" t="s">
        <v>8</v>
      </c>
      <c r="E146" s="2" t="s">
        <v>4</v>
      </c>
      <c r="F146" s="2" t="s">
        <v>13</v>
      </c>
      <c r="G146" s="2" t="s">
        <v>3</v>
      </c>
      <c r="H146" s="2" t="s">
        <v>9</v>
      </c>
      <c r="I146" s="2" t="s">
        <v>239</v>
      </c>
    </row>
    <row r="147" spans="1:9" x14ac:dyDescent="0.2">
      <c r="A147" t="str">
        <f>B137</f>
        <v>7N arsenic production</v>
      </c>
      <c r="B147" t="str">
        <f>B139</f>
        <v>7N Arsenic</v>
      </c>
      <c r="C147" t="s">
        <v>77</v>
      </c>
      <c r="D147" s="1">
        <v>1</v>
      </c>
      <c r="E147" t="str">
        <f>B143</f>
        <v>kilogram</v>
      </c>
      <c r="F147" t="s">
        <v>219</v>
      </c>
      <c r="G147" t="s">
        <v>10</v>
      </c>
    </row>
    <row r="148" spans="1:9" x14ac:dyDescent="0.2">
      <c r="A148" s="9" t="s">
        <v>107</v>
      </c>
      <c r="B148" s="9" t="s">
        <v>31</v>
      </c>
      <c r="C148" t="s">
        <v>77</v>
      </c>
      <c r="D148" s="10">
        <v>1.4705881999999999</v>
      </c>
      <c r="E148" t="s">
        <v>5</v>
      </c>
      <c r="F148" t="s">
        <v>21</v>
      </c>
      <c r="G148" t="s">
        <v>16</v>
      </c>
      <c r="I148" s="9" t="s">
        <v>132</v>
      </c>
    </row>
    <row r="149" spans="1:9" x14ac:dyDescent="0.2">
      <c r="A149" t="s">
        <v>275</v>
      </c>
      <c r="B149" t="s">
        <v>268</v>
      </c>
      <c r="C149" t="s">
        <v>73</v>
      </c>
      <c r="D149" s="10">
        <v>9.4117599999999996E-2</v>
      </c>
      <c r="E149" t="s">
        <v>5</v>
      </c>
      <c r="F149" t="s">
        <v>21</v>
      </c>
      <c r="G149" t="s">
        <v>16</v>
      </c>
      <c r="I149" s="9" t="s">
        <v>133</v>
      </c>
    </row>
    <row r="150" spans="1:9" x14ac:dyDescent="0.2">
      <c r="A150" s="9" t="s">
        <v>134</v>
      </c>
      <c r="B150" s="9" t="s">
        <v>135</v>
      </c>
      <c r="C150" t="s">
        <v>73</v>
      </c>
      <c r="D150" s="10">
        <v>4.7058799999999998E-2</v>
      </c>
      <c r="E150" t="s">
        <v>5</v>
      </c>
      <c r="F150" t="s">
        <v>21</v>
      </c>
      <c r="G150" t="s">
        <v>16</v>
      </c>
      <c r="I150" t="s">
        <v>136</v>
      </c>
    </row>
    <row r="151" spans="1:9" x14ac:dyDescent="0.2">
      <c r="A151" t="s">
        <v>120</v>
      </c>
      <c r="B151" t="s">
        <v>117</v>
      </c>
      <c r="C151" t="s">
        <v>119</v>
      </c>
      <c r="D151" s="10">
        <v>8.1176470999999992</v>
      </c>
      <c r="E151" t="s">
        <v>15</v>
      </c>
      <c r="F151" t="s">
        <v>21</v>
      </c>
      <c r="G151" t="s">
        <v>16</v>
      </c>
      <c r="I151" t="s">
        <v>131</v>
      </c>
    </row>
    <row r="153" spans="1:9" x14ac:dyDescent="0.2">
      <c r="A153" s="2" t="s">
        <v>0</v>
      </c>
      <c r="B153" s="2" t="s">
        <v>251</v>
      </c>
    </row>
    <row r="154" spans="1:9" x14ac:dyDescent="0.2">
      <c r="A154" t="s">
        <v>239</v>
      </c>
      <c r="B154" t="s">
        <v>247</v>
      </c>
    </row>
    <row r="155" spans="1:9" x14ac:dyDescent="0.2">
      <c r="A155" t="s">
        <v>2</v>
      </c>
      <c r="B155" s="9" t="s">
        <v>37</v>
      </c>
    </row>
    <row r="156" spans="1:9" x14ac:dyDescent="0.2">
      <c r="A156" t="s">
        <v>14</v>
      </c>
      <c r="B156" t="s">
        <v>29</v>
      </c>
    </row>
    <row r="157" spans="1:9" x14ac:dyDescent="0.2">
      <c r="A157" t="s">
        <v>1</v>
      </c>
      <c r="B157" t="s">
        <v>77</v>
      </c>
    </row>
    <row r="158" spans="1:9" x14ac:dyDescent="0.2">
      <c r="A158" t="s">
        <v>8</v>
      </c>
      <c r="B158">
        <v>1</v>
      </c>
    </row>
    <row r="159" spans="1:9" x14ac:dyDescent="0.2">
      <c r="A159" t="s">
        <v>4</v>
      </c>
      <c r="B159" t="s">
        <v>5</v>
      </c>
    </row>
    <row r="160" spans="1:9" x14ac:dyDescent="0.2">
      <c r="A160" t="s">
        <v>240</v>
      </c>
      <c r="B160" t="s">
        <v>241</v>
      </c>
    </row>
    <row r="161" spans="1:9" x14ac:dyDescent="0.2">
      <c r="A161" s="2" t="s">
        <v>6</v>
      </c>
    </row>
    <row r="162" spans="1:9" x14ac:dyDescent="0.2">
      <c r="A162" s="2" t="s">
        <v>7</v>
      </c>
      <c r="B162" s="2" t="s">
        <v>2</v>
      </c>
      <c r="C162" s="2" t="s">
        <v>1</v>
      </c>
      <c r="D162" s="3" t="s">
        <v>8</v>
      </c>
      <c r="E162" s="2" t="s">
        <v>4</v>
      </c>
      <c r="F162" s="2" t="s">
        <v>13</v>
      </c>
      <c r="G162" s="2" t="s">
        <v>3</v>
      </c>
      <c r="H162" s="2" t="s">
        <v>9</v>
      </c>
      <c r="I162" s="2" t="s">
        <v>239</v>
      </c>
    </row>
    <row r="163" spans="1:9" x14ac:dyDescent="0.2">
      <c r="A163" t="str">
        <f>B153</f>
        <v>single-crystal GaAs boule production</v>
      </c>
      <c r="B163" t="str">
        <f>B155</f>
        <v>single-crystal GaAs boule</v>
      </c>
      <c r="C163" t="s">
        <v>77</v>
      </c>
      <c r="D163" s="1">
        <v>1</v>
      </c>
      <c r="E163" t="str">
        <f>B159</f>
        <v>kilogram</v>
      </c>
      <c r="F163" t="s">
        <v>219</v>
      </c>
      <c r="G163" t="s">
        <v>10</v>
      </c>
    </row>
    <row r="164" spans="1:9" x14ac:dyDescent="0.2">
      <c r="A164" t="s">
        <v>248</v>
      </c>
      <c r="B164" s="9" t="s">
        <v>36</v>
      </c>
      <c r="C164" t="s">
        <v>77</v>
      </c>
      <c r="D164" s="10">
        <v>1.08</v>
      </c>
      <c r="E164" t="s">
        <v>5</v>
      </c>
      <c r="F164" t="s">
        <v>219</v>
      </c>
      <c r="G164" t="s">
        <v>16</v>
      </c>
      <c r="I164" s="9"/>
    </row>
    <row r="165" spans="1:9" x14ac:dyDescent="0.2">
      <c r="A165" s="9" t="s">
        <v>139</v>
      </c>
      <c r="B165" s="9" t="s">
        <v>138</v>
      </c>
      <c r="C165" t="s">
        <v>77</v>
      </c>
      <c r="D165" s="10">
        <v>5.0000000000000001E-3</v>
      </c>
      <c r="E165" t="s">
        <v>5</v>
      </c>
      <c r="F165" t="s">
        <v>21</v>
      </c>
      <c r="G165" t="s">
        <v>16</v>
      </c>
      <c r="I165" s="9" t="s">
        <v>137</v>
      </c>
    </row>
    <row r="166" spans="1:9" x14ac:dyDescent="0.2">
      <c r="A166" s="9" t="s">
        <v>123</v>
      </c>
      <c r="B166" s="9" t="s">
        <v>122</v>
      </c>
      <c r="C166" t="s">
        <v>77</v>
      </c>
      <c r="D166" s="10">
        <v>0.01</v>
      </c>
      <c r="E166" t="s">
        <v>5</v>
      </c>
      <c r="F166" t="s">
        <v>21</v>
      </c>
      <c r="G166" t="s">
        <v>16</v>
      </c>
      <c r="I166" t="s">
        <v>140</v>
      </c>
    </row>
    <row r="167" spans="1:9" x14ac:dyDescent="0.2">
      <c r="A167" t="s">
        <v>120</v>
      </c>
      <c r="B167" t="s">
        <v>117</v>
      </c>
      <c r="C167" t="s">
        <v>119</v>
      </c>
      <c r="D167" s="10">
        <v>160</v>
      </c>
      <c r="E167" t="s">
        <v>15</v>
      </c>
      <c r="F167" t="s">
        <v>21</v>
      </c>
      <c r="G167" t="s">
        <v>16</v>
      </c>
      <c r="I167" t="s">
        <v>131</v>
      </c>
    </row>
    <row r="168" spans="1:9" x14ac:dyDescent="0.2">
      <c r="A168" s="9" t="s">
        <v>127</v>
      </c>
      <c r="B168" s="9" t="s">
        <v>126</v>
      </c>
      <c r="C168" t="s">
        <v>96</v>
      </c>
      <c r="D168" s="10">
        <v>-0.01</v>
      </c>
      <c r="E168" t="s">
        <v>5</v>
      </c>
      <c r="F168" t="s">
        <v>21</v>
      </c>
      <c r="G168" t="s">
        <v>16</v>
      </c>
      <c r="I168" t="s">
        <v>141</v>
      </c>
    </row>
    <row r="169" spans="1:9" x14ac:dyDescent="0.2">
      <c r="A169" s="9" t="s">
        <v>127</v>
      </c>
      <c r="B169" s="9" t="s">
        <v>126</v>
      </c>
      <c r="C169" t="s">
        <v>96</v>
      </c>
      <c r="D169" s="10">
        <v>-5.0000000000000001E-3</v>
      </c>
      <c r="E169" t="s">
        <v>5</v>
      </c>
      <c r="F169" t="s">
        <v>21</v>
      </c>
      <c r="G169" t="s">
        <v>16</v>
      </c>
      <c r="I169" t="s">
        <v>142</v>
      </c>
    </row>
    <row r="170" spans="1:9" x14ac:dyDescent="0.2">
      <c r="A170" s="9" t="s">
        <v>127</v>
      </c>
      <c r="B170" s="9" t="s">
        <v>126</v>
      </c>
      <c r="C170" t="s">
        <v>96</v>
      </c>
      <c r="D170" s="10">
        <v>-0.08</v>
      </c>
      <c r="E170" t="s">
        <v>5</v>
      </c>
      <c r="F170" t="s">
        <v>21</v>
      </c>
      <c r="G170" t="s">
        <v>16</v>
      </c>
      <c r="I170" t="s">
        <v>143</v>
      </c>
    </row>
    <row r="171" spans="1:9" x14ac:dyDescent="0.2">
      <c r="A171" s="11"/>
      <c r="B171" s="11"/>
      <c r="C171" s="11"/>
      <c r="D171" s="12"/>
      <c r="E171" s="11"/>
    </row>
    <row r="172" spans="1:9" x14ac:dyDescent="0.2">
      <c r="A172" s="2" t="s">
        <v>0</v>
      </c>
      <c r="B172" s="2" t="s">
        <v>252</v>
      </c>
    </row>
    <row r="173" spans="1:9" x14ac:dyDescent="0.2">
      <c r="A173" t="s">
        <v>239</v>
      </c>
      <c r="B173" t="s">
        <v>247</v>
      </c>
    </row>
    <row r="174" spans="1:9" x14ac:dyDescent="0.2">
      <c r="A174" t="s">
        <v>2</v>
      </c>
      <c r="B174" s="9" t="s">
        <v>39</v>
      </c>
    </row>
    <row r="175" spans="1:9" x14ac:dyDescent="0.2">
      <c r="A175" t="s">
        <v>14</v>
      </c>
      <c r="B175" t="s">
        <v>34</v>
      </c>
    </row>
    <row r="176" spans="1:9" x14ac:dyDescent="0.2">
      <c r="A176" t="s">
        <v>1</v>
      </c>
      <c r="B176" t="s">
        <v>77</v>
      </c>
    </row>
    <row r="177" spans="1:9" x14ac:dyDescent="0.2">
      <c r="A177" t="s">
        <v>8</v>
      </c>
      <c r="B177">
        <v>1</v>
      </c>
    </row>
    <row r="178" spans="1:9" x14ac:dyDescent="0.2">
      <c r="A178" t="s">
        <v>4</v>
      </c>
      <c r="B178" t="s">
        <v>5</v>
      </c>
    </row>
    <row r="179" spans="1:9" x14ac:dyDescent="0.2">
      <c r="A179" t="s">
        <v>240</v>
      </c>
      <c r="B179" t="s">
        <v>241</v>
      </c>
    </row>
    <row r="180" spans="1:9" x14ac:dyDescent="0.2">
      <c r="A180" s="2" t="s">
        <v>6</v>
      </c>
    </row>
    <row r="181" spans="1:9" x14ac:dyDescent="0.2">
      <c r="A181" s="2" t="s">
        <v>7</v>
      </c>
      <c r="B181" s="2" t="s">
        <v>2</v>
      </c>
      <c r="C181" s="2" t="s">
        <v>1</v>
      </c>
      <c r="D181" s="3" t="s">
        <v>8</v>
      </c>
      <c r="E181" s="2" t="s">
        <v>4</v>
      </c>
      <c r="F181" s="2" t="s">
        <v>13</v>
      </c>
      <c r="G181" s="2" t="s">
        <v>3</v>
      </c>
      <c r="H181" s="2" t="s">
        <v>9</v>
      </c>
      <c r="I181" s="2" t="s">
        <v>239</v>
      </c>
    </row>
    <row r="182" spans="1:9" x14ac:dyDescent="0.2">
      <c r="A182" t="str">
        <f>B172</f>
        <v>GaAs ingot production - x-ray, cropping, grinding notch</v>
      </c>
      <c r="B182" s="9" t="str">
        <f>B174</f>
        <v>single-crystal GaAs ingot</v>
      </c>
      <c r="C182" t="s">
        <v>77</v>
      </c>
      <c r="D182" s="1">
        <f>B177</f>
        <v>1</v>
      </c>
      <c r="E182" t="str">
        <f>B178</f>
        <v>kilogram</v>
      </c>
      <c r="F182" t="s">
        <v>219</v>
      </c>
      <c r="G182" t="s">
        <v>10</v>
      </c>
    </row>
    <row r="183" spans="1:9" x14ac:dyDescent="0.2">
      <c r="A183" t="s">
        <v>251</v>
      </c>
      <c r="B183" s="9" t="s">
        <v>37</v>
      </c>
      <c r="C183" t="s">
        <v>77</v>
      </c>
      <c r="D183" s="10">
        <v>1.0989011</v>
      </c>
      <c r="E183" t="s">
        <v>5</v>
      </c>
      <c r="F183" t="s">
        <v>219</v>
      </c>
      <c r="G183" t="s">
        <v>16</v>
      </c>
      <c r="I183" s="9"/>
    </row>
    <row r="184" spans="1:9" x14ac:dyDescent="0.2">
      <c r="A184" s="9" t="s">
        <v>144</v>
      </c>
      <c r="B184" s="8" t="s">
        <v>144</v>
      </c>
      <c r="C184" t="s">
        <v>73</v>
      </c>
      <c r="D184" s="10">
        <v>5.7140000000000001E-8</v>
      </c>
      <c r="E184" t="s">
        <v>5</v>
      </c>
      <c r="F184" t="s">
        <v>21</v>
      </c>
      <c r="G184" t="s">
        <v>16</v>
      </c>
      <c r="I184" s="9" t="s">
        <v>145</v>
      </c>
    </row>
    <row r="185" spans="1:9" x14ac:dyDescent="0.2">
      <c r="A185" t="s">
        <v>253</v>
      </c>
      <c r="B185" s="9" t="s">
        <v>38</v>
      </c>
      <c r="C185" t="s">
        <v>77</v>
      </c>
      <c r="D185" s="10">
        <v>4.3960000000000001E-4</v>
      </c>
      <c r="E185" t="s">
        <v>4</v>
      </c>
      <c r="F185" t="s">
        <v>219</v>
      </c>
      <c r="G185" t="s">
        <v>16</v>
      </c>
    </row>
    <row r="186" spans="1:9" x14ac:dyDescent="0.2">
      <c r="A186" t="s">
        <v>120</v>
      </c>
      <c r="B186" t="s">
        <v>117</v>
      </c>
      <c r="C186" t="s">
        <v>119</v>
      </c>
      <c r="D186" s="10">
        <v>0.43956040000000002</v>
      </c>
      <c r="E186" t="s">
        <v>15</v>
      </c>
      <c r="F186" t="s">
        <v>21</v>
      </c>
      <c r="G186" t="s">
        <v>16</v>
      </c>
      <c r="I186" t="s">
        <v>146</v>
      </c>
    </row>
    <row r="187" spans="1:9" x14ac:dyDescent="0.2">
      <c r="A187" t="s">
        <v>120</v>
      </c>
      <c r="B187" t="s">
        <v>117</v>
      </c>
      <c r="C187" t="s">
        <v>119</v>
      </c>
      <c r="D187" s="10">
        <v>7.4725299999999995E-2</v>
      </c>
      <c r="E187" t="s">
        <v>15</v>
      </c>
      <c r="F187" t="s">
        <v>21</v>
      </c>
      <c r="G187" t="s">
        <v>16</v>
      </c>
      <c r="I187" t="s">
        <v>147</v>
      </c>
    </row>
    <row r="188" spans="1:9" x14ac:dyDescent="0.2">
      <c r="A188" t="s">
        <v>120</v>
      </c>
      <c r="B188" t="s">
        <v>117</v>
      </c>
      <c r="C188" t="s">
        <v>119</v>
      </c>
      <c r="D188" s="10">
        <v>0.43956040000000002</v>
      </c>
      <c r="E188" t="s">
        <v>15</v>
      </c>
      <c r="F188" t="s">
        <v>21</v>
      </c>
      <c r="G188" t="s">
        <v>16</v>
      </c>
      <c r="I188" t="s">
        <v>148</v>
      </c>
    </row>
    <row r="189" spans="1:9" x14ac:dyDescent="0.2">
      <c r="A189" s="9" t="s">
        <v>127</v>
      </c>
      <c r="B189" s="9" t="s">
        <v>126</v>
      </c>
      <c r="C189" t="s">
        <v>96</v>
      </c>
      <c r="D189" s="10">
        <v>-5.0549499999999997E-2</v>
      </c>
      <c r="E189" t="s">
        <v>5</v>
      </c>
      <c r="F189" t="s">
        <v>21</v>
      </c>
      <c r="G189" t="s">
        <v>16</v>
      </c>
      <c r="I189" t="s">
        <v>149</v>
      </c>
    </row>
    <row r="190" spans="1:9" x14ac:dyDescent="0.2">
      <c r="A190" s="9"/>
      <c r="B190" s="9"/>
      <c r="C190" s="13"/>
      <c r="D190" s="14"/>
      <c r="E190" s="9"/>
    </row>
    <row r="191" spans="1:9" x14ac:dyDescent="0.2">
      <c r="A191" s="2" t="s">
        <v>0</v>
      </c>
      <c r="B191" s="2" t="s">
        <v>253</v>
      </c>
    </row>
    <row r="192" spans="1:9" x14ac:dyDescent="0.2">
      <c r="A192" t="s">
        <v>239</v>
      </c>
      <c r="B192" t="s">
        <v>247</v>
      </c>
    </row>
    <row r="193" spans="1:9" x14ac:dyDescent="0.2">
      <c r="A193" t="s">
        <v>2</v>
      </c>
      <c r="B193" s="9" t="s">
        <v>38</v>
      </c>
    </row>
    <row r="194" spans="1:9" x14ac:dyDescent="0.2">
      <c r="A194" t="s">
        <v>14</v>
      </c>
      <c r="B194" t="s">
        <v>55</v>
      </c>
    </row>
    <row r="195" spans="1:9" x14ac:dyDescent="0.2">
      <c r="A195" t="s">
        <v>1</v>
      </c>
      <c r="B195" t="s">
        <v>77</v>
      </c>
    </row>
    <row r="196" spans="1:9" x14ac:dyDescent="0.2">
      <c r="A196" t="s">
        <v>8</v>
      </c>
      <c r="B196">
        <v>1</v>
      </c>
    </row>
    <row r="197" spans="1:9" x14ac:dyDescent="0.2">
      <c r="A197" t="s">
        <v>4</v>
      </c>
      <c r="B197" t="s">
        <v>4</v>
      </c>
    </row>
    <row r="198" spans="1:9" x14ac:dyDescent="0.2">
      <c r="A198" t="s">
        <v>240</v>
      </c>
      <c r="B198" t="s">
        <v>241</v>
      </c>
    </row>
    <row r="199" spans="1:9" x14ac:dyDescent="0.2">
      <c r="A199" s="2" t="s">
        <v>6</v>
      </c>
    </row>
    <row r="200" spans="1:9" x14ac:dyDescent="0.2">
      <c r="A200" s="2" t="s">
        <v>7</v>
      </c>
      <c r="B200" s="2" t="s">
        <v>2</v>
      </c>
      <c r="C200" s="2" t="s">
        <v>1</v>
      </c>
      <c r="D200" s="3" t="s">
        <v>8</v>
      </c>
      <c r="E200" s="2" t="s">
        <v>4</v>
      </c>
      <c r="F200" s="2" t="s">
        <v>13</v>
      </c>
      <c r="G200" s="2" t="s">
        <v>3</v>
      </c>
      <c r="H200" s="2" t="s">
        <v>9</v>
      </c>
      <c r="I200" s="2" t="s">
        <v>239</v>
      </c>
    </row>
    <row r="201" spans="1:9" x14ac:dyDescent="0.2">
      <c r="A201" t="str">
        <f>B191</f>
        <v>diamond saw production</v>
      </c>
      <c r="B201" s="9" t="str">
        <f>B193</f>
        <v>diamond saw</v>
      </c>
      <c r="C201" t="s">
        <v>77</v>
      </c>
      <c r="D201" s="1">
        <f>B196</f>
        <v>1</v>
      </c>
      <c r="E201" t="str">
        <f>B197</f>
        <v>unit</v>
      </c>
      <c r="F201" t="s">
        <v>219</v>
      </c>
      <c r="G201" t="s">
        <v>10</v>
      </c>
    </row>
    <row r="202" spans="1:9" x14ac:dyDescent="0.2">
      <c r="A202" s="9" t="s">
        <v>151</v>
      </c>
      <c r="B202" s="9" t="s">
        <v>212</v>
      </c>
      <c r="C202" t="s">
        <v>73</v>
      </c>
      <c r="D202" s="10">
        <v>0.02</v>
      </c>
      <c r="E202" t="s">
        <v>5</v>
      </c>
      <c r="F202" t="s">
        <v>21</v>
      </c>
      <c r="G202" t="s">
        <v>16</v>
      </c>
      <c r="I202" s="9" t="s">
        <v>150</v>
      </c>
    </row>
    <row r="203" spans="1:9" x14ac:dyDescent="0.2">
      <c r="A203" t="s">
        <v>254</v>
      </c>
      <c r="B203" s="9" t="s">
        <v>40</v>
      </c>
      <c r="C203" t="s">
        <v>77</v>
      </c>
      <c r="D203" s="10">
        <v>2.0000000000000001E-4</v>
      </c>
      <c r="E203" t="s">
        <v>5</v>
      </c>
      <c r="F203" t="s">
        <v>219</v>
      </c>
      <c r="G203" t="s">
        <v>16</v>
      </c>
      <c r="I203" s="9"/>
    </row>
    <row r="204" spans="1:9" x14ac:dyDescent="0.2">
      <c r="A204" t="s">
        <v>120</v>
      </c>
      <c r="B204" t="s">
        <v>117</v>
      </c>
      <c r="C204" t="s">
        <v>119</v>
      </c>
      <c r="D204" s="10">
        <v>10</v>
      </c>
      <c r="E204" t="s">
        <v>15</v>
      </c>
      <c r="F204" t="s">
        <v>21</v>
      </c>
      <c r="G204" t="s">
        <v>16</v>
      </c>
      <c r="I204" t="s">
        <v>131</v>
      </c>
    </row>
    <row r="205" spans="1:9" x14ac:dyDescent="0.2">
      <c r="A205" s="9"/>
      <c r="B205" s="9"/>
      <c r="C205" s="6"/>
      <c r="D205" s="10"/>
    </row>
    <row r="206" spans="1:9" x14ac:dyDescent="0.2">
      <c r="A206" s="2" t="s">
        <v>0</v>
      </c>
      <c r="B206" s="2" t="s">
        <v>254</v>
      </c>
    </row>
    <row r="207" spans="1:9" x14ac:dyDescent="0.2">
      <c r="A207" t="s">
        <v>239</v>
      </c>
      <c r="B207" t="s">
        <v>247</v>
      </c>
    </row>
    <row r="208" spans="1:9" x14ac:dyDescent="0.2">
      <c r="A208" t="s">
        <v>2</v>
      </c>
      <c r="B208" s="9" t="s">
        <v>40</v>
      </c>
    </row>
    <row r="209" spans="1:9" x14ac:dyDescent="0.2">
      <c r="A209" t="s">
        <v>14</v>
      </c>
      <c r="B209" t="s">
        <v>56</v>
      </c>
    </row>
    <row r="210" spans="1:9" x14ac:dyDescent="0.2">
      <c r="A210" t="s">
        <v>1</v>
      </c>
      <c r="B210" t="s">
        <v>77</v>
      </c>
    </row>
    <row r="211" spans="1:9" x14ac:dyDescent="0.2">
      <c r="A211" t="s">
        <v>8</v>
      </c>
      <c r="B211">
        <v>1</v>
      </c>
    </row>
    <row r="212" spans="1:9" x14ac:dyDescent="0.2">
      <c r="A212" t="s">
        <v>4</v>
      </c>
      <c r="B212" t="s">
        <v>5</v>
      </c>
    </row>
    <row r="213" spans="1:9" x14ac:dyDescent="0.2">
      <c r="A213" t="s">
        <v>240</v>
      </c>
      <c r="B213" t="s">
        <v>241</v>
      </c>
    </row>
    <row r="214" spans="1:9" x14ac:dyDescent="0.2">
      <c r="A214" s="2" t="s">
        <v>6</v>
      </c>
    </row>
    <row r="215" spans="1:9" x14ac:dyDescent="0.2">
      <c r="A215" s="2" t="s">
        <v>7</v>
      </c>
      <c r="B215" s="2" t="s">
        <v>2</v>
      </c>
      <c r="C215" s="2" t="s">
        <v>1</v>
      </c>
      <c r="D215" s="3" t="s">
        <v>8</v>
      </c>
      <c r="E215" s="2" t="s">
        <v>4</v>
      </c>
      <c r="F215" s="2" t="s">
        <v>13</v>
      </c>
      <c r="G215" s="2" t="s">
        <v>3</v>
      </c>
      <c r="H215" s="2" t="s">
        <v>9</v>
      </c>
      <c r="I215" s="2" t="s">
        <v>239</v>
      </c>
    </row>
    <row r="216" spans="1:9" x14ac:dyDescent="0.2">
      <c r="A216" t="str">
        <f>B206</f>
        <v>synthetic diamond production</v>
      </c>
      <c r="B216" s="9" t="str">
        <f>B208</f>
        <v>synthetic diamond</v>
      </c>
      <c r="C216" t="s">
        <v>77</v>
      </c>
      <c r="D216" s="1">
        <f>B211</f>
        <v>1</v>
      </c>
      <c r="E216" t="str">
        <f>B212</f>
        <v>kilogram</v>
      </c>
      <c r="F216" t="s">
        <v>219</v>
      </c>
      <c r="G216" t="s">
        <v>10</v>
      </c>
    </row>
    <row r="217" spans="1:9" x14ac:dyDescent="0.2">
      <c r="A217" s="15" t="s">
        <v>204</v>
      </c>
      <c r="B217" s="15" t="s">
        <v>206</v>
      </c>
      <c r="C217" s="16" t="s">
        <v>96</v>
      </c>
      <c r="D217" s="10">
        <v>14.545455</v>
      </c>
      <c r="E217" t="s">
        <v>12</v>
      </c>
      <c r="F217" t="s">
        <v>21</v>
      </c>
      <c r="G217" t="s">
        <v>16</v>
      </c>
      <c r="I217" s="17" t="s">
        <v>205</v>
      </c>
    </row>
    <row r="218" spans="1:9" x14ac:dyDescent="0.2">
      <c r="A218" t="s">
        <v>275</v>
      </c>
      <c r="B218" t="s">
        <v>268</v>
      </c>
      <c r="C218" t="s">
        <v>73</v>
      </c>
      <c r="D218" s="10">
        <v>3.6363600000000003E-2</v>
      </c>
      <c r="E218" t="s">
        <v>5</v>
      </c>
      <c r="F218" t="s">
        <v>21</v>
      </c>
      <c r="G218" t="s">
        <v>16</v>
      </c>
      <c r="I218" s="9" t="s">
        <v>152</v>
      </c>
    </row>
    <row r="219" spans="1:9" x14ac:dyDescent="0.2">
      <c r="A219" t="s">
        <v>120</v>
      </c>
      <c r="B219" t="s">
        <v>117</v>
      </c>
      <c r="C219" t="s">
        <v>119</v>
      </c>
      <c r="D219" s="10">
        <v>1218181.8</v>
      </c>
      <c r="E219" t="s">
        <v>15</v>
      </c>
      <c r="F219" t="s">
        <v>21</v>
      </c>
      <c r="G219" t="s">
        <v>16</v>
      </c>
      <c r="I219" t="s">
        <v>131</v>
      </c>
    </row>
    <row r="220" spans="1:9" x14ac:dyDescent="0.2">
      <c r="A220" s="18"/>
    </row>
    <row r="221" spans="1:9" x14ac:dyDescent="0.2">
      <c r="A221" s="2" t="s">
        <v>0</v>
      </c>
      <c r="B221" s="2" t="s">
        <v>255</v>
      </c>
    </row>
    <row r="222" spans="1:9" x14ac:dyDescent="0.2">
      <c r="A222" t="s">
        <v>239</v>
      </c>
      <c r="B222" t="s">
        <v>247</v>
      </c>
    </row>
    <row r="223" spans="1:9" x14ac:dyDescent="0.2">
      <c r="A223" t="s">
        <v>2</v>
      </c>
      <c r="B223" s="9" t="s">
        <v>42</v>
      </c>
    </row>
    <row r="224" spans="1:9" x14ac:dyDescent="0.2">
      <c r="A224" t="s">
        <v>14</v>
      </c>
      <c r="B224" t="s">
        <v>57</v>
      </c>
    </row>
    <row r="225" spans="1:9" x14ac:dyDescent="0.2">
      <c r="A225" t="s">
        <v>1</v>
      </c>
      <c r="B225" t="s">
        <v>77</v>
      </c>
    </row>
    <row r="226" spans="1:9" x14ac:dyDescent="0.2">
      <c r="A226" t="s">
        <v>8</v>
      </c>
      <c r="B226">
        <v>1</v>
      </c>
    </row>
    <row r="227" spans="1:9" x14ac:dyDescent="0.2">
      <c r="A227" t="s">
        <v>4</v>
      </c>
      <c r="B227" t="s">
        <v>19</v>
      </c>
    </row>
    <row r="228" spans="1:9" x14ac:dyDescent="0.2">
      <c r="A228" t="s">
        <v>240</v>
      </c>
      <c r="B228" t="s">
        <v>241</v>
      </c>
    </row>
    <row r="229" spans="1:9" x14ac:dyDescent="0.2">
      <c r="A229" s="2" t="s">
        <v>6</v>
      </c>
    </row>
    <row r="230" spans="1:9" x14ac:dyDescent="0.2">
      <c r="A230" s="2" t="s">
        <v>7</v>
      </c>
      <c r="B230" s="2" t="s">
        <v>2</v>
      </c>
      <c r="C230" s="2" t="s">
        <v>1</v>
      </c>
      <c r="D230" s="3" t="s">
        <v>8</v>
      </c>
      <c r="E230" s="2" t="s">
        <v>4</v>
      </c>
      <c r="F230" s="2" t="s">
        <v>13</v>
      </c>
      <c r="G230" s="2" t="s">
        <v>3</v>
      </c>
      <c r="H230" s="2" t="s">
        <v>9</v>
      </c>
      <c r="I230" s="2" t="s">
        <v>239</v>
      </c>
    </row>
    <row r="231" spans="1:9" x14ac:dyDescent="0.2">
      <c r="A231" t="str">
        <f>B221</f>
        <v>raw GaAs wafer production</v>
      </c>
      <c r="B231" s="9" t="str">
        <f>B223</f>
        <v>raw GaAs wafer</v>
      </c>
      <c r="C231" t="s">
        <v>77</v>
      </c>
      <c r="D231" s="1">
        <f>B226</f>
        <v>1</v>
      </c>
      <c r="E231" t="str">
        <f>B227</f>
        <v>square meter</v>
      </c>
      <c r="F231" t="s">
        <v>219</v>
      </c>
      <c r="G231" t="s">
        <v>10</v>
      </c>
    </row>
    <row r="232" spans="1:9" x14ac:dyDescent="0.2">
      <c r="A232" t="s">
        <v>252</v>
      </c>
      <c r="B232" s="9" t="s">
        <v>39</v>
      </c>
      <c r="C232" t="s">
        <v>77</v>
      </c>
      <c r="D232" s="10">
        <v>20.222221999999999</v>
      </c>
      <c r="E232" s="9" t="s">
        <v>5</v>
      </c>
      <c r="F232" t="s">
        <v>219</v>
      </c>
      <c r="G232" t="s">
        <v>16</v>
      </c>
      <c r="I232" s="9"/>
    </row>
    <row r="233" spans="1:9" x14ac:dyDescent="0.2">
      <c r="A233" s="9" t="s">
        <v>144</v>
      </c>
      <c r="B233" s="8" t="s">
        <v>144</v>
      </c>
      <c r="C233" t="s">
        <v>73</v>
      </c>
      <c r="D233" s="10">
        <v>7.8220000000000007E-5</v>
      </c>
      <c r="E233" s="9" t="s">
        <v>5</v>
      </c>
      <c r="F233" t="s">
        <v>21</v>
      </c>
      <c r="G233" t="s">
        <v>16</v>
      </c>
      <c r="I233" s="9" t="s">
        <v>153</v>
      </c>
    </row>
    <row r="234" spans="1:9" x14ac:dyDescent="0.2">
      <c r="A234" s="9" t="s">
        <v>256</v>
      </c>
      <c r="B234" s="9" t="s">
        <v>41</v>
      </c>
      <c r="C234" t="s">
        <v>77</v>
      </c>
      <c r="D234" s="10">
        <v>0.31111109999999997</v>
      </c>
      <c r="E234" s="9" t="s">
        <v>5</v>
      </c>
      <c r="F234" t="s">
        <v>219</v>
      </c>
      <c r="G234" t="s">
        <v>16</v>
      </c>
    </row>
    <row r="235" spans="1:9" x14ac:dyDescent="0.2">
      <c r="A235" t="s">
        <v>253</v>
      </c>
      <c r="B235" s="9" t="s">
        <v>38</v>
      </c>
      <c r="C235" t="s">
        <v>77</v>
      </c>
      <c r="D235" s="10">
        <v>1.77778E-2</v>
      </c>
      <c r="E235" s="9" t="s">
        <v>4</v>
      </c>
      <c r="F235" t="s">
        <v>219</v>
      </c>
      <c r="G235" t="s">
        <v>16</v>
      </c>
      <c r="I235" t="s">
        <v>213</v>
      </c>
    </row>
    <row r="236" spans="1:9" x14ac:dyDescent="0.2">
      <c r="A236" t="s">
        <v>120</v>
      </c>
      <c r="B236" t="s">
        <v>117</v>
      </c>
      <c r="C236" t="s">
        <v>119</v>
      </c>
      <c r="D236" s="10">
        <v>2.9629629999999998</v>
      </c>
      <c r="E236" s="9" t="s">
        <v>15</v>
      </c>
      <c r="F236" t="s">
        <v>21</v>
      </c>
      <c r="G236" t="s">
        <v>16</v>
      </c>
      <c r="I236" t="s">
        <v>154</v>
      </c>
    </row>
    <row r="237" spans="1:9" x14ac:dyDescent="0.2">
      <c r="A237" t="s">
        <v>120</v>
      </c>
      <c r="B237" t="s">
        <v>117</v>
      </c>
      <c r="C237" t="s">
        <v>119</v>
      </c>
      <c r="D237" s="10">
        <v>7.4074074000000003</v>
      </c>
      <c r="E237" s="9" t="s">
        <v>15</v>
      </c>
      <c r="F237" t="s">
        <v>21</v>
      </c>
      <c r="G237" t="s">
        <v>16</v>
      </c>
      <c r="I237" s="19" t="s">
        <v>155</v>
      </c>
    </row>
    <row r="238" spans="1:9" x14ac:dyDescent="0.2">
      <c r="A238" s="9" t="s">
        <v>127</v>
      </c>
      <c r="B238" s="9" t="s">
        <v>126</v>
      </c>
      <c r="C238" t="s">
        <v>96</v>
      </c>
      <c r="D238" s="10">
        <v>-6.0740740999999998</v>
      </c>
      <c r="E238" s="9" t="s">
        <v>5</v>
      </c>
      <c r="F238" t="s">
        <v>21</v>
      </c>
      <c r="G238" t="s">
        <v>16</v>
      </c>
      <c r="I238" t="s">
        <v>149</v>
      </c>
    </row>
    <row r="239" spans="1:9" x14ac:dyDescent="0.2">
      <c r="A239" s="2"/>
      <c r="B239" s="2"/>
      <c r="C239" s="2"/>
      <c r="D239" s="3"/>
      <c r="E239" s="2"/>
      <c r="F239" s="2"/>
      <c r="G239" s="2"/>
      <c r="H239" s="2"/>
      <c r="I239" s="2"/>
    </row>
    <row r="240" spans="1:9" x14ac:dyDescent="0.2">
      <c r="A240" s="2" t="s">
        <v>0</v>
      </c>
      <c r="B240" s="2" t="s">
        <v>256</v>
      </c>
    </row>
    <row r="241" spans="1:9" x14ac:dyDescent="0.2">
      <c r="A241" t="s">
        <v>239</v>
      </c>
      <c r="B241" t="s">
        <v>247</v>
      </c>
    </row>
    <row r="242" spans="1:9" x14ac:dyDescent="0.2">
      <c r="A242" t="s">
        <v>2</v>
      </c>
      <c r="B242" s="9" t="s">
        <v>41</v>
      </c>
    </row>
    <row r="243" spans="1:9" x14ac:dyDescent="0.2">
      <c r="A243" t="s">
        <v>14</v>
      </c>
      <c r="B243" t="s">
        <v>58</v>
      </c>
    </row>
    <row r="244" spans="1:9" x14ac:dyDescent="0.2">
      <c r="A244" t="s">
        <v>1</v>
      </c>
      <c r="B244" t="s">
        <v>77</v>
      </c>
    </row>
    <row r="245" spans="1:9" x14ac:dyDescent="0.2">
      <c r="A245" t="s">
        <v>8</v>
      </c>
      <c r="B245">
        <v>1</v>
      </c>
    </row>
    <row r="246" spans="1:9" x14ac:dyDescent="0.2">
      <c r="A246" t="s">
        <v>4</v>
      </c>
      <c r="B246" t="s">
        <v>5</v>
      </c>
    </row>
    <row r="247" spans="1:9" x14ac:dyDescent="0.2">
      <c r="A247" t="s">
        <v>240</v>
      </c>
      <c r="B247" t="s">
        <v>241</v>
      </c>
    </row>
    <row r="248" spans="1:9" x14ac:dyDescent="0.2">
      <c r="A248" s="2" t="s">
        <v>6</v>
      </c>
    </row>
    <row r="249" spans="1:9" x14ac:dyDescent="0.2">
      <c r="A249" s="2" t="s">
        <v>7</v>
      </c>
      <c r="B249" s="2" t="s">
        <v>2</v>
      </c>
      <c r="C249" s="2" t="s">
        <v>1</v>
      </c>
      <c r="D249" s="3" t="s">
        <v>8</v>
      </c>
      <c r="E249" s="2" t="s">
        <v>4</v>
      </c>
      <c r="F249" s="2" t="s">
        <v>13</v>
      </c>
      <c r="G249" s="2" t="s">
        <v>3</v>
      </c>
      <c r="H249" s="2" t="s">
        <v>9</v>
      </c>
      <c r="I249" s="2" t="s">
        <v>239</v>
      </c>
    </row>
    <row r="250" spans="1:9" x14ac:dyDescent="0.2">
      <c r="A250" t="str">
        <f>B240</f>
        <v>sawing slurry production</v>
      </c>
      <c r="B250" t="str">
        <f>B242</f>
        <v>sawing slurry</v>
      </c>
      <c r="C250" t="s">
        <v>77</v>
      </c>
      <c r="D250" s="1">
        <v>1</v>
      </c>
      <c r="E250" t="str">
        <f>B246</f>
        <v>kilogram</v>
      </c>
      <c r="F250" t="s">
        <v>219</v>
      </c>
      <c r="G250" t="s">
        <v>10</v>
      </c>
    </row>
    <row r="251" spans="1:9" x14ac:dyDescent="0.2">
      <c r="A251" s="9" t="s">
        <v>156</v>
      </c>
      <c r="B251" s="9" t="s">
        <v>158</v>
      </c>
      <c r="C251" t="s">
        <v>96</v>
      </c>
      <c r="D251" s="10">
        <v>0.5</v>
      </c>
      <c r="E251" t="s">
        <v>5</v>
      </c>
      <c r="F251" t="s">
        <v>21</v>
      </c>
      <c r="G251" t="s">
        <v>16</v>
      </c>
      <c r="I251" s="9" t="s">
        <v>157</v>
      </c>
    </row>
    <row r="252" spans="1:9" x14ac:dyDescent="0.2">
      <c r="A252" s="9" t="s">
        <v>266</v>
      </c>
      <c r="B252" s="9" t="s">
        <v>160</v>
      </c>
      <c r="C252" t="s">
        <v>73</v>
      </c>
      <c r="D252" s="10">
        <v>0.5</v>
      </c>
      <c r="E252" t="s">
        <v>5</v>
      </c>
      <c r="F252" t="s">
        <v>21</v>
      </c>
      <c r="G252" t="s">
        <v>16</v>
      </c>
      <c r="I252" s="9" t="s">
        <v>159</v>
      </c>
    </row>
    <row r="253" spans="1:9" x14ac:dyDescent="0.2">
      <c r="B253" s="9"/>
      <c r="C253" s="9"/>
      <c r="D253" s="14"/>
      <c r="E253" s="9"/>
    </row>
    <row r="254" spans="1:9" x14ac:dyDescent="0.2">
      <c r="A254" s="2" t="s">
        <v>0</v>
      </c>
      <c r="B254" s="2" t="s">
        <v>257</v>
      </c>
    </row>
    <row r="255" spans="1:9" x14ac:dyDescent="0.2">
      <c r="A255" t="s">
        <v>239</v>
      </c>
      <c r="B255" t="s">
        <v>247</v>
      </c>
    </row>
    <row r="256" spans="1:9" x14ac:dyDescent="0.2">
      <c r="A256" t="s">
        <v>2</v>
      </c>
      <c r="B256" s="9" t="s">
        <v>44</v>
      </c>
    </row>
    <row r="257" spans="1:9" x14ac:dyDescent="0.2">
      <c r="A257" t="s">
        <v>14</v>
      </c>
      <c r="B257" t="s">
        <v>59</v>
      </c>
    </row>
    <row r="258" spans="1:9" x14ac:dyDescent="0.2">
      <c r="A258" t="s">
        <v>1</v>
      </c>
      <c r="B258" t="s">
        <v>77</v>
      </c>
    </row>
    <row r="259" spans="1:9" x14ac:dyDescent="0.2">
      <c r="A259" t="s">
        <v>8</v>
      </c>
      <c r="B259">
        <v>1</v>
      </c>
    </row>
    <row r="260" spans="1:9" x14ac:dyDescent="0.2">
      <c r="A260" t="s">
        <v>4</v>
      </c>
      <c r="B260" t="s">
        <v>19</v>
      </c>
    </row>
    <row r="261" spans="1:9" x14ac:dyDescent="0.2">
      <c r="A261" t="s">
        <v>240</v>
      </c>
      <c r="B261" t="s">
        <v>241</v>
      </c>
    </row>
    <row r="262" spans="1:9" x14ac:dyDescent="0.2">
      <c r="A262" s="2" t="s">
        <v>6</v>
      </c>
    </row>
    <row r="263" spans="1:9" x14ac:dyDescent="0.2">
      <c r="A263" s="2" t="s">
        <v>7</v>
      </c>
      <c r="B263" s="2" t="s">
        <v>2</v>
      </c>
      <c r="C263" s="2" t="s">
        <v>1</v>
      </c>
      <c r="D263" s="3" t="s">
        <v>8</v>
      </c>
      <c r="E263" s="2" t="s">
        <v>4</v>
      </c>
      <c r="F263" s="2" t="s">
        <v>13</v>
      </c>
      <c r="G263" s="2" t="s">
        <v>3</v>
      </c>
      <c r="H263" s="2" t="s">
        <v>9</v>
      </c>
      <c r="I263" s="2" t="s">
        <v>239</v>
      </c>
    </row>
    <row r="264" spans="1:9" x14ac:dyDescent="0.2">
      <c r="A264" t="str">
        <f>B254</f>
        <v>etched GaAs wafer production - cleaning, etching</v>
      </c>
      <c r="B264" t="str">
        <f>B256</f>
        <v>etched GaAs wafer</v>
      </c>
      <c r="C264" t="s">
        <v>77</v>
      </c>
      <c r="D264" s="1">
        <f>B259</f>
        <v>1</v>
      </c>
      <c r="E264" t="str">
        <f>B260</f>
        <v>square meter</v>
      </c>
      <c r="F264" t="s">
        <v>219</v>
      </c>
      <c r="G264" t="s">
        <v>10</v>
      </c>
    </row>
    <row r="265" spans="1:9" x14ac:dyDescent="0.2">
      <c r="A265" t="s">
        <v>255</v>
      </c>
      <c r="B265" s="9" t="s">
        <v>42</v>
      </c>
      <c r="C265" t="s">
        <v>77</v>
      </c>
      <c r="D265" s="10">
        <v>1</v>
      </c>
      <c r="E265" t="s">
        <v>19</v>
      </c>
      <c r="F265" t="s">
        <v>219</v>
      </c>
      <c r="G265" t="s">
        <v>16</v>
      </c>
      <c r="I265" s="9"/>
    </row>
    <row r="266" spans="1:9" x14ac:dyDescent="0.2">
      <c r="A266" s="9" t="s">
        <v>162</v>
      </c>
      <c r="B266" s="9" t="s">
        <v>163</v>
      </c>
      <c r="C266" t="s">
        <v>96</v>
      </c>
      <c r="D266" s="10">
        <v>88.888889000000006</v>
      </c>
      <c r="E266" t="s">
        <v>5</v>
      </c>
      <c r="F266" t="s">
        <v>21</v>
      </c>
      <c r="G266" t="s">
        <v>16</v>
      </c>
      <c r="I266" s="9"/>
    </row>
    <row r="267" spans="1:9" x14ac:dyDescent="0.2">
      <c r="A267" s="9" t="s">
        <v>170</v>
      </c>
      <c r="B267" s="9" t="s">
        <v>172</v>
      </c>
      <c r="C267" t="s">
        <v>73</v>
      </c>
      <c r="D267" s="10">
        <v>1.2888888999999999</v>
      </c>
      <c r="E267" t="s">
        <v>5</v>
      </c>
      <c r="F267" t="s">
        <v>21</v>
      </c>
      <c r="G267" t="s">
        <v>16</v>
      </c>
      <c r="I267" t="s">
        <v>171</v>
      </c>
    </row>
    <row r="268" spans="1:9" x14ac:dyDescent="0.2">
      <c r="A268" s="9" t="s">
        <v>110</v>
      </c>
      <c r="B268" s="9" t="s">
        <v>43</v>
      </c>
      <c r="C268" t="s">
        <v>96</v>
      </c>
      <c r="D268" s="10">
        <v>1.0222222000000001</v>
      </c>
      <c r="E268" t="s">
        <v>5</v>
      </c>
      <c r="F268" t="s">
        <v>21</v>
      </c>
      <c r="G268" t="s">
        <v>16</v>
      </c>
      <c r="I268" t="s">
        <v>173</v>
      </c>
    </row>
    <row r="269" spans="1:9" x14ac:dyDescent="0.2">
      <c r="A269" t="s">
        <v>120</v>
      </c>
      <c r="B269" t="s">
        <v>117</v>
      </c>
      <c r="C269" t="s">
        <v>119</v>
      </c>
      <c r="D269" s="10">
        <v>0.97777780000000003</v>
      </c>
      <c r="E269" s="9" t="s">
        <v>15</v>
      </c>
      <c r="F269" t="s">
        <v>21</v>
      </c>
      <c r="G269" t="s">
        <v>16</v>
      </c>
      <c r="I269" t="s">
        <v>168</v>
      </c>
    </row>
    <row r="270" spans="1:9" x14ac:dyDescent="0.2">
      <c r="A270" t="s">
        <v>120</v>
      </c>
      <c r="B270" t="s">
        <v>117</v>
      </c>
      <c r="C270" t="s">
        <v>119</v>
      </c>
      <c r="D270" s="10">
        <v>1.9851852000000001</v>
      </c>
      <c r="E270" s="9" t="s">
        <v>15</v>
      </c>
      <c r="F270" t="s">
        <v>21</v>
      </c>
      <c r="G270" t="s">
        <v>16</v>
      </c>
      <c r="I270" t="s">
        <v>169</v>
      </c>
    </row>
    <row r="271" spans="1:9" x14ac:dyDescent="0.2">
      <c r="A271" s="9" t="s">
        <v>127</v>
      </c>
      <c r="B271" s="9" t="s">
        <v>126</v>
      </c>
      <c r="C271" t="s">
        <v>96</v>
      </c>
      <c r="D271" s="14">
        <v>-0.88888889999999998</v>
      </c>
      <c r="E271" t="s">
        <v>5</v>
      </c>
      <c r="F271" t="s">
        <v>21</v>
      </c>
      <c r="G271" t="s">
        <v>16</v>
      </c>
      <c r="I271" t="s">
        <v>149</v>
      </c>
    </row>
    <row r="272" spans="1:9" x14ac:dyDescent="0.2">
      <c r="A272" s="9"/>
      <c r="B272" s="9"/>
      <c r="C272" s="13"/>
      <c r="D272" s="14"/>
      <c r="E272" s="9"/>
    </row>
    <row r="273" spans="1:9" x14ac:dyDescent="0.2">
      <c r="A273" s="2" t="s">
        <v>0</v>
      </c>
      <c r="B273" s="11" t="s">
        <v>258</v>
      </c>
    </row>
    <row r="274" spans="1:9" x14ac:dyDescent="0.2">
      <c r="A274" t="s">
        <v>239</v>
      </c>
      <c r="B274" t="s">
        <v>247</v>
      </c>
    </row>
    <row r="275" spans="1:9" x14ac:dyDescent="0.2">
      <c r="A275" t="s">
        <v>2</v>
      </c>
      <c r="B275" s="9" t="s">
        <v>45</v>
      </c>
    </row>
    <row r="276" spans="1:9" x14ac:dyDescent="0.2">
      <c r="A276" t="s">
        <v>14</v>
      </c>
      <c r="B276" t="s">
        <v>60</v>
      </c>
    </row>
    <row r="277" spans="1:9" x14ac:dyDescent="0.2">
      <c r="A277" t="s">
        <v>1</v>
      </c>
      <c r="B277" t="s">
        <v>77</v>
      </c>
    </row>
    <row r="278" spans="1:9" x14ac:dyDescent="0.2">
      <c r="A278" t="s">
        <v>8</v>
      </c>
      <c r="B278">
        <v>1</v>
      </c>
    </row>
    <row r="279" spans="1:9" x14ac:dyDescent="0.2">
      <c r="A279" t="s">
        <v>4</v>
      </c>
      <c r="B279" t="s">
        <v>19</v>
      </c>
    </row>
    <row r="280" spans="1:9" x14ac:dyDescent="0.2">
      <c r="A280" t="s">
        <v>240</v>
      </c>
      <c r="B280" t="s">
        <v>241</v>
      </c>
    </row>
    <row r="281" spans="1:9" x14ac:dyDescent="0.2">
      <c r="A281" s="2" t="s">
        <v>6</v>
      </c>
    </row>
    <row r="282" spans="1:9" x14ac:dyDescent="0.2">
      <c r="A282" s="2" t="s">
        <v>7</v>
      </c>
      <c r="B282" s="2" t="s">
        <v>2</v>
      </c>
      <c r="C282" s="2" t="s">
        <v>1</v>
      </c>
      <c r="D282" s="3" t="s">
        <v>8</v>
      </c>
      <c r="E282" s="2" t="s">
        <v>4</v>
      </c>
      <c r="F282" s="2" t="s">
        <v>13</v>
      </c>
      <c r="G282" s="2" t="s">
        <v>3</v>
      </c>
      <c r="H282" s="2" t="s">
        <v>9</v>
      </c>
      <c r="I282" s="2" t="s">
        <v>239</v>
      </c>
    </row>
    <row r="283" spans="1:9" x14ac:dyDescent="0.2">
      <c r="A283" t="str">
        <f>B273</f>
        <v>pre-polished GaAs wafer production</v>
      </c>
      <c r="B283" t="str">
        <f>B275</f>
        <v>pre-polished GaAs wafer</v>
      </c>
      <c r="C283" t="s">
        <v>77</v>
      </c>
      <c r="D283" s="1">
        <f>B278</f>
        <v>1</v>
      </c>
      <c r="E283" t="str">
        <f>B279</f>
        <v>square meter</v>
      </c>
      <c r="F283" t="s">
        <v>219</v>
      </c>
      <c r="G283" t="s">
        <v>10</v>
      </c>
    </row>
    <row r="284" spans="1:9" x14ac:dyDescent="0.2">
      <c r="A284" t="s">
        <v>257</v>
      </c>
      <c r="B284" s="9" t="s">
        <v>44</v>
      </c>
      <c r="C284" t="s">
        <v>77</v>
      </c>
      <c r="D284" s="10">
        <v>1</v>
      </c>
      <c r="E284" t="s">
        <v>19</v>
      </c>
      <c r="F284" t="s">
        <v>219</v>
      </c>
      <c r="G284" t="s">
        <v>16</v>
      </c>
      <c r="I284" s="9"/>
    </row>
    <row r="285" spans="1:9" x14ac:dyDescent="0.2">
      <c r="A285" s="9" t="s">
        <v>113</v>
      </c>
      <c r="B285" s="9" t="s">
        <v>167</v>
      </c>
      <c r="C285" t="s">
        <v>73</v>
      </c>
      <c r="D285" s="10">
        <v>9.3036999999999998E-3</v>
      </c>
      <c r="E285" t="s">
        <v>5</v>
      </c>
      <c r="F285" t="s">
        <v>21</v>
      </c>
      <c r="G285" t="s">
        <v>16</v>
      </c>
      <c r="I285" s="9" t="s">
        <v>166</v>
      </c>
    </row>
    <row r="286" spans="1:9" x14ac:dyDescent="0.2">
      <c r="A286" t="s">
        <v>256</v>
      </c>
      <c r="B286" s="9" t="s">
        <v>41</v>
      </c>
      <c r="C286" t="s">
        <v>77</v>
      </c>
      <c r="D286" s="10">
        <v>29.925926</v>
      </c>
      <c r="E286" t="s">
        <v>5</v>
      </c>
      <c r="F286" t="s">
        <v>219</v>
      </c>
      <c r="G286" t="s">
        <v>16</v>
      </c>
      <c r="I286" s="9"/>
    </row>
    <row r="287" spans="1:9" x14ac:dyDescent="0.2">
      <c r="A287" t="s">
        <v>120</v>
      </c>
      <c r="B287" t="s">
        <v>117</v>
      </c>
      <c r="C287" t="s">
        <v>119</v>
      </c>
      <c r="D287" s="10">
        <v>9.7777778000000009</v>
      </c>
      <c r="E287" s="9" t="s">
        <v>15</v>
      </c>
      <c r="F287" t="s">
        <v>21</v>
      </c>
      <c r="G287" t="s">
        <v>16</v>
      </c>
      <c r="I287" t="s">
        <v>161</v>
      </c>
    </row>
    <row r="288" spans="1:9" x14ac:dyDescent="0.2">
      <c r="A288" s="9" t="s">
        <v>127</v>
      </c>
      <c r="B288" s="9" t="s">
        <v>126</v>
      </c>
      <c r="C288" t="s">
        <v>96</v>
      </c>
      <c r="D288" s="10">
        <v>-1.4814814999999999</v>
      </c>
      <c r="E288" t="s">
        <v>5</v>
      </c>
      <c r="F288" t="s">
        <v>21</v>
      </c>
      <c r="G288" t="s">
        <v>16</v>
      </c>
      <c r="I288" t="s">
        <v>149</v>
      </c>
    </row>
    <row r="289" spans="1:9" x14ac:dyDescent="0.2">
      <c r="A289" s="9"/>
      <c r="B289" s="9"/>
      <c r="C289" s="13"/>
      <c r="D289" s="14"/>
      <c r="E289" s="9"/>
    </row>
    <row r="290" spans="1:9" x14ac:dyDescent="0.2">
      <c r="A290" s="2" t="s">
        <v>0</v>
      </c>
      <c r="B290" s="11" t="s">
        <v>259</v>
      </c>
    </row>
    <row r="291" spans="1:9" x14ac:dyDescent="0.2">
      <c r="A291" t="s">
        <v>239</v>
      </c>
      <c r="B291" t="s">
        <v>247</v>
      </c>
    </row>
    <row r="292" spans="1:9" x14ac:dyDescent="0.2">
      <c r="A292" t="s">
        <v>2</v>
      </c>
      <c r="B292" s="9" t="s">
        <v>46</v>
      </c>
    </row>
    <row r="293" spans="1:9" x14ac:dyDescent="0.2">
      <c r="A293" t="s">
        <v>14</v>
      </c>
      <c r="B293" t="s">
        <v>61</v>
      </c>
    </row>
    <row r="294" spans="1:9" x14ac:dyDescent="0.2">
      <c r="A294" t="s">
        <v>1</v>
      </c>
      <c r="B294" t="s">
        <v>77</v>
      </c>
    </row>
    <row r="295" spans="1:9" x14ac:dyDescent="0.2">
      <c r="A295" t="s">
        <v>8</v>
      </c>
      <c r="B295">
        <v>1</v>
      </c>
    </row>
    <row r="296" spans="1:9" x14ac:dyDescent="0.2">
      <c r="A296" t="s">
        <v>4</v>
      </c>
      <c r="B296" t="s">
        <v>19</v>
      </c>
    </row>
    <row r="297" spans="1:9" x14ac:dyDescent="0.2">
      <c r="A297" t="s">
        <v>240</v>
      </c>
      <c r="B297" t="s">
        <v>241</v>
      </c>
    </row>
    <row r="298" spans="1:9" x14ac:dyDescent="0.2">
      <c r="A298" s="2" t="s">
        <v>6</v>
      </c>
    </row>
    <row r="299" spans="1:9" x14ac:dyDescent="0.2">
      <c r="A299" s="2" t="s">
        <v>7</v>
      </c>
      <c r="B299" s="2" t="s">
        <v>2</v>
      </c>
      <c r="C299" s="2" t="s">
        <v>1</v>
      </c>
      <c r="D299" s="3" t="s">
        <v>8</v>
      </c>
      <c r="E299" s="2" t="s">
        <v>4</v>
      </c>
      <c r="F299" s="2" t="s">
        <v>13</v>
      </c>
      <c r="G299" s="2" t="s">
        <v>3</v>
      </c>
      <c r="H299" s="2" t="s">
        <v>9</v>
      </c>
      <c r="I299" s="2" t="s">
        <v>239</v>
      </c>
    </row>
    <row r="300" spans="1:9" x14ac:dyDescent="0.2">
      <c r="A300" t="str">
        <f>B290</f>
        <v>double-polished GaAs wafer production - chemical, mechanical polishing (CMP)</v>
      </c>
      <c r="B300" t="str">
        <f>B292</f>
        <v>double-polished GaAs wafer</v>
      </c>
      <c r="C300" t="s">
        <v>77</v>
      </c>
      <c r="D300" s="1">
        <f>B295</f>
        <v>1</v>
      </c>
      <c r="E300" t="str">
        <f>B296</f>
        <v>square meter</v>
      </c>
      <c r="F300" t="s">
        <v>219</v>
      </c>
      <c r="G300" t="s">
        <v>10</v>
      </c>
    </row>
    <row r="301" spans="1:9" x14ac:dyDescent="0.2">
      <c r="A301" s="9" t="s">
        <v>258</v>
      </c>
      <c r="B301" s="9" t="s">
        <v>45</v>
      </c>
      <c r="C301" t="s">
        <v>77</v>
      </c>
      <c r="D301" s="10">
        <v>1</v>
      </c>
      <c r="E301" t="s">
        <v>19</v>
      </c>
      <c r="F301" t="s">
        <v>219</v>
      </c>
      <c r="G301" t="s">
        <v>16</v>
      </c>
      <c r="I301" s="9"/>
    </row>
    <row r="302" spans="1:9" x14ac:dyDescent="0.2">
      <c r="A302" s="9" t="s">
        <v>113</v>
      </c>
      <c r="B302" s="9" t="s">
        <v>167</v>
      </c>
      <c r="C302" t="s">
        <v>73</v>
      </c>
      <c r="D302" s="10">
        <v>1.8666700000000001E-2</v>
      </c>
      <c r="E302" t="s">
        <v>5</v>
      </c>
      <c r="F302" t="s">
        <v>21</v>
      </c>
      <c r="G302" t="s">
        <v>16</v>
      </c>
      <c r="I302" s="9" t="s">
        <v>166</v>
      </c>
    </row>
    <row r="303" spans="1:9" x14ac:dyDescent="0.2">
      <c r="A303" s="9" t="s">
        <v>260</v>
      </c>
      <c r="B303" s="9" t="s">
        <v>35</v>
      </c>
      <c r="C303" t="s">
        <v>77</v>
      </c>
      <c r="D303" s="10">
        <v>23.703703999999998</v>
      </c>
      <c r="E303" t="s">
        <v>5</v>
      </c>
      <c r="F303" t="s">
        <v>219</v>
      </c>
      <c r="G303" t="s">
        <v>16</v>
      </c>
      <c r="I303" s="9"/>
    </row>
    <row r="304" spans="1:9" x14ac:dyDescent="0.2">
      <c r="A304" t="s">
        <v>120</v>
      </c>
      <c r="B304" t="s">
        <v>117</v>
      </c>
      <c r="C304" t="s">
        <v>119</v>
      </c>
      <c r="D304" s="10">
        <v>48.888888999999999</v>
      </c>
      <c r="E304" s="9" t="s">
        <v>15</v>
      </c>
      <c r="F304" t="s">
        <v>21</v>
      </c>
      <c r="G304" t="s">
        <v>16</v>
      </c>
      <c r="I304" t="s">
        <v>161</v>
      </c>
    </row>
    <row r="305" spans="1:9" x14ac:dyDescent="0.2">
      <c r="A305" s="9" t="s">
        <v>127</v>
      </c>
      <c r="B305" s="9" t="s">
        <v>126</v>
      </c>
      <c r="C305" t="s">
        <v>96</v>
      </c>
      <c r="D305" s="10">
        <v>-7.4074074000000003</v>
      </c>
      <c r="E305" t="s">
        <v>5</v>
      </c>
      <c r="F305" t="s">
        <v>21</v>
      </c>
      <c r="G305" t="s">
        <v>16</v>
      </c>
      <c r="I305" t="s">
        <v>149</v>
      </c>
    </row>
    <row r="306" spans="1:9" x14ac:dyDescent="0.2">
      <c r="A306" s="9"/>
      <c r="B306" s="9"/>
      <c r="C306" s="13"/>
      <c r="D306" s="14"/>
      <c r="E306" s="9"/>
    </row>
    <row r="307" spans="1:9" x14ac:dyDescent="0.2">
      <c r="A307" s="2" t="s">
        <v>0</v>
      </c>
      <c r="B307" s="11" t="s">
        <v>260</v>
      </c>
    </row>
    <row r="308" spans="1:9" x14ac:dyDescent="0.2">
      <c r="A308" t="s">
        <v>239</v>
      </c>
      <c r="B308" t="s">
        <v>247</v>
      </c>
    </row>
    <row r="309" spans="1:9" x14ac:dyDescent="0.2">
      <c r="A309" t="s">
        <v>2</v>
      </c>
      <c r="B309" s="9" t="s">
        <v>35</v>
      </c>
    </row>
    <row r="310" spans="1:9" x14ac:dyDescent="0.2">
      <c r="A310" t="s">
        <v>14</v>
      </c>
      <c r="B310" t="s">
        <v>62</v>
      </c>
    </row>
    <row r="311" spans="1:9" x14ac:dyDescent="0.2">
      <c r="A311" t="s">
        <v>1</v>
      </c>
      <c r="B311" t="s">
        <v>77</v>
      </c>
    </row>
    <row r="312" spans="1:9" x14ac:dyDescent="0.2">
      <c r="A312" t="s">
        <v>8</v>
      </c>
      <c r="B312">
        <v>1</v>
      </c>
    </row>
    <row r="313" spans="1:9" x14ac:dyDescent="0.2">
      <c r="A313" t="s">
        <v>4</v>
      </c>
      <c r="B313" t="s">
        <v>5</v>
      </c>
    </row>
    <row r="314" spans="1:9" x14ac:dyDescent="0.2">
      <c r="A314" t="s">
        <v>240</v>
      </c>
      <c r="B314" t="s">
        <v>241</v>
      </c>
    </row>
    <row r="315" spans="1:9" x14ac:dyDescent="0.2">
      <c r="A315" s="2" t="s">
        <v>6</v>
      </c>
    </row>
    <row r="316" spans="1:9" x14ac:dyDescent="0.2">
      <c r="A316" s="2" t="s">
        <v>7</v>
      </c>
      <c r="B316" s="2" t="s">
        <v>2</v>
      </c>
      <c r="C316" s="2" t="s">
        <v>1</v>
      </c>
      <c r="D316" s="3" t="s">
        <v>8</v>
      </c>
      <c r="E316" s="2" t="s">
        <v>4</v>
      </c>
      <c r="F316" s="2" t="s">
        <v>13</v>
      </c>
      <c r="G316" s="2" t="s">
        <v>3</v>
      </c>
      <c r="H316" s="2" t="s">
        <v>9</v>
      </c>
      <c r="I316" s="2" t="s">
        <v>239</v>
      </c>
    </row>
    <row r="317" spans="1:9" x14ac:dyDescent="0.2">
      <c r="A317" t="str">
        <f>B307</f>
        <v>CMP slurry production</v>
      </c>
      <c r="B317" t="str">
        <f>B309</f>
        <v>CMP slurry</v>
      </c>
      <c r="C317" t="s">
        <v>77</v>
      </c>
      <c r="D317" s="1">
        <f>B312</f>
        <v>1</v>
      </c>
      <c r="E317" t="str">
        <f>B313</f>
        <v>kilogram</v>
      </c>
      <c r="F317" t="s">
        <v>219</v>
      </c>
      <c r="G317" t="s">
        <v>10</v>
      </c>
    </row>
    <row r="318" spans="1:9" x14ac:dyDescent="0.2">
      <c r="A318" s="9" t="s">
        <v>156</v>
      </c>
      <c r="B318" s="9" t="s">
        <v>158</v>
      </c>
      <c r="C318" t="s">
        <v>96</v>
      </c>
      <c r="D318" s="10">
        <v>0.5</v>
      </c>
      <c r="E318" t="s">
        <v>5</v>
      </c>
      <c r="F318" t="s">
        <v>21</v>
      </c>
      <c r="G318" t="s">
        <v>16</v>
      </c>
      <c r="I318" s="9" t="s">
        <v>157</v>
      </c>
    </row>
    <row r="319" spans="1:9" x14ac:dyDescent="0.2">
      <c r="A319" s="9" t="s">
        <v>162</v>
      </c>
      <c r="B319" s="9" t="s">
        <v>163</v>
      </c>
      <c r="C319" t="s">
        <v>96</v>
      </c>
      <c r="D319" s="10">
        <v>0.25</v>
      </c>
      <c r="E319" t="s">
        <v>5</v>
      </c>
      <c r="F319" t="s">
        <v>21</v>
      </c>
      <c r="G319" t="s">
        <v>16</v>
      </c>
      <c r="I319" s="9"/>
    </row>
    <row r="320" spans="1:9" x14ac:dyDescent="0.2">
      <c r="A320" t="s">
        <v>101</v>
      </c>
      <c r="B320" t="s">
        <v>47</v>
      </c>
      <c r="C320" t="s">
        <v>73</v>
      </c>
      <c r="D320" s="10">
        <v>0.25</v>
      </c>
      <c r="E320" t="s">
        <v>5</v>
      </c>
      <c r="F320" t="s">
        <v>21</v>
      </c>
      <c r="G320" t="s">
        <v>16</v>
      </c>
    </row>
    <row r="321" spans="1:9" x14ac:dyDescent="0.2">
      <c r="A321" s="9"/>
      <c r="B321" s="9"/>
      <c r="C321" s="13"/>
      <c r="D321" s="14"/>
      <c r="E321" s="9"/>
      <c r="F321" s="9"/>
      <c r="G321" s="9"/>
      <c r="H321" s="13"/>
      <c r="I321" s="9"/>
    </row>
    <row r="322" spans="1:9" x14ac:dyDescent="0.2">
      <c r="A322" s="2" t="s">
        <v>0</v>
      </c>
      <c r="B322" s="11" t="s">
        <v>261</v>
      </c>
    </row>
    <row r="323" spans="1:9" x14ac:dyDescent="0.2">
      <c r="A323" t="s">
        <v>239</v>
      </c>
      <c r="B323" t="s">
        <v>247</v>
      </c>
    </row>
    <row r="324" spans="1:9" x14ac:dyDescent="0.2">
      <c r="A324" t="s">
        <v>2</v>
      </c>
      <c r="B324" s="9" t="s">
        <v>48</v>
      </c>
    </row>
    <row r="325" spans="1:9" x14ac:dyDescent="0.2">
      <c r="A325" t="s">
        <v>14</v>
      </c>
      <c r="B325" t="s">
        <v>63</v>
      </c>
    </row>
    <row r="326" spans="1:9" x14ac:dyDescent="0.2">
      <c r="A326" t="s">
        <v>1</v>
      </c>
      <c r="B326" t="s">
        <v>77</v>
      </c>
    </row>
    <row r="327" spans="1:9" x14ac:dyDescent="0.2">
      <c r="A327" t="s">
        <v>8</v>
      </c>
      <c r="B327">
        <v>1</v>
      </c>
    </row>
    <row r="328" spans="1:9" x14ac:dyDescent="0.2">
      <c r="A328" t="s">
        <v>4</v>
      </c>
      <c r="B328" t="s">
        <v>19</v>
      </c>
    </row>
    <row r="329" spans="1:9" x14ac:dyDescent="0.2">
      <c r="A329" t="s">
        <v>240</v>
      </c>
      <c r="B329" t="s">
        <v>241</v>
      </c>
    </row>
    <row r="330" spans="1:9" x14ac:dyDescent="0.2">
      <c r="A330" s="2" t="s">
        <v>6</v>
      </c>
    </row>
    <row r="331" spans="1:9" x14ac:dyDescent="0.2">
      <c r="A331" s="2" t="s">
        <v>7</v>
      </c>
      <c r="B331" s="2" t="s">
        <v>2</v>
      </c>
      <c r="C331" s="2" t="s">
        <v>1</v>
      </c>
      <c r="D331" s="3" t="s">
        <v>8</v>
      </c>
      <c r="E331" s="2" t="s">
        <v>4</v>
      </c>
      <c r="F331" s="2" t="s">
        <v>13</v>
      </c>
      <c r="G331" s="2" t="s">
        <v>3</v>
      </c>
      <c r="H331" s="2" t="s">
        <v>9</v>
      </c>
      <c r="I331" s="2" t="s">
        <v>239</v>
      </c>
    </row>
    <row r="332" spans="1:9" x14ac:dyDescent="0.2">
      <c r="A332" t="str">
        <f>B322</f>
        <v>GaAs wafer production - cleaning, quality control, packing</v>
      </c>
      <c r="B332" t="str">
        <f>B324</f>
        <v>GaAs wafer</v>
      </c>
      <c r="C332" t="s">
        <v>77</v>
      </c>
      <c r="D332" s="1">
        <f>B327</f>
        <v>1</v>
      </c>
      <c r="E332" t="str">
        <f>B328</f>
        <v>square meter</v>
      </c>
      <c r="F332" t="s">
        <v>219</v>
      </c>
      <c r="G332" t="s">
        <v>10</v>
      </c>
    </row>
    <row r="333" spans="1:9" x14ac:dyDescent="0.2">
      <c r="A333" s="9" t="s">
        <v>259</v>
      </c>
      <c r="B333" s="9" t="s">
        <v>46</v>
      </c>
      <c r="C333" t="s">
        <v>77</v>
      </c>
      <c r="D333" s="10">
        <v>1</v>
      </c>
      <c r="E333" t="s">
        <v>19</v>
      </c>
      <c r="F333" t="s">
        <v>219</v>
      </c>
      <c r="G333" t="s">
        <v>16</v>
      </c>
      <c r="I333" s="9"/>
    </row>
    <row r="334" spans="1:9" x14ac:dyDescent="0.2">
      <c r="A334" s="9" t="s">
        <v>162</v>
      </c>
      <c r="B334" s="9" t="s">
        <v>163</v>
      </c>
      <c r="C334" t="s">
        <v>96</v>
      </c>
      <c r="D334" s="10">
        <v>88.888889000000006</v>
      </c>
      <c r="E334" t="s">
        <v>5</v>
      </c>
      <c r="F334" t="s">
        <v>21</v>
      </c>
      <c r="G334" t="s">
        <v>16</v>
      </c>
      <c r="I334" s="9"/>
    </row>
    <row r="335" spans="1:9" x14ac:dyDescent="0.2">
      <c r="A335" t="s">
        <v>101</v>
      </c>
      <c r="B335" t="s">
        <v>47</v>
      </c>
      <c r="C335" t="s">
        <v>73</v>
      </c>
      <c r="D335" s="10">
        <v>5.9555556000000003</v>
      </c>
      <c r="E335" t="s">
        <v>5</v>
      </c>
      <c r="F335" t="s">
        <v>21</v>
      </c>
      <c r="G335" t="s">
        <v>16</v>
      </c>
      <c r="I335" s="9"/>
    </row>
    <row r="336" spans="1:9" x14ac:dyDescent="0.2">
      <c r="A336" s="9" t="s">
        <v>176</v>
      </c>
      <c r="B336" s="9" t="s">
        <v>175</v>
      </c>
      <c r="C336" t="s">
        <v>73</v>
      </c>
      <c r="D336" s="10">
        <v>0.1226667</v>
      </c>
      <c r="E336" t="s">
        <v>5</v>
      </c>
      <c r="F336" t="s">
        <v>21</v>
      </c>
      <c r="G336" t="s">
        <v>16</v>
      </c>
      <c r="I336" t="s">
        <v>174</v>
      </c>
    </row>
    <row r="337" spans="1:9" x14ac:dyDescent="0.2">
      <c r="A337" s="9" t="s">
        <v>180</v>
      </c>
      <c r="B337" s="9" t="s">
        <v>178</v>
      </c>
      <c r="C337" t="s">
        <v>179</v>
      </c>
      <c r="D337" s="10">
        <v>1.4222E-3</v>
      </c>
      <c r="E337" t="s">
        <v>5</v>
      </c>
      <c r="F337" t="s">
        <v>21</v>
      </c>
      <c r="G337" t="s">
        <v>16</v>
      </c>
      <c r="I337" t="s">
        <v>177</v>
      </c>
    </row>
    <row r="338" spans="1:9" x14ac:dyDescent="0.2">
      <c r="A338" s="9" t="s">
        <v>183</v>
      </c>
      <c r="B338" s="9" t="s">
        <v>182</v>
      </c>
      <c r="C338" t="s">
        <v>73</v>
      </c>
      <c r="D338" s="10">
        <v>0.17777780000000001</v>
      </c>
      <c r="E338" t="s">
        <v>5</v>
      </c>
      <c r="F338" t="s">
        <v>21</v>
      </c>
      <c r="G338" t="s">
        <v>16</v>
      </c>
      <c r="I338" t="s">
        <v>181</v>
      </c>
    </row>
    <row r="339" spans="1:9" x14ac:dyDescent="0.2">
      <c r="A339" t="s">
        <v>120</v>
      </c>
      <c r="B339" t="s">
        <v>117</v>
      </c>
      <c r="C339" t="s">
        <v>119</v>
      </c>
      <c r="D339" s="10">
        <v>8.8888888999999995</v>
      </c>
      <c r="E339" t="s">
        <v>15</v>
      </c>
      <c r="F339" t="s">
        <v>21</v>
      </c>
      <c r="G339" t="s">
        <v>16</v>
      </c>
      <c r="I339" t="s">
        <v>164</v>
      </c>
    </row>
    <row r="340" spans="1:9" x14ac:dyDescent="0.2">
      <c r="A340" t="s">
        <v>120</v>
      </c>
      <c r="B340" t="s">
        <v>117</v>
      </c>
      <c r="C340" t="s">
        <v>119</v>
      </c>
      <c r="D340" s="10">
        <v>8.8888888999999995</v>
      </c>
      <c r="E340" t="s">
        <v>15</v>
      </c>
      <c r="F340" t="s">
        <v>21</v>
      </c>
      <c r="G340" t="s">
        <v>16</v>
      </c>
      <c r="I340" t="s">
        <v>165</v>
      </c>
    </row>
    <row r="342" spans="1:9" x14ac:dyDescent="0.2">
      <c r="A342" s="2" t="s">
        <v>0</v>
      </c>
      <c r="B342" s="20" t="s">
        <v>262</v>
      </c>
    </row>
    <row r="343" spans="1:9" x14ac:dyDescent="0.2">
      <c r="A343" t="s">
        <v>239</v>
      </c>
      <c r="B343" t="s">
        <v>247</v>
      </c>
    </row>
    <row r="344" spans="1:9" x14ac:dyDescent="0.2">
      <c r="A344" t="s">
        <v>2</v>
      </c>
      <c r="B344" s="8" t="s">
        <v>67</v>
      </c>
    </row>
    <row r="345" spans="1:9" x14ac:dyDescent="0.2">
      <c r="A345" t="s">
        <v>14</v>
      </c>
      <c r="B345" t="s">
        <v>68</v>
      </c>
    </row>
    <row r="346" spans="1:9" x14ac:dyDescent="0.2">
      <c r="A346" t="s">
        <v>1</v>
      </c>
      <c r="B346" t="s">
        <v>77</v>
      </c>
    </row>
    <row r="347" spans="1:9" x14ac:dyDescent="0.2">
      <c r="A347" t="s">
        <v>8</v>
      </c>
      <c r="B347">
        <v>1</v>
      </c>
    </row>
    <row r="348" spans="1:9" x14ac:dyDescent="0.2">
      <c r="A348" t="s">
        <v>4</v>
      </c>
      <c r="B348" t="s">
        <v>70</v>
      </c>
    </row>
    <row r="349" spans="1:9" x14ac:dyDescent="0.2">
      <c r="A349" t="s">
        <v>240</v>
      </c>
      <c r="B349" t="s">
        <v>241</v>
      </c>
    </row>
    <row r="350" spans="1:9" x14ac:dyDescent="0.2">
      <c r="A350" s="2" t="s">
        <v>6</v>
      </c>
    </row>
    <row r="351" spans="1:9" x14ac:dyDescent="0.2">
      <c r="A351" s="2" t="s">
        <v>7</v>
      </c>
      <c r="B351" s="2" t="s">
        <v>2</v>
      </c>
      <c r="C351" s="2" t="s">
        <v>1</v>
      </c>
      <c r="D351" s="3" t="s">
        <v>8</v>
      </c>
      <c r="E351" s="2" t="s">
        <v>4</v>
      </c>
      <c r="F351" s="2" t="s">
        <v>13</v>
      </c>
      <c r="G351" s="2" t="s">
        <v>3</v>
      </c>
      <c r="H351" s="2" t="s">
        <v>9</v>
      </c>
      <c r="I351" s="2" t="s">
        <v>239</v>
      </c>
    </row>
    <row r="352" spans="1:9" x14ac:dyDescent="0.2">
      <c r="A352" t="str">
        <f>B342</f>
        <v>trimethyl aluminum 99% pure production</v>
      </c>
      <c r="B352" t="str">
        <f>B344</f>
        <v>trimethyl aluminum 99% pure</v>
      </c>
      <c r="C352" t="s">
        <v>77</v>
      </c>
      <c r="D352" s="1">
        <f>B347</f>
        <v>1</v>
      </c>
      <c r="E352" t="s">
        <v>5</v>
      </c>
      <c r="F352" t="s">
        <v>219</v>
      </c>
      <c r="G352" t="s">
        <v>10</v>
      </c>
    </row>
    <row r="353" spans="1:9" x14ac:dyDescent="0.2">
      <c r="A353" s="8" t="s">
        <v>263</v>
      </c>
      <c r="B353" s="8" t="s">
        <v>64</v>
      </c>
      <c r="C353" t="s">
        <v>77</v>
      </c>
      <c r="D353" s="21">
        <v>2.7530000000000001</v>
      </c>
      <c r="E353" t="s">
        <v>5</v>
      </c>
      <c r="F353" t="s">
        <v>219</v>
      </c>
      <c r="G353" t="s">
        <v>16</v>
      </c>
      <c r="I353" s="9"/>
    </row>
    <row r="354" spans="1:9" x14ac:dyDescent="0.2">
      <c r="A354" s="8" t="s">
        <v>272</v>
      </c>
      <c r="B354" s="8" t="s">
        <v>65</v>
      </c>
      <c r="C354" t="s">
        <v>73</v>
      </c>
      <c r="D354" s="21">
        <v>0.9</v>
      </c>
      <c r="E354" t="s">
        <v>5</v>
      </c>
      <c r="F354" t="s">
        <v>21</v>
      </c>
      <c r="G354" t="s">
        <v>16</v>
      </c>
      <c r="I354" s="9"/>
    </row>
    <row r="355" spans="1:9" x14ac:dyDescent="0.2">
      <c r="A355" s="22" t="s">
        <v>271</v>
      </c>
      <c r="B355" s="22" t="s">
        <v>201</v>
      </c>
      <c r="C355" t="s">
        <v>73</v>
      </c>
      <c r="D355" s="21">
        <v>2.8000000000000001E-2</v>
      </c>
      <c r="E355" t="s">
        <v>5</v>
      </c>
      <c r="F355" t="s">
        <v>21</v>
      </c>
      <c r="G355" t="s">
        <v>16</v>
      </c>
      <c r="I355" s="9"/>
    </row>
    <row r="356" spans="1:9" x14ac:dyDescent="0.2">
      <c r="A356" s="8" t="s">
        <v>269</v>
      </c>
      <c r="B356" s="8" t="s">
        <v>270</v>
      </c>
      <c r="C356" t="s">
        <v>73</v>
      </c>
      <c r="D356" s="21">
        <v>5.1029999999999998</v>
      </c>
      <c r="E356" t="s">
        <v>5</v>
      </c>
      <c r="F356" t="s">
        <v>21</v>
      </c>
      <c r="G356" t="s">
        <v>16</v>
      </c>
    </row>
    <row r="357" spans="1:9" x14ac:dyDescent="0.2">
      <c r="A357" t="s">
        <v>120</v>
      </c>
      <c r="B357" t="s">
        <v>117</v>
      </c>
      <c r="C357" t="s">
        <v>119</v>
      </c>
      <c r="D357" s="21">
        <v>0.17299999999999999</v>
      </c>
      <c r="E357" t="s">
        <v>15</v>
      </c>
      <c r="F357" t="s">
        <v>21</v>
      </c>
      <c r="G357" t="s">
        <v>16</v>
      </c>
    </row>
    <row r="358" spans="1:9" x14ac:dyDescent="0.2">
      <c r="A358" t="s">
        <v>89</v>
      </c>
      <c r="B358" t="s">
        <v>90</v>
      </c>
      <c r="C358" t="s">
        <v>81</v>
      </c>
      <c r="D358" s="21">
        <v>-7.57</v>
      </c>
      <c r="E358" t="s">
        <v>5</v>
      </c>
      <c r="F358" t="s">
        <v>21</v>
      </c>
      <c r="G358" t="s">
        <v>16</v>
      </c>
      <c r="I358" t="s">
        <v>184</v>
      </c>
    </row>
    <row r="360" spans="1:9" x14ac:dyDescent="0.2">
      <c r="A360" s="2" t="s">
        <v>0</v>
      </c>
      <c r="B360" s="23" t="s">
        <v>263</v>
      </c>
    </row>
    <row r="361" spans="1:9" x14ac:dyDescent="0.2">
      <c r="A361" t="s">
        <v>239</v>
      </c>
      <c r="B361" t="s">
        <v>247</v>
      </c>
    </row>
    <row r="362" spans="1:9" x14ac:dyDescent="0.2">
      <c r="A362" t="s">
        <v>2</v>
      </c>
      <c r="B362" s="22" t="s">
        <v>64</v>
      </c>
    </row>
    <row r="363" spans="1:9" x14ac:dyDescent="0.2">
      <c r="A363" t="s">
        <v>14</v>
      </c>
      <c r="B363" t="s">
        <v>69</v>
      </c>
    </row>
    <row r="364" spans="1:9" x14ac:dyDescent="0.2">
      <c r="A364" t="s">
        <v>1</v>
      </c>
      <c r="B364" t="s">
        <v>77</v>
      </c>
    </row>
    <row r="365" spans="1:9" x14ac:dyDescent="0.2">
      <c r="A365" t="s">
        <v>8</v>
      </c>
      <c r="B365">
        <v>1</v>
      </c>
    </row>
    <row r="366" spans="1:9" x14ac:dyDescent="0.2">
      <c r="A366" t="s">
        <v>4</v>
      </c>
      <c r="B366" t="s">
        <v>5</v>
      </c>
    </row>
    <row r="367" spans="1:9" x14ac:dyDescent="0.2">
      <c r="A367" t="s">
        <v>240</v>
      </c>
      <c r="B367" t="s">
        <v>241</v>
      </c>
    </row>
    <row r="368" spans="1:9" x14ac:dyDescent="0.2">
      <c r="A368" s="2" t="s">
        <v>6</v>
      </c>
    </row>
    <row r="369" spans="1:9" x14ac:dyDescent="0.2">
      <c r="A369" s="2" t="s">
        <v>7</v>
      </c>
      <c r="B369" s="2" t="s">
        <v>2</v>
      </c>
      <c r="C369" s="2" t="s">
        <v>1</v>
      </c>
      <c r="D369" s="3" t="s">
        <v>8</v>
      </c>
      <c r="E369" s="2" t="s">
        <v>4</v>
      </c>
      <c r="F369" s="2" t="s">
        <v>13</v>
      </c>
      <c r="G369" s="2" t="s">
        <v>3</v>
      </c>
      <c r="H369" s="2" t="s">
        <v>9</v>
      </c>
      <c r="I369" s="2" t="s">
        <v>239</v>
      </c>
    </row>
    <row r="370" spans="1:9" x14ac:dyDescent="0.2">
      <c r="A370" t="str">
        <f>B360</f>
        <v>methyl aluminum sesquichloride production</v>
      </c>
      <c r="B370" t="str">
        <f>B362</f>
        <v>methyl aluminum sesquichloride</v>
      </c>
      <c r="C370" t="s">
        <v>77</v>
      </c>
      <c r="D370" s="1">
        <f>B365</f>
        <v>1</v>
      </c>
      <c r="E370" t="s">
        <v>5</v>
      </c>
      <c r="F370" t="s">
        <v>219</v>
      </c>
      <c r="G370" t="s">
        <v>10</v>
      </c>
    </row>
    <row r="371" spans="1:9" s="25" customFormat="1" x14ac:dyDescent="0.2">
      <c r="A371" s="22" t="s">
        <v>185</v>
      </c>
      <c r="B371" s="22" t="s">
        <v>214</v>
      </c>
      <c r="C371" t="s">
        <v>77</v>
      </c>
      <c r="D371" s="24">
        <v>1.6E-2</v>
      </c>
      <c r="E371" t="s">
        <v>5</v>
      </c>
      <c r="F371" t="s">
        <v>21</v>
      </c>
      <c r="G371" t="s">
        <v>16</v>
      </c>
      <c r="H371"/>
      <c r="I371" s="22"/>
    </row>
    <row r="372" spans="1:9" x14ac:dyDescent="0.2">
      <c r="A372" s="22" t="s">
        <v>188</v>
      </c>
      <c r="B372" s="22" t="s">
        <v>187</v>
      </c>
      <c r="C372" t="s">
        <v>179</v>
      </c>
      <c r="D372" s="24">
        <v>0.26200000000000001</v>
      </c>
      <c r="E372" t="s">
        <v>5</v>
      </c>
      <c r="F372" t="s">
        <v>21</v>
      </c>
      <c r="G372" t="s">
        <v>16</v>
      </c>
      <c r="I372" s="22" t="s">
        <v>186</v>
      </c>
    </row>
    <row r="373" spans="1:9" x14ac:dyDescent="0.2">
      <c r="A373" s="22" t="s">
        <v>189</v>
      </c>
      <c r="B373" s="22" t="s">
        <v>191</v>
      </c>
      <c r="C373" t="s">
        <v>190</v>
      </c>
      <c r="D373" s="24">
        <v>0.73699999999999999</v>
      </c>
      <c r="E373" t="s">
        <v>5</v>
      </c>
      <c r="F373" t="s">
        <v>21</v>
      </c>
      <c r="G373" t="s">
        <v>16</v>
      </c>
      <c r="I373" s="22"/>
    </row>
    <row r="374" spans="1:9" x14ac:dyDescent="0.2">
      <c r="A374" t="s">
        <v>120</v>
      </c>
      <c r="B374" t="s">
        <v>117</v>
      </c>
      <c r="C374" t="s">
        <v>119</v>
      </c>
      <c r="D374" s="24">
        <v>3.0000000000000001E-3</v>
      </c>
      <c r="E374" t="s">
        <v>15</v>
      </c>
      <c r="F374" t="s">
        <v>21</v>
      </c>
      <c r="G374" t="s">
        <v>16</v>
      </c>
    </row>
    <row r="375" spans="1:9" s="6" customFormat="1" x14ac:dyDescent="0.2">
      <c r="A375" s="22" t="s">
        <v>207</v>
      </c>
      <c r="B375" s="22"/>
      <c r="C375"/>
      <c r="D375" s="24">
        <v>2.3E-2</v>
      </c>
      <c r="E375" t="s">
        <v>5</v>
      </c>
      <c r="F375" t="s">
        <v>102</v>
      </c>
      <c r="G375" t="s">
        <v>11</v>
      </c>
      <c r="H375" t="s">
        <v>92</v>
      </c>
      <c r="I375" t="s">
        <v>215</v>
      </c>
    </row>
    <row r="376" spans="1:9" x14ac:dyDescent="0.2">
      <c r="A376" s="22" t="s">
        <v>208</v>
      </c>
      <c r="B376" s="22"/>
      <c r="D376" s="24">
        <v>2.3E-2</v>
      </c>
      <c r="E376" t="s">
        <v>5</v>
      </c>
      <c r="F376" t="s">
        <v>102</v>
      </c>
      <c r="G376" t="s">
        <v>11</v>
      </c>
      <c r="H376" t="s">
        <v>92</v>
      </c>
    </row>
    <row r="378" spans="1:9" x14ac:dyDescent="0.2">
      <c r="A378" s="2" t="s">
        <v>0</v>
      </c>
      <c r="B378" s="23" t="s">
        <v>264</v>
      </c>
    </row>
    <row r="379" spans="1:9" x14ac:dyDescent="0.2">
      <c r="A379" t="s">
        <v>239</v>
      </c>
      <c r="B379" t="s">
        <v>247</v>
      </c>
    </row>
    <row r="380" spans="1:9" x14ac:dyDescent="0.2">
      <c r="A380" t="s">
        <v>2</v>
      </c>
      <c r="B380" s="22" t="s">
        <v>246</v>
      </c>
    </row>
    <row r="381" spans="1:9" x14ac:dyDescent="0.2">
      <c r="A381" t="s">
        <v>14</v>
      </c>
      <c r="B381" t="s">
        <v>71</v>
      </c>
    </row>
    <row r="382" spans="1:9" x14ac:dyDescent="0.2">
      <c r="A382" t="s">
        <v>1</v>
      </c>
      <c r="B382" t="s">
        <v>77</v>
      </c>
    </row>
    <row r="383" spans="1:9" x14ac:dyDescent="0.2">
      <c r="A383" t="s">
        <v>8</v>
      </c>
      <c r="B383">
        <v>1</v>
      </c>
    </row>
    <row r="384" spans="1:9" x14ac:dyDescent="0.2">
      <c r="A384" t="s">
        <v>4</v>
      </c>
      <c r="B384" t="s">
        <v>5</v>
      </c>
    </row>
    <row r="385" spans="1:9" x14ac:dyDescent="0.2">
      <c r="A385" t="s">
        <v>240</v>
      </c>
      <c r="B385" t="s">
        <v>241</v>
      </c>
    </row>
    <row r="386" spans="1:9" x14ac:dyDescent="0.2">
      <c r="A386" s="2" t="s">
        <v>6</v>
      </c>
    </row>
    <row r="387" spans="1:9" x14ac:dyDescent="0.2">
      <c r="A387" s="2" t="s">
        <v>7</v>
      </c>
      <c r="B387" s="2" t="s">
        <v>2</v>
      </c>
      <c r="C387" s="2" t="s">
        <v>1</v>
      </c>
      <c r="D387" s="3" t="s">
        <v>8</v>
      </c>
      <c r="E387" s="2" t="s">
        <v>4</v>
      </c>
      <c r="F387" s="2" t="s">
        <v>13</v>
      </c>
      <c r="G387" s="2" t="s">
        <v>3</v>
      </c>
      <c r="H387" s="2" t="s">
        <v>9</v>
      </c>
      <c r="I387" s="2" t="s">
        <v>239</v>
      </c>
    </row>
    <row r="388" spans="1:9" x14ac:dyDescent="0.2">
      <c r="A388" t="str">
        <f>B378</f>
        <v>trimethyl gallium 99% pure production</v>
      </c>
      <c r="B388" t="str">
        <f>B380</f>
        <v>trimethyl gallium 99% pure</v>
      </c>
      <c r="C388" t="s">
        <v>77</v>
      </c>
      <c r="D388" s="1">
        <f>B383</f>
        <v>1</v>
      </c>
      <c r="E388" t="s">
        <v>5</v>
      </c>
      <c r="F388" t="s">
        <v>219</v>
      </c>
      <c r="G388" t="s">
        <v>10</v>
      </c>
    </row>
    <row r="389" spans="1:9" x14ac:dyDescent="0.2">
      <c r="A389" s="22" t="s">
        <v>265</v>
      </c>
      <c r="B389" s="22" t="s">
        <v>66</v>
      </c>
      <c r="C389" t="s">
        <v>77</v>
      </c>
      <c r="D389" s="24">
        <v>1.5760000000000001</v>
      </c>
      <c r="E389" t="s">
        <v>5</v>
      </c>
      <c r="F389" t="s">
        <v>219</v>
      </c>
      <c r="G389" t="s">
        <v>16</v>
      </c>
      <c r="I389" s="22"/>
    </row>
    <row r="390" spans="1:9" x14ac:dyDescent="0.2">
      <c r="A390" s="22" t="s">
        <v>262</v>
      </c>
      <c r="B390" s="22" t="s">
        <v>67</v>
      </c>
      <c r="C390" t="s">
        <v>77</v>
      </c>
      <c r="D390" s="24">
        <v>1.012</v>
      </c>
      <c r="E390" t="s">
        <v>5</v>
      </c>
      <c r="F390" t="s">
        <v>219</v>
      </c>
      <c r="G390" t="s">
        <v>16</v>
      </c>
      <c r="I390" s="22"/>
    </row>
    <row r="391" spans="1:9" x14ac:dyDescent="0.2">
      <c r="A391" s="22" t="s">
        <v>200</v>
      </c>
      <c r="B391" s="22" t="s">
        <v>198</v>
      </c>
      <c r="C391" t="s">
        <v>73</v>
      </c>
      <c r="D391" s="24">
        <v>0.8</v>
      </c>
      <c r="E391" t="s">
        <v>5</v>
      </c>
      <c r="F391" t="s">
        <v>21</v>
      </c>
      <c r="G391" t="s">
        <v>16</v>
      </c>
      <c r="I391" s="22" t="s">
        <v>199</v>
      </c>
    </row>
    <row r="392" spans="1:9" x14ac:dyDescent="0.2">
      <c r="A392" t="s">
        <v>120</v>
      </c>
      <c r="B392" t="s">
        <v>117</v>
      </c>
      <c r="C392" t="s">
        <v>119</v>
      </c>
      <c r="D392" s="24">
        <v>0.112</v>
      </c>
      <c r="E392" t="s">
        <v>15</v>
      </c>
      <c r="F392" t="s">
        <v>21</v>
      </c>
      <c r="G392" t="s">
        <v>16</v>
      </c>
    </row>
    <row r="393" spans="1:9" s="6" customFormat="1" x14ac:dyDescent="0.2">
      <c r="A393" s="22" t="s">
        <v>194</v>
      </c>
      <c r="B393" s="22" t="s">
        <v>192</v>
      </c>
      <c r="C393" t="s">
        <v>96</v>
      </c>
      <c r="D393" s="24">
        <v>-2.4</v>
      </c>
      <c r="E393" t="s">
        <v>5</v>
      </c>
      <c r="F393" t="s">
        <v>21</v>
      </c>
      <c r="G393" t="s">
        <v>16</v>
      </c>
      <c r="H393"/>
      <c r="I393" t="s">
        <v>193</v>
      </c>
    </row>
    <row r="395" spans="1:9" x14ac:dyDescent="0.2">
      <c r="A395" s="2" t="s">
        <v>0</v>
      </c>
      <c r="B395" s="20" t="s">
        <v>265</v>
      </c>
    </row>
    <row r="396" spans="1:9" x14ac:dyDescent="0.2">
      <c r="A396" t="s">
        <v>239</v>
      </c>
      <c r="B396" t="s">
        <v>247</v>
      </c>
    </row>
    <row r="397" spans="1:9" x14ac:dyDescent="0.2">
      <c r="A397" t="s">
        <v>2</v>
      </c>
      <c r="B397" s="8" t="s">
        <v>66</v>
      </c>
    </row>
    <row r="398" spans="1:9" x14ac:dyDescent="0.2">
      <c r="A398" t="s">
        <v>14</v>
      </c>
      <c r="B398" t="s">
        <v>72</v>
      </c>
    </row>
    <row r="399" spans="1:9" x14ac:dyDescent="0.2">
      <c r="A399" t="s">
        <v>1</v>
      </c>
      <c r="B399" t="s">
        <v>77</v>
      </c>
    </row>
    <row r="400" spans="1:9" x14ac:dyDescent="0.2">
      <c r="A400" t="s">
        <v>8</v>
      </c>
      <c r="B400">
        <v>1</v>
      </c>
    </row>
    <row r="401" spans="1:9" x14ac:dyDescent="0.2">
      <c r="A401" t="s">
        <v>4</v>
      </c>
      <c r="B401" t="s">
        <v>5</v>
      </c>
    </row>
    <row r="402" spans="1:9" x14ac:dyDescent="0.2">
      <c r="A402" t="s">
        <v>240</v>
      </c>
      <c r="B402" t="s">
        <v>241</v>
      </c>
    </row>
    <row r="403" spans="1:9" x14ac:dyDescent="0.2">
      <c r="A403" s="2" t="s">
        <v>6</v>
      </c>
    </row>
    <row r="404" spans="1:9" x14ac:dyDescent="0.2">
      <c r="A404" s="2" t="s">
        <v>7</v>
      </c>
      <c r="B404" s="2" t="s">
        <v>2</v>
      </c>
      <c r="C404" s="2" t="s">
        <v>1</v>
      </c>
      <c r="D404" s="3" t="s">
        <v>8</v>
      </c>
      <c r="E404" s="2" t="s">
        <v>4</v>
      </c>
      <c r="F404" s="2" t="s">
        <v>13</v>
      </c>
      <c r="G404" s="2" t="s">
        <v>3</v>
      </c>
      <c r="H404" s="2" t="s">
        <v>9</v>
      </c>
      <c r="I404" s="2" t="s">
        <v>239</v>
      </c>
    </row>
    <row r="405" spans="1:9" x14ac:dyDescent="0.2">
      <c r="A405" t="str">
        <f>B395</f>
        <v>gallium chloride production</v>
      </c>
      <c r="B405" t="str">
        <f>B397</f>
        <v>gallium chloride</v>
      </c>
      <c r="C405" t="s">
        <v>77</v>
      </c>
      <c r="D405" s="1">
        <f>B400</f>
        <v>1</v>
      </c>
      <c r="E405" t="s">
        <v>5</v>
      </c>
      <c r="F405" t="s">
        <v>219</v>
      </c>
      <c r="G405" t="s">
        <v>10</v>
      </c>
    </row>
    <row r="406" spans="1:9" x14ac:dyDescent="0.2">
      <c r="A406" s="8" t="s">
        <v>129</v>
      </c>
      <c r="B406" s="8" t="s">
        <v>130</v>
      </c>
      <c r="C406" t="s">
        <v>77</v>
      </c>
      <c r="D406" s="21">
        <v>0.39600000000000002</v>
      </c>
      <c r="E406" t="s">
        <v>5</v>
      </c>
      <c r="F406" t="s">
        <v>21</v>
      </c>
      <c r="G406" t="s">
        <v>16</v>
      </c>
      <c r="I406" s="9"/>
    </row>
    <row r="407" spans="1:9" x14ac:dyDescent="0.2">
      <c r="A407" s="8" t="s">
        <v>197</v>
      </c>
      <c r="B407" s="8" t="s">
        <v>195</v>
      </c>
      <c r="C407" t="s">
        <v>96</v>
      </c>
      <c r="D407" s="21">
        <v>0.60399999999999998</v>
      </c>
      <c r="E407" t="s">
        <v>5</v>
      </c>
      <c r="F407" t="s">
        <v>21</v>
      </c>
      <c r="G407" t="s">
        <v>16</v>
      </c>
      <c r="I407" s="9" t="s">
        <v>196</v>
      </c>
    </row>
    <row r="408" spans="1:9" x14ac:dyDescent="0.2">
      <c r="A408" t="s">
        <v>120</v>
      </c>
      <c r="B408" t="s">
        <v>117</v>
      </c>
      <c r="C408" t="s">
        <v>119</v>
      </c>
      <c r="D408" s="21">
        <v>0.28399999999999997</v>
      </c>
      <c r="E408" t="s">
        <v>15</v>
      </c>
      <c r="F408" t="s">
        <v>21</v>
      </c>
      <c r="G408" t="s">
        <v>16</v>
      </c>
      <c r="I408" s="9"/>
    </row>
    <row r="409" spans="1:9" x14ac:dyDescent="0.2">
      <c r="A409" s="8"/>
      <c r="B409" s="8"/>
      <c r="C409" s="21"/>
      <c r="D409" s="26"/>
      <c r="E409" s="8"/>
    </row>
    <row r="410" spans="1:9" x14ac:dyDescent="0.2">
      <c r="A410" s="2" t="s">
        <v>0</v>
      </c>
      <c r="B410" s="20" t="s">
        <v>274</v>
      </c>
    </row>
    <row r="411" spans="1:9" x14ac:dyDescent="0.2">
      <c r="A411" t="s">
        <v>239</v>
      </c>
      <c r="B411" t="s">
        <v>242</v>
      </c>
    </row>
    <row r="412" spans="1:9" x14ac:dyDescent="0.2">
      <c r="A412" t="s">
        <v>2</v>
      </c>
      <c r="B412" t="s">
        <v>221</v>
      </c>
    </row>
    <row r="413" spans="1:9" x14ac:dyDescent="0.2">
      <c r="A413" t="s">
        <v>14</v>
      </c>
      <c r="B413" t="s">
        <v>222</v>
      </c>
    </row>
    <row r="414" spans="1:9" x14ac:dyDescent="0.2">
      <c r="A414" t="s">
        <v>1</v>
      </c>
      <c r="B414" t="s">
        <v>77</v>
      </c>
    </row>
    <row r="415" spans="1:9" x14ac:dyDescent="0.2">
      <c r="A415" t="s">
        <v>8</v>
      </c>
      <c r="B415">
        <v>1</v>
      </c>
    </row>
    <row r="416" spans="1:9" x14ac:dyDescent="0.2">
      <c r="A416" t="s">
        <v>4</v>
      </c>
      <c r="B416" t="s">
        <v>4</v>
      </c>
    </row>
    <row r="417" spans="1:9" x14ac:dyDescent="0.2">
      <c r="A417" t="s">
        <v>240</v>
      </c>
      <c r="B417" t="s">
        <v>241</v>
      </c>
    </row>
    <row r="418" spans="1:9" x14ac:dyDescent="0.2">
      <c r="A418" s="2" t="s">
        <v>6</v>
      </c>
    </row>
    <row r="419" spans="1:9" x14ac:dyDescent="0.2">
      <c r="A419" s="2" t="s">
        <v>7</v>
      </c>
      <c r="B419" s="2" t="s">
        <v>2</v>
      </c>
      <c r="C419" s="2" t="s">
        <v>1</v>
      </c>
      <c r="D419" s="3" t="s">
        <v>8</v>
      </c>
      <c r="E419" s="2" t="s">
        <v>4</v>
      </c>
      <c r="F419" s="2" t="s">
        <v>13</v>
      </c>
      <c r="G419" s="2" t="s">
        <v>3</v>
      </c>
      <c r="H419" s="2" t="s">
        <v>9</v>
      </c>
      <c r="I419" s="2" t="s">
        <v>239</v>
      </c>
    </row>
    <row r="420" spans="1:9" x14ac:dyDescent="0.2">
      <c r="A420" t="str">
        <f>B410</f>
        <v>photovoltaic installation, 0.28kWp, GaAs</v>
      </c>
      <c r="B420" t="str">
        <f>B412</f>
        <v>photovoltaic installation, GaAs</v>
      </c>
      <c r="C420" t="s">
        <v>77</v>
      </c>
      <c r="D420" s="1">
        <f>B415</f>
        <v>1</v>
      </c>
      <c r="E420" t="str">
        <f>B416</f>
        <v>unit</v>
      </c>
      <c r="F420" t="s">
        <v>219</v>
      </c>
      <c r="G420" t="s">
        <v>10</v>
      </c>
      <c r="I420" t="s">
        <v>228</v>
      </c>
    </row>
    <row r="421" spans="1:9" x14ac:dyDescent="0.2">
      <c r="A421" t="s">
        <v>120</v>
      </c>
      <c r="B421" t="s">
        <v>117</v>
      </c>
      <c r="C421" t="s">
        <v>119</v>
      </c>
      <c r="D421" s="1">
        <v>0.23</v>
      </c>
      <c r="E421" t="s">
        <v>15</v>
      </c>
      <c r="F421" t="s">
        <v>21</v>
      </c>
      <c r="G421" t="s">
        <v>16</v>
      </c>
    </row>
    <row r="422" spans="1:9" x14ac:dyDescent="0.2">
      <c r="A422" s="8" t="s">
        <v>224</v>
      </c>
      <c r="B422" s="8" t="s">
        <v>223</v>
      </c>
      <c r="C422" t="s">
        <v>77</v>
      </c>
      <c r="D422" s="1">
        <f>2.4*0.28/3</f>
        <v>0.224</v>
      </c>
      <c r="E422" t="s">
        <v>4</v>
      </c>
      <c r="F422" t="s">
        <v>21</v>
      </c>
      <c r="G422" t="s">
        <v>16</v>
      </c>
      <c r="I422" s="9" t="s">
        <v>227</v>
      </c>
    </row>
    <row r="423" spans="1:9" x14ac:dyDescent="0.2">
      <c r="A423" t="s">
        <v>230</v>
      </c>
      <c r="B423" t="s">
        <v>229</v>
      </c>
      <c r="C423" t="s">
        <v>77</v>
      </c>
      <c r="D423" s="1">
        <v>21.428999999999998</v>
      </c>
      <c r="E423" t="s">
        <v>19</v>
      </c>
      <c r="F423" t="s">
        <v>21</v>
      </c>
      <c r="G423" t="s">
        <v>16</v>
      </c>
    </row>
    <row r="424" spans="1:9" x14ac:dyDescent="0.2">
      <c r="A424" t="s">
        <v>226</v>
      </c>
      <c r="B424" t="s">
        <v>225</v>
      </c>
      <c r="C424" t="s">
        <v>77</v>
      </c>
      <c r="D424" s="1">
        <v>1</v>
      </c>
      <c r="E424" t="s">
        <v>4</v>
      </c>
      <c r="F424" t="s">
        <v>21</v>
      </c>
      <c r="G424" t="s">
        <v>16</v>
      </c>
    </row>
    <row r="425" spans="1:9" x14ac:dyDescent="0.2">
      <c r="A425" s="8" t="s">
        <v>244</v>
      </c>
      <c r="B425" s="8" t="s">
        <v>32</v>
      </c>
      <c r="C425" t="s">
        <v>77</v>
      </c>
      <c r="D425" s="27">
        <v>22.071000000000002</v>
      </c>
      <c r="E425" t="s">
        <v>19</v>
      </c>
      <c r="F425" t="s">
        <v>21</v>
      </c>
      <c r="G425" t="s">
        <v>16</v>
      </c>
    </row>
    <row r="427" spans="1:9" x14ac:dyDescent="0.2">
      <c r="A427" s="2" t="s">
        <v>0</v>
      </c>
      <c r="B427" s="20" t="s">
        <v>273</v>
      </c>
    </row>
    <row r="428" spans="1:9" x14ac:dyDescent="0.2">
      <c r="A428" t="s">
        <v>239</v>
      </c>
      <c r="B428" t="s">
        <v>242</v>
      </c>
    </row>
    <row r="429" spans="1:9" x14ac:dyDescent="0.2">
      <c r="A429" t="s">
        <v>2</v>
      </c>
      <c r="B429" t="s">
        <v>273</v>
      </c>
    </row>
    <row r="430" spans="1:9" x14ac:dyDescent="0.2">
      <c r="A430" t="s">
        <v>14</v>
      </c>
      <c r="B430" t="s">
        <v>218</v>
      </c>
    </row>
    <row r="431" spans="1:9" x14ac:dyDescent="0.2">
      <c r="A431" t="s">
        <v>1</v>
      </c>
      <c r="B431" t="s">
        <v>77</v>
      </c>
    </row>
    <row r="432" spans="1:9" x14ac:dyDescent="0.2">
      <c r="A432" t="s">
        <v>8</v>
      </c>
      <c r="B432">
        <v>1</v>
      </c>
    </row>
    <row r="433" spans="1:13" x14ac:dyDescent="0.2">
      <c r="A433" t="s">
        <v>4</v>
      </c>
      <c r="B433" t="s">
        <v>15</v>
      </c>
    </row>
    <row r="434" spans="1:13" x14ac:dyDescent="0.2">
      <c r="A434" t="s">
        <v>240</v>
      </c>
      <c r="B434" t="s">
        <v>241</v>
      </c>
    </row>
    <row r="435" spans="1:13" x14ac:dyDescent="0.2">
      <c r="A435" s="2" t="s">
        <v>6</v>
      </c>
    </row>
    <row r="436" spans="1:13" x14ac:dyDescent="0.2">
      <c r="A436" s="2" t="s">
        <v>7</v>
      </c>
      <c r="B436" s="2" t="s">
        <v>2</v>
      </c>
      <c r="C436" s="2" t="s">
        <v>1</v>
      </c>
      <c r="D436" s="3" t="s">
        <v>8</v>
      </c>
      <c r="E436" s="2" t="s">
        <v>4</v>
      </c>
      <c r="F436" s="2" t="s">
        <v>13</v>
      </c>
      <c r="G436" s="2" t="s">
        <v>3</v>
      </c>
      <c r="H436" s="2" t="s">
        <v>9</v>
      </c>
      <c r="I436" s="2" t="s">
        <v>239</v>
      </c>
      <c r="J436" s="2" t="s">
        <v>276</v>
      </c>
      <c r="K436" s="2" t="s">
        <v>277</v>
      </c>
      <c r="L436" s="2" t="s">
        <v>278</v>
      </c>
      <c r="M436" s="2" t="s">
        <v>279</v>
      </c>
    </row>
    <row r="437" spans="1:13" x14ac:dyDescent="0.2">
      <c r="A437" t="str">
        <f>B427</f>
        <v xml:space="preserve">electricity production, photovoltaic, 0.28kWp, GaAs </v>
      </c>
      <c r="B437" t="str">
        <f>B429</f>
        <v xml:space="preserve">electricity production, photovoltaic, 0.28kWp, GaAs </v>
      </c>
      <c r="C437" t="s">
        <v>77</v>
      </c>
      <c r="D437" s="1">
        <f>B432</f>
        <v>1</v>
      </c>
      <c r="E437" t="s">
        <v>15</v>
      </c>
      <c r="F437" t="s">
        <v>219</v>
      </c>
      <c r="G437" t="s">
        <v>10</v>
      </c>
    </row>
    <row r="438" spans="1:13" x14ac:dyDescent="0.2">
      <c r="A438" s="8" t="s">
        <v>274</v>
      </c>
      <c r="B438" t="s">
        <v>221</v>
      </c>
      <c r="C438" t="s">
        <v>77</v>
      </c>
      <c r="D438" s="28">
        <f>1/0.28/1700/30/0.85/100</f>
        <v>8.2385895534684457E-7</v>
      </c>
      <c r="E438" s="6" t="s">
        <v>4</v>
      </c>
      <c r="F438" t="s">
        <v>219</v>
      </c>
      <c r="G438" t="s">
        <v>16</v>
      </c>
      <c r="I438" s="9" t="s">
        <v>280</v>
      </c>
      <c r="J438">
        <v>5</v>
      </c>
      <c r="K438" s="7">
        <f>D438</f>
        <v>8.2385895534684457E-7</v>
      </c>
      <c r="L438">
        <f>1/0.28/1700/40/0.85/100</f>
        <v>6.1789421651013346E-7</v>
      </c>
      <c r="M438">
        <f>1/0.28/1700/20/0.85/100</f>
        <v>1.2357884330202669E-6</v>
      </c>
    </row>
    <row r="439" spans="1:13" x14ac:dyDescent="0.2">
      <c r="A439" s="29" t="s">
        <v>236</v>
      </c>
      <c r="B439" s="29" t="s">
        <v>235</v>
      </c>
      <c r="C439" s="29" t="s">
        <v>81</v>
      </c>
      <c r="D439" s="30">
        <f>0.00579493511839/0.0000135395680336215*D438</f>
        <v>3.526116328884494E-4</v>
      </c>
      <c r="E439" s="29" t="s">
        <v>5</v>
      </c>
      <c r="F439" s="29" t="s">
        <v>21</v>
      </c>
      <c r="G439" s="29" t="s">
        <v>16</v>
      </c>
      <c r="H439" s="29"/>
      <c r="I439" s="29" t="s">
        <v>234</v>
      </c>
    </row>
    <row r="440" spans="1:13" x14ac:dyDescent="0.2">
      <c r="A440" s="31" t="s">
        <v>237</v>
      </c>
      <c r="B440" s="29" t="s">
        <v>238</v>
      </c>
      <c r="C440" s="29" t="s">
        <v>81</v>
      </c>
      <c r="D440" s="32">
        <f>-0.00000579493511839/0.0000135395680336215*D438</f>
        <v>-3.5261163288844939E-7</v>
      </c>
      <c r="E440" s="29" t="s">
        <v>12</v>
      </c>
      <c r="F440" s="29" t="s">
        <v>21</v>
      </c>
      <c r="G440" s="29" t="s">
        <v>16</v>
      </c>
      <c r="H440" s="29"/>
      <c r="I440" s="33"/>
    </row>
    <row r="441" spans="1:13" x14ac:dyDescent="0.2">
      <c r="A441" s="29" t="s">
        <v>202</v>
      </c>
      <c r="B441" s="29"/>
      <c r="C441" s="29"/>
      <c r="D441" s="30">
        <f>0.0000008692402677585/0.0000135395680336215*D438</f>
        <v>5.2891744933267405E-8</v>
      </c>
      <c r="E441" s="29" t="s">
        <v>12</v>
      </c>
      <c r="F441" s="29" t="s">
        <v>11</v>
      </c>
      <c r="G441" s="29" t="s">
        <v>11</v>
      </c>
      <c r="H441" s="29" t="s">
        <v>85</v>
      </c>
      <c r="I441" s="29"/>
    </row>
    <row r="442" spans="1:13" x14ac:dyDescent="0.2">
      <c r="A442" s="31" t="s">
        <v>231</v>
      </c>
      <c r="B442" s="29"/>
      <c r="C442" s="29"/>
      <c r="D442" s="32">
        <f>3.8503/0.0000135395680336215*D438</f>
        <v>0.23428399841819003</v>
      </c>
      <c r="E442" s="29" t="s">
        <v>233</v>
      </c>
      <c r="F442" s="29" t="s">
        <v>11</v>
      </c>
      <c r="G442" s="29" t="s">
        <v>11</v>
      </c>
      <c r="H442" s="29" t="s">
        <v>232</v>
      </c>
      <c r="I442" s="33"/>
    </row>
  </sheetData>
  <autoFilter ref="A1:I442"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2024-08-16T16:02:38Z</dcterms:modified>
</cp:coreProperties>
</file>