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7F3E8043-E979-8140-A12E-986B0607916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6" i="1" l="1"/>
  <c r="K566" i="1"/>
  <c r="B566" i="1"/>
  <c r="J566" i="1"/>
  <c r="B646" i="1"/>
  <c r="B178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<sst xmlns="http://schemas.openxmlformats.org/spreadsheetml/2006/main" count="2862" uniqueCount="458">
  <si>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</si>
  <si>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</si>
  <si>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</si>
  <si>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</si>
  <si>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</si>
  <si>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</si>
  <si>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</si>
  <si>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</si>
  <si>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</si>
  <si>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</si>
  <si>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</si>
  <si>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</si>
  <si>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</si>
  <si>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</si>
  <si>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</si>
  <si>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</si>
  <si>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</si>
  <si>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</si>
  <si>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</si>
  <si>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</si>
  <si>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</si>
  <si>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</si>
  <si>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</si>
  <si>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</si>
  <si>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</si>
  <si>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</si>
  <si>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</si>
  <si>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</si>
  <si>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</si>
  <si>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</si>
  <si>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</si>
  <si>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</si>
  <si>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</si>
  <si>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</si>
  <si>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</si>
  <si>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</si>
  <si>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</si>
  <si>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</si>
  <si>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</si>
  <si>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</si>
  <si>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</si>
  <si>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</si>
  <si>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</si>
  <si>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</si>
  <si>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</si>
  <si>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</si>
  <si>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</si>
  <si>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</si>
  <si>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</si>
  <si>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</si>
  <si>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</si>
  <si>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</si>
  <si>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</si>
  <si>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</si>
  <si>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</si>
  <si>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</si>
  <si>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</si>
  <si>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</si>
  <si>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</si>
  <si>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</si>
  <si>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</si>
  <si>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</si>
  <si>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</si>
  <si>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</si>
  <si>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</si>
  <si>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</si>
  <si>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</si>
  <si>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</si>
  <si>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</si>
  <si>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</si>
  <si>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</si>
  <si>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</si>
  <si>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</si>
  <si>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</si>
  <si>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</si>
  <si>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</si>
  <si>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</si>
  <si>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</si>
  <si>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</si>
  <si>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</si>
  <si>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</si>
  <si>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</si>
  <si>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</si>
  <si>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</si>
  <si>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</si>
  <si>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</si>
  <si>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</si>
  <si>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</si>
  <si>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</si>
  <si>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</si>
  <si>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</si>
  <si>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</si>
  <si>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</si>
  <si>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</si>
  <si>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</si>
  <si>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</si>
  <si>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</si>
  <si>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</si>
  <si>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</si>
  <si>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</si>
  <si>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</si>
  <si>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</si>
  <si>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</si>
  <si>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</si>
  <si>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</si>
  <si>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</si>
  <si>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</si>
  <si>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</si>
  <si>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</si>
  <si>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</si>
  <si>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</si>
  <si>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</si>
  <si>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</si>
  <si>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</si>
  <si>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</si>
  <si>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</si>
  <si>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</si>
  <si>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</si>
  <si>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</si>
  <si>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</si>
  <si>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</si>
  <si>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</si>
  <si>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</si>
  <si>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</si>
  <si>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</si>
  <si>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</si>
  <si>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</si>
  <si>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</si>
  <si>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</si>
  <si>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</si>
  <si>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</si>
  <si>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</si>
  <si>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</si>
  <si>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</si>
  <si>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</si>
  <si>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</si>
  <si>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</si>
  <si>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</si>
  <si>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</si>
  <si>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</si>
  <si>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</si>
  <si>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</si>
  <si>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</si>
  <si>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</si>
  <si>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</si>
  <si>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</si>
  <si>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</si>
  <si>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</si>
  <si>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</si>
  <si>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</si>
  <si>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</si>
  <si>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</si>
  <si>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</si>
  <si>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</si>
  <si>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</si>
  <si>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</si>
  <si>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</si>
  <si>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</si>
  <si>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</si>
  <si>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</si>
  <si>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</si>
  <si>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</si>
  <si>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</si>
  <si>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</si>
  <si>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</si>
  <si>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</si>
  <si>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</si>
  <si>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</si>
  <si>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</si>
  <si>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</si>
  <si>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</si>
  <si>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</si>
  <si>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</si>
  <si>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</si>
  <si>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</si>
  <si>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</si>
  <si>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</si>
  <si>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</si>
  <si>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</si>
  <si>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</si>
  <si>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</si>
  <si>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</si>
  <si>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</si>
  <si>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</si>
  <si>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</si>
  <si>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</si>
  <si>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</si>
  <si>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</si>
  <si>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</si>
  <si>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</si>
  <si>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</si>
  <si>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</si>
  <si>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</si>
  <si>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</si>
  <si>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</si>
  <si>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</si>
  <si>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</si>
  <si>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</si>
  <si>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</si>
  <si>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</si>
  <si>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</si>
  <si>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</si>
  <si>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</si>
  <si>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</si>
  <si>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</si>
  <si>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</si>
  <si>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</si>
  <si>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</si>
  <si>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</si>
  <si>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</si>
  <si>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</si>
  <si>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</si>
  <si>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</si>
  <si>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</si>
  <si>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</si>
  <si>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</si>
  <si>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</si>
  <si>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</si>
  <si>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</si>
  <si>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</si>
  <si>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</si>
  <si>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</si>
  <si>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</si>
  <si>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</si>
  <si>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</si>
  <si>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</si>
  <si>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</si>
  <si>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</si>
  <si>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</si>
  <si>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</si>
  <si>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</si>
  <si>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</si>
  <si>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</si>
  <si>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</si>
  <si>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</si>
  <si>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</si>
  <si>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</si>
  <si>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</si>
  <si>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</si>
  <si>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</si>
  <si>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</si>
  <si>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</si>
  <si>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</si>
  <si>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</si>
  <si>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</si>
  <si>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</si>
  <si>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</si>
  <si>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</si>
  <si>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</si>
  <si>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</si>
  <si>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</si>
  <si>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</si>
  <si>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</si>
  <si>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</si>
  <si>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</si>
  <si>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</si>
  <si>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</si>
  <si>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</si>
  <si>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</si>
  <si>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</si>
  <si>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</si>
  <si>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</si>
  <si>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</si>
  <si>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</si>
  <si>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</si>
  <si>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</si>
  <si>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</si>
  <si>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</si>
  <si>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</si>
  <si>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</si>
  <si>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</si>
  <si>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</si>
  <si>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</si>
  <si>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</si>
  <si>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</si>
  <si>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</si>
  <si>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</si>
  <si>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</si>
  <si>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</si>
  <si>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</si>
  <si>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</si>
  <si>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</si>
  <si>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</si>
  <si>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</si>
  <si>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</si>
  <si>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</si>
  <si>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</si>
  <si>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</si>
  <si>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</si>
  <si>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</si>
  <si>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</si>
  <si>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</si>
  <si>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</si>
  <si>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</si>
  <si>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</si>
  <si>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</si>
  <si>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</si>
  <si>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</si>
  <si>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</si>
  <si>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</si>
  <si>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</si>
  <si>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</si>
  <si>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</si>
  <si>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</si>
  <si>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</si>
  <si>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</si>
  <si>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</si>
  <si>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</si>
  <si>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</si>
  <si>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</si>
  <si>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</si>
  <si>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</si>
  <si>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</si>
  <si>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</si>
  <si>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</si>
  <si>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</si>
  <si>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</si>
  <si>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</si>
  <si>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</si>
  <si>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</si>
  <si>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</si>
  <si>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</si>
  <si>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</si>
  <si>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</si>
  <si>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</si>
  <si>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</si>
  <si>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</si>
  <si>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</si>
  <si>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</si>
  <si>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</si>
  <si>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</si>
  <si>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</si>
  <si>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</si>
  <si>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</si>
  <si>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</si>
  <si>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</si>
  <si>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</si>
  <si>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</si>
  <si>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</si>
  <si>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</si>
  <si>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</si>
  <si>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</si>
  <si>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</si>
  <si>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</si>
  <si>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</si>
  <si>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</si>
  <si>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</si>
  <si>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</si>
  <si>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</si>
  <si>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</si>
  <si>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</si>
  <si>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</si>
  <si>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</si>
  <si>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</si>
  <si>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</si>
  <si>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</si>
  <si>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</si>
  <si>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</si>
  <si>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</si>
  <si>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</si>
  <si>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</si>
  <si>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</si>
  <si>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</si>
  <si>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</si>
  <si>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</si>
  <si>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</si>
  <si>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</si>
  <si>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</si>
  <si>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</si>
  <si>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</si>
  <si>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</si>
  <si>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</si>
  <si>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</si>
  <si>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</si>
  <si>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</si>
  <si>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</si>
  <si>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</si>
  <si>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</si>
  <si>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</si>
  <si>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</si>
  <si>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</si>
  <si>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</si>
  <si>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</si>
  <si>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</si>
  <si>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</si>
  <si>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</si>
  <si>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</si>
  <si>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</si>
  <si>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</si>
  <si>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</si>
  <si>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</si>
  <si>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</si>
  <si>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</si>
  <si>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</si>
  <si>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</si>
  <si>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</si>
  <si>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</si>
  <si>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</si>
  <si>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</si>
  <si>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</si>
  <si>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</si>
  <si>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</si>
  <si>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</si>
  <si>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</si>
  <si>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</si>
  <si>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</si>
  <si>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</si>
  <si>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</si>
  <si>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</si>
  <si>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</si>
  <si>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</si>
  <si>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</si>
  <si>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</si>
  <si>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</si>
  <si>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</si>
  <si>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</si>
  <si>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</si>
  <si>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</si>
  <si>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</si>
  <si>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</si>
  <si>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</si>
  <si>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</si>
  <si>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</si>
  <si>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</si>
  <si>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</si>
  <si>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</si>
  <si>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</si>
  <si>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</si>
  <si>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</si>
  <si>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</si>
  <si>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</si>
  <si>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</si>
  <si>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</si>
  <si>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</si>
  <si>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</si>
  <si>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</si>
  <si>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</si>
  <si>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</si>
  <si>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</si>
  <si>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</si>
  <si>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</si>
  <si>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</si>
  <si>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</si>
  <si>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</si>
  <si>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</si>
  <si>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</si>
  <si>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</si>
  <si>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</si>
  <si>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</si>
  <si>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</si>
  <si>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</si>
  <si>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photovoltaic panel production, 0.5kWp, perovskite</t>
  </si>
  <si>
    <t>market for metal part of electronics scrap, in copper, anode</t>
  </si>
  <si>
    <t>uncertainty type</t>
  </si>
  <si>
    <t>loc</t>
  </si>
  <si>
    <t>minimum</t>
  </si>
  <si>
    <t>maximum</t>
  </si>
  <si>
    <t>Data from Table 1. Cells per module: 72 | Gross module are: 2 square meter | Performance. Yield over lifetime: 11500 kWh/per module (each module occupies 2 square 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</si>
</sst>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7"/>
  <sheetViews>
    <sheetView tabSelected="1" topLeftCell="A519" zoomScale="78" zoomScaleNormal="115" workbookViewId="0">
      <selection activeCell="L567" sqref="L567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  <col min="11" max="11" width="12.83203125" bestFit="1" customWidth="1"/>
  </cols>
  <sheetData>
    <row r="1" spans="1:8" x14ac:dyDescent="0.2">
      <c r="A1" s="1" t="s">
        <v>0</v>
      </c>
      <c r="B1" t="s">
        <v>15</v>
      </c>
    </row>
    <row r="3" spans="1:8" ht="16" x14ac:dyDescent="0.2">
      <c r="A3" s="2" t="s">
        <v>1</v>
      </c>
      <c r="B3" s="2" t="s">
        <v>45</v>
      </c>
    </row>
    <row r="4" spans="1:8" ht="16" x14ac:dyDescent="0.2">
      <c r="A4" s="5" t="s">
        <v>135</v>
      </c>
      <c r="B4" s="5" t="s">
        <v>137</v>
      </c>
    </row>
    <row r="5" spans="1:8" x14ac:dyDescent="0.2">
      <c r="A5" t="s">
        <v>3</v>
      </c>
      <c r="B5" t="s">
        <v>46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44</v>
      </c>
    </row>
    <row r="8" spans="1:8" x14ac:dyDescent="0.2">
      <c r="A8" t="s">
        <v>7</v>
      </c>
      <c r="B8" t="s">
        <v>47</v>
      </c>
    </row>
    <row r="9" spans="1:8" x14ac:dyDescent="0.2">
      <c r="A9" t="s">
        <v>8</v>
      </c>
      <c r="B9" t="s">
        <v>16</v>
      </c>
    </row>
    <row r="10" spans="1:8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">
      <c r="A14" t="s">
        <v>409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408</v>
      </c>
    </row>
    <row r="15" spans="1:8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">
      <c r="A30" t="s">
        <v>410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411</v>
      </c>
    </row>
    <row r="31" spans="1:8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6" x14ac:dyDescent="0.2">
      <c r="A49" s="2" t="s">
        <v>1</v>
      </c>
      <c r="B49" s="2" t="s">
        <v>82</v>
      </c>
    </row>
    <row r="50" spans="1:8" ht="16" x14ac:dyDescent="0.2">
      <c r="A50" s="5" t="s">
        <v>135</v>
      </c>
      <c r="B50" s="5" t="s">
        <v>138</v>
      </c>
    </row>
    <row r="51" spans="1:8" x14ac:dyDescent="0.2">
      <c r="A51" t="s">
        <v>3</v>
      </c>
      <c r="B51" t="s">
        <v>46</v>
      </c>
    </row>
    <row r="52" spans="1:8" x14ac:dyDescent="0.2">
      <c r="A52" t="s">
        <v>5</v>
      </c>
      <c r="B52">
        <v>1</v>
      </c>
    </row>
    <row r="53" spans="1:8" x14ac:dyDescent="0.2">
      <c r="A53" t="s">
        <v>6</v>
      </c>
      <c r="B53" t="s">
        <v>83</v>
      </c>
    </row>
    <row r="54" spans="1:8" x14ac:dyDescent="0.2">
      <c r="A54" t="s">
        <v>7</v>
      </c>
      <c r="B54" t="s">
        <v>47</v>
      </c>
    </row>
    <row r="55" spans="1:8" x14ac:dyDescent="0.2">
      <c r="A55" t="s">
        <v>8</v>
      </c>
      <c r="B55" t="s">
        <v>16</v>
      </c>
    </row>
    <row r="56" spans="1:8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6" x14ac:dyDescent="0.2">
      <c r="A65" s="2" t="s">
        <v>1</v>
      </c>
      <c r="B65" s="2" t="s">
        <v>90</v>
      </c>
    </row>
    <row r="66" spans="1:8" ht="16" x14ac:dyDescent="0.2">
      <c r="A66" s="5" t="s">
        <v>135</v>
      </c>
      <c r="B66" s="5" t="s">
        <v>139</v>
      </c>
    </row>
    <row r="67" spans="1:8" x14ac:dyDescent="0.2">
      <c r="A67" t="s">
        <v>3</v>
      </c>
      <c r="B67" t="s">
        <v>92</v>
      </c>
    </row>
    <row r="68" spans="1:8" x14ac:dyDescent="0.2">
      <c r="A68" t="s">
        <v>5</v>
      </c>
      <c r="B68">
        <v>1</v>
      </c>
    </row>
    <row r="69" spans="1:8" x14ac:dyDescent="0.2">
      <c r="A69" t="s">
        <v>6</v>
      </c>
      <c r="B69" t="s">
        <v>91</v>
      </c>
    </row>
    <row r="70" spans="1:8" x14ac:dyDescent="0.2">
      <c r="A70" t="s">
        <v>7</v>
      </c>
      <c r="B70" t="s">
        <v>47</v>
      </c>
    </row>
    <row r="71" spans="1:8" x14ac:dyDescent="0.2">
      <c r="A71" t="s">
        <v>8</v>
      </c>
      <c r="B71" t="s">
        <v>16</v>
      </c>
    </row>
    <row r="72" spans="1:8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">
      <c r="A77" t="s">
        <v>434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433</v>
      </c>
    </row>
    <row r="78" spans="1:8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6" x14ac:dyDescent="0.2">
      <c r="A82" s="2" t="s">
        <v>1</v>
      </c>
      <c r="B82" s="2" t="s">
        <v>97</v>
      </c>
    </row>
    <row r="83" spans="1:8" ht="16" x14ac:dyDescent="0.2">
      <c r="A83" s="5" t="s">
        <v>135</v>
      </c>
      <c r="B83" s="5" t="s">
        <v>136</v>
      </c>
    </row>
    <row r="84" spans="1:8" x14ac:dyDescent="0.2">
      <c r="A84" t="s">
        <v>3</v>
      </c>
      <c r="B84" t="s">
        <v>92</v>
      </c>
    </row>
    <row r="85" spans="1:8" x14ac:dyDescent="0.2">
      <c r="A85" t="s">
        <v>5</v>
      </c>
      <c r="B85">
        <v>1</v>
      </c>
    </row>
    <row r="86" spans="1:8" x14ac:dyDescent="0.2">
      <c r="A86" t="s">
        <v>6</v>
      </c>
      <c r="B86" t="s">
        <v>98</v>
      </c>
    </row>
    <row r="87" spans="1:8" x14ac:dyDescent="0.2">
      <c r="A87" t="s">
        <v>7</v>
      </c>
      <c r="B87" t="s">
        <v>47</v>
      </c>
    </row>
    <row r="88" spans="1:8" x14ac:dyDescent="0.2">
      <c r="A88" t="s">
        <v>8</v>
      </c>
      <c r="B88" t="s">
        <v>16</v>
      </c>
    </row>
    <row r="89" spans="1:8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">
      <c r="A109" t="s">
        <v>442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">
      <c r="A110" t="s">
        <v>445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">
      <c r="A113" t="s">
        <v>391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392</v>
      </c>
      <c r="H113" t="s">
        <v>211</v>
      </c>
    </row>
    <row r="114" spans="1:8" x14ac:dyDescent="0.2">
      <c r="A114" t="s">
        <v>401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402</v>
      </c>
      <c r="H114" t="s">
        <v>211</v>
      </c>
    </row>
    <row r="115" spans="1:8" x14ac:dyDescent="0.2">
      <c r="A115" t="s">
        <v>404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405</v>
      </c>
      <c r="H115" t="s">
        <v>211</v>
      </c>
    </row>
    <row r="116" spans="1:8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6" x14ac:dyDescent="0.2">
      <c r="A119" s="2" t="s">
        <v>1</v>
      </c>
      <c r="B119" s="2" t="s">
        <v>141</v>
      </c>
    </row>
    <row r="120" spans="1:8" ht="16" x14ac:dyDescent="0.2">
      <c r="A120" s="5" t="s">
        <v>2</v>
      </c>
      <c r="B120" s="5" t="s">
        <v>140</v>
      </c>
    </row>
    <row r="121" spans="1:8" x14ac:dyDescent="0.2">
      <c r="A121" t="s">
        <v>3</v>
      </c>
      <c r="B121" t="s">
        <v>92</v>
      </c>
    </row>
    <row r="122" spans="1:8" x14ac:dyDescent="0.2">
      <c r="A122" t="s">
        <v>5</v>
      </c>
      <c r="B122">
        <v>1</v>
      </c>
    </row>
    <row r="123" spans="1:8" x14ac:dyDescent="0.2">
      <c r="A123" t="s">
        <v>6</v>
      </c>
      <c r="B123" t="s">
        <v>142</v>
      </c>
    </row>
    <row r="124" spans="1:8" x14ac:dyDescent="0.2">
      <c r="A124" t="s">
        <v>7</v>
      </c>
      <c r="B124" t="s">
        <v>7</v>
      </c>
    </row>
    <row r="125" spans="1:8" x14ac:dyDescent="0.2">
      <c r="A125" t="s">
        <v>8</v>
      </c>
      <c r="B125" t="s">
        <v>16</v>
      </c>
    </row>
    <row r="126" spans="1:8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">
      <c r="A135" t="s">
        <v>446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447</v>
      </c>
      <c r="H135" t="s">
        <v>449</v>
      </c>
    </row>
    <row r="136" spans="1:8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">
      <c r="A164" t="s">
        <v>435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436</v>
      </c>
    </row>
    <row r="165" spans="1:8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">
      <c r="A178" t="s">
        <v>446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447</v>
      </c>
      <c r="H178" s="6" t="s">
        <v>204</v>
      </c>
    </row>
    <row r="179" spans="1:8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">
      <c r="A180" t="s">
        <v>446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447</v>
      </c>
      <c r="H180" t="s">
        <v>203</v>
      </c>
    </row>
    <row r="181" spans="1:8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">
      <c r="A188" t="s">
        <v>391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392</v>
      </c>
      <c r="H188" t="s">
        <v>211</v>
      </c>
    </row>
    <row r="189" spans="1:8" ht="16" x14ac:dyDescent="0.2">
      <c r="A189" s="5" t="s">
        <v>377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379</v>
      </c>
    </row>
    <row r="192" spans="1:8" ht="16" x14ac:dyDescent="0.2">
      <c r="A192" s="2" t="s">
        <v>1</v>
      </c>
      <c r="B192" s="2" t="s">
        <v>215</v>
      </c>
    </row>
    <row r="193" spans="1:8" ht="16" x14ac:dyDescent="0.2">
      <c r="A193" s="5" t="s">
        <v>2</v>
      </c>
      <c r="B193" s="5" t="s">
        <v>214</v>
      </c>
    </row>
    <row r="194" spans="1:8" x14ac:dyDescent="0.2">
      <c r="A194" t="s">
        <v>3</v>
      </c>
      <c r="B194" t="s">
        <v>92</v>
      </c>
    </row>
    <row r="195" spans="1:8" x14ac:dyDescent="0.2">
      <c r="A195" t="s">
        <v>5</v>
      </c>
      <c r="B195">
        <v>1</v>
      </c>
    </row>
    <row r="196" spans="1:8" x14ac:dyDescent="0.2">
      <c r="A196" t="s">
        <v>6</v>
      </c>
      <c r="B196" t="s">
        <v>216</v>
      </c>
    </row>
    <row r="197" spans="1:8" x14ac:dyDescent="0.2">
      <c r="A197" t="s">
        <v>7</v>
      </c>
      <c r="B197" t="s">
        <v>7</v>
      </c>
    </row>
    <row r="198" spans="1:8" x14ac:dyDescent="0.2">
      <c r="A198" t="s">
        <v>8</v>
      </c>
      <c r="B198" t="s">
        <v>16</v>
      </c>
    </row>
    <row r="199" spans="1:8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">
      <c r="A213" t="s">
        <v>391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392</v>
      </c>
      <c r="H213" t="s">
        <v>211</v>
      </c>
    </row>
    <row r="216" spans="1:8" ht="16" x14ac:dyDescent="0.2">
      <c r="A216" s="2" t="s">
        <v>1</v>
      </c>
      <c r="B216" s="2" t="s">
        <v>219</v>
      </c>
    </row>
    <row r="217" spans="1:8" ht="16" x14ac:dyDescent="0.2">
      <c r="A217" s="5" t="s">
        <v>2</v>
      </c>
      <c r="B217" s="5" t="s">
        <v>220</v>
      </c>
    </row>
    <row r="218" spans="1:8" x14ac:dyDescent="0.2">
      <c r="A218" t="s">
        <v>3</v>
      </c>
      <c r="B218" t="s">
        <v>92</v>
      </c>
    </row>
    <row r="219" spans="1:8" x14ac:dyDescent="0.2">
      <c r="A219" t="s">
        <v>5</v>
      </c>
      <c r="B219">
        <v>1</v>
      </c>
    </row>
    <row r="220" spans="1:8" x14ac:dyDescent="0.2">
      <c r="A220" t="s">
        <v>6</v>
      </c>
      <c r="B220" t="s">
        <v>221</v>
      </c>
    </row>
    <row r="221" spans="1:8" x14ac:dyDescent="0.2">
      <c r="A221" t="s">
        <v>7</v>
      </c>
      <c r="B221" t="s">
        <v>7</v>
      </c>
    </row>
    <row r="222" spans="1:8" x14ac:dyDescent="0.2">
      <c r="A222" t="s">
        <v>8</v>
      </c>
      <c r="B222" t="s">
        <v>16</v>
      </c>
    </row>
    <row r="223" spans="1:8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">
      <c r="A237" t="s">
        <v>391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392</v>
      </c>
      <c r="H237" t="s">
        <v>211</v>
      </c>
    </row>
    <row r="240" spans="1:8" ht="16" x14ac:dyDescent="0.2">
      <c r="A240" s="2" t="s">
        <v>1</v>
      </c>
      <c r="B240" s="2" t="s">
        <v>223</v>
      </c>
    </row>
    <row r="241" spans="1:8" ht="16" x14ac:dyDescent="0.2">
      <c r="A241" s="5" t="s">
        <v>2</v>
      </c>
      <c r="B241" s="5" t="s">
        <v>222</v>
      </c>
    </row>
    <row r="242" spans="1:8" x14ac:dyDescent="0.2">
      <c r="A242" t="s">
        <v>3</v>
      </c>
      <c r="B242" t="s">
        <v>92</v>
      </c>
    </row>
    <row r="243" spans="1:8" x14ac:dyDescent="0.2">
      <c r="A243" t="s">
        <v>5</v>
      </c>
      <c r="B243">
        <v>1</v>
      </c>
    </row>
    <row r="244" spans="1:8" x14ac:dyDescent="0.2">
      <c r="A244" t="s">
        <v>6</v>
      </c>
      <c r="B244" t="s">
        <v>224</v>
      </c>
    </row>
    <row r="245" spans="1:8" x14ac:dyDescent="0.2">
      <c r="A245" t="s">
        <v>7</v>
      </c>
      <c r="B245" t="s">
        <v>7</v>
      </c>
    </row>
    <row r="246" spans="1:8" x14ac:dyDescent="0.2">
      <c r="A246" t="s">
        <v>8</v>
      </c>
      <c r="B246" t="s">
        <v>16</v>
      </c>
    </row>
    <row r="247" spans="1:8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412</v>
      </c>
    </row>
    <row r="253" spans="1:8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413</v>
      </c>
    </row>
    <row r="255" spans="1:8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414</v>
      </c>
    </row>
    <row r="256" spans="1:8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415</v>
      </c>
    </row>
    <row r="257" spans="1:7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416</v>
      </c>
    </row>
    <row r="258" spans="1:7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406</v>
      </c>
    </row>
    <row r="259" spans="1:7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">
      <c r="A260" t="s">
        <v>435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436</v>
      </c>
    </row>
    <row r="261" spans="1:7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414</v>
      </c>
    </row>
    <row r="262" spans="1:7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417</v>
      </c>
    </row>
    <row r="263" spans="1:7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418</v>
      </c>
    </row>
    <row r="264" spans="1:7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">
      <c r="A265" t="s">
        <v>366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369</v>
      </c>
    </row>
    <row r="266" spans="1:7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419</v>
      </c>
    </row>
    <row r="267" spans="1:7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420</v>
      </c>
    </row>
    <row r="269" spans="1:7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414</v>
      </c>
    </row>
    <row r="270" spans="1:7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421</v>
      </c>
    </row>
    <row r="271" spans="1:7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420</v>
      </c>
    </row>
    <row r="272" spans="1:7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421</v>
      </c>
    </row>
    <row r="273" spans="1:7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422</v>
      </c>
    </row>
    <row r="274" spans="1:7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423</v>
      </c>
    </row>
    <row r="276" spans="1:7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424</v>
      </c>
    </row>
    <row r="278" spans="1:7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418</v>
      </c>
    </row>
    <row r="280" spans="1:7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423</v>
      </c>
    </row>
    <row r="281" spans="1:7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425</v>
      </c>
    </row>
    <row r="282" spans="1:7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426</v>
      </c>
    </row>
    <row r="283" spans="1:7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437</v>
      </c>
      <c r="F285" t="s">
        <v>77</v>
      </c>
      <c r="G285" t="s">
        <v>273</v>
      </c>
    </row>
    <row r="286" spans="1:7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427</v>
      </c>
    </row>
    <row r="287" spans="1:7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428</v>
      </c>
    </row>
    <row r="291" spans="1:8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429</v>
      </c>
    </row>
    <row r="292" spans="1:8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430</v>
      </c>
    </row>
    <row r="293" spans="1:8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431</v>
      </c>
    </row>
    <row r="295" spans="1:8" x14ac:dyDescent="0.2">
      <c r="A295" t="s">
        <v>443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444</v>
      </c>
    </row>
    <row r="296" spans="1:8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">
      <c r="A297" t="s">
        <v>440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441</v>
      </c>
    </row>
    <row r="298" spans="1:8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">
      <c r="A299" t="s">
        <v>435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436</v>
      </c>
    </row>
    <row r="300" spans="1:8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423</v>
      </c>
    </row>
    <row r="304" spans="1:8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425</v>
      </c>
    </row>
    <row r="305" spans="1:8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428</v>
      </c>
    </row>
    <row r="307" spans="1:8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429</v>
      </c>
    </row>
    <row r="308" spans="1:8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431</v>
      </c>
    </row>
    <row r="309" spans="1:8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">
      <c r="A310" t="s">
        <v>440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441</v>
      </c>
    </row>
    <row r="311" spans="1:8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">
      <c r="A312" t="s">
        <v>435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436</v>
      </c>
    </row>
    <row r="313" spans="1:8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">
      <c r="A321" t="s">
        <v>391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392</v>
      </c>
      <c r="H321" t="s">
        <v>211</v>
      </c>
    </row>
    <row r="322" spans="1:8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6" x14ac:dyDescent="0.2">
      <c r="A325" s="2" t="s">
        <v>1</v>
      </c>
      <c r="B325" s="2" t="s">
        <v>258</v>
      </c>
    </row>
    <row r="326" spans="1:8" ht="16" x14ac:dyDescent="0.2">
      <c r="A326" s="5" t="s">
        <v>2</v>
      </c>
      <c r="B326" s="5" t="s">
        <v>257</v>
      </c>
    </row>
    <row r="327" spans="1:8" x14ac:dyDescent="0.2">
      <c r="A327" t="s">
        <v>3</v>
      </c>
      <c r="B327" t="s">
        <v>92</v>
      </c>
    </row>
    <row r="328" spans="1:8" x14ac:dyDescent="0.2">
      <c r="A328" t="s">
        <v>5</v>
      </c>
      <c r="B328">
        <v>1</v>
      </c>
    </row>
    <row r="329" spans="1:8" x14ac:dyDescent="0.2">
      <c r="A329" t="s">
        <v>6</v>
      </c>
      <c r="B329" t="s">
        <v>259</v>
      </c>
    </row>
    <row r="330" spans="1:8" x14ac:dyDescent="0.2">
      <c r="A330" t="s">
        <v>7</v>
      </c>
      <c r="B330" t="s">
        <v>7</v>
      </c>
    </row>
    <row r="331" spans="1:8" x14ac:dyDescent="0.2">
      <c r="A331" t="s">
        <v>8</v>
      </c>
      <c r="B331" t="s">
        <v>16</v>
      </c>
    </row>
    <row r="332" spans="1:8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">
      <c r="A337" t="s">
        <v>446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447</v>
      </c>
      <c r="H337" t="s">
        <v>448</v>
      </c>
    </row>
    <row r="338" spans="1:8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437</v>
      </c>
      <c r="F350" t="s">
        <v>77</v>
      </c>
      <c r="G350" t="s">
        <v>273</v>
      </c>
    </row>
    <row r="351" spans="1:8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">
      <c r="A363" t="s">
        <v>391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392</v>
      </c>
      <c r="H363" t="s">
        <v>211</v>
      </c>
    </row>
    <row r="364" spans="1:8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6" x14ac:dyDescent="0.2">
      <c r="A368" s="2" t="s">
        <v>1</v>
      </c>
      <c r="B368" s="2" t="s">
        <v>286</v>
      </c>
    </row>
    <row r="369" spans="1:8" ht="16" x14ac:dyDescent="0.2">
      <c r="A369" s="5" t="s">
        <v>2</v>
      </c>
      <c r="B369" s="5" t="s">
        <v>274</v>
      </c>
    </row>
    <row r="370" spans="1:8" x14ac:dyDescent="0.2">
      <c r="A370" t="s">
        <v>3</v>
      </c>
      <c r="B370" t="s">
        <v>92</v>
      </c>
    </row>
    <row r="371" spans="1:8" x14ac:dyDescent="0.2">
      <c r="A371" t="s">
        <v>5</v>
      </c>
      <c r="B371">
        <v>1</v>
      </c>
    </row>
    <row r="372" spans="1:8" x14ac:dyDescent="0.2">
      <c r="A372" t="s">
        <v>6</v>
      </c>
      <c r="B372" t="s">
        <v>287</v>
      </c>
    </row>
    <row r="373" spans="1:8" x14ac:dyDescent="0.2">
      <c r="A373" t="s">
        <v>7</v>
      </c>
      <c r="B373" t="s">
        <v>7</v>
      </c>
    </row>
    <row r="374" spans="1:8" x14ac:dyDescent="0.2">
      <c r="A374" t="s">
        <v>8</v>
      </c>
      <c r="B374" t="s">
        <v>16</v>
      </c>
    </row>
    <row r="375" spans="1:8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">
      <c r="A385" t="s">
        <v>391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392</v>
      </c>
      <c r="H385" t="s">
        <v>211</v>
      </c>
    </row>
    <row r="388" spans="1:8" ht="16" x14ac:dyDescent="0.2">
      <c r="A388" s="2" t="s">
        <v>1</v>
      </c>
      <c r="B388" s="2" t="s">
        <v>276</v>
      </c>
    </row>
    <row r="389" spans="1:8" ht="16" x14ac:dyDescent="0.2">
      <c r="A389" s="5" t="s">
        <v>2</v>
      </c>
      <c r="B389" s="5" t="s">
        <v>275</v>
      </c>
    </row>
    <row r="390" spans="1:8" x14ac:dyDescent="0.2">
      <c r="A390" t="s">
        <v>3</v>
      </c>
      <c r="B390" t="s">
        <v>92</v>
      </c>
    </row>
    <row r="391" spans="1:8" x14ac:dyDescent="0.2">
      <c r="A391" t="s">
        <v>5</v>
      </c>
      <c r="B391">
        <v>1</v>
      </c>
    </row>
    <row r="392" spans="1:8" x14ac:dyDescent="0.2">
      <c r="A392" t="s">
        <v>6</v>
      </c>
      <c r="B392" t="s">
        <v>277</v>
      </c>
    </row>
    <row r="393" spans="1:8" x14ac:dyDescent="0.2">
      <c r="A393" t="s">
        <v>7</v>
      </c>
      <c r="B393" t="s">
        <v>7</v>
      </c>
    </row>
    <row r="394" spans="1:8" x14ac:dyDescent="0.2">
      <c r="A394" t="s">
        <v>8</v>
      </c>
      <c r="B394" t="s">
        <v>16</v>
      </c>
    </row>
    <row r="395" spans="1:8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">
      <c r="A408" t="s">
        <v>391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392</v>
      </c>
      <c r="H408" t="s">
        <v>211</v>
      </c>
    </row>
    <row r="409" spans="1:8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6" x14ac:dyDescent="0.2">
      <c r="A412" s="2" t="s">
        <v>1</v>
      </c>
      <c r="B412" s="2" t="s">
        <v>283</v>
      </c>
    </row>
    <row r="413" spans="1:8" ht="16" x14ac:dyDescent="0.2">
      <c r="A413" s="5" t="s">
        <v>2</v>
      </c>
      <c r="B413" s="5" t="s">
        <v>285</v>
      </c>
    </row>
    <row r="414" spans="1:8" x14ac:dyDescent="0.2">
      <c r="A414" t="s">
        <v>3</v>
      </c>
      <c r="B414" t="s">
        <v>92</v>
      </c>
    </row>
    <row r="415" spans="1:8" x14ac:dyDescent="0.2">
      <c r="A415" t="s">
        <v>5</v>
      </c>
      <c r="B415">
        <v>1</v>
      </c>
    </row>
    <row r="416" spans="1:8" x14ac:dyDescent="0.2">
      <c r="A416" t="s">
        <v>6</v>
      </c>
      <c r="B416" t="s">
        <v>284</v>
      </c>
    </row>
    <row r="417" spans="1:8" x14ac:dyDescent="0.2">
      <c r="A417" t="s">
        <v>7</v>
      </c>
      <c r="B417" t="s">
        <v>7</v>
      </c>
    </row>
    <row r="418" spans="1:8" x14ac:dyDescent="0.2">
      <c r="A418" t="s">
        <v>8</v>
      </c>
      <c r="B418" t="s">
        <v>16</v>
      </c>
    </row>
    <row r="419" spans="1:8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">
      <c r="A433" t="s">
        <v>391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392</v>
      </c>
      <c r="H433" t="s">
        <v>211</v>
      </c>
    </row>
    <row r="436" spans="1:8" ht="16" x14ac:dyDescent="0.2">
      <c r="A436" s="2" t="s">
        <v>1</v>
      </c>
      <c r="B436" s="2" t="s">
        <v>289</v>
      </c>
    </row>
    <row r="437" spans="1:8" ht="16" x14ac:dyDescent="0.2">
      <c r="A437" s="5" t="s">
        <v>2</v>
      </c>
      <c r="B437" s="5" t="s">
        <v>288</v>
      </c>
    </row>
    <row r="438" spans="1:8" x14ac:dyDescent="0.2">
      <c r="A438" t="s">
        <v>3</v>
      </c>
      <c r="B438" t="s">
        <v>92</v>
      </c>
    </row>
    <row r="439" spans="1:8" x14ac:dyDescent="0.2">
      <c r="A439" t="s">
        <v>5</v>
      </c>
      <c r="B439">
        <v>1</v>
      </c>
    </row>
    <row r="440" spans="1:8" x14ac:dyDescent="0.2">
      <c r="A440" t="s">
        <v>6</v>
      </c>
      <c r="B440" t="s">
        <v>290</v>
      </c>
    </row>
    <row r="441" spans="1:8" x14ac:dyDescent="0.2">
      <c r="A441" t="s">
        <v>7</v>
      </c>
      <c r="B441" t="s">
        <v>7</v>
      </c>
    </row>
    <row r="442" spans="1:8" x14ac:dyDescent="0.2">
      <c r="A442" t="s">
        <v>8</v>
      </c>
      <c r="B442" t="s">
        <v>16</v>
      </c>
    </row>
    <row r="443" spans="1:8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">
      <c r="A462" t="s">
        <v>438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439</v>
      </c>
    </row>
    <row r="463" spans="1:8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432</v>
      </c>
    </row>
    <row r="464" spans="1:8" x14ac:dyDescent="0.2">
      <c r="A464" t="s">
        <v>391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392</v>
      </c>
      <c r="H464" t="s">
        <v>211</v>
      </c>
    </row>
    <row r="467" spans="1:8" ht="16" x14ac:dyDescent="0.2">
      <c r="A467" s="2" t="s">
        <v>1</v>
      </c>
      <c r="B467" s="2" t="s">
        <v>308</v>
      </c>
    </row>
    <row r="468" spans="1:8" ht="16" x14ac:dyDescent="0.2">
      <c r="A468" s="5" t="s">
        <v>2</v>
      </c>
      <c r="B468" s="5" t="s">
        <v>311</v>
      </c>
    </row>
    <row r="469" spans="1:8" x14ac:dyDescent="0.2">
      <c r="A469" t="s">
        <v>3</v>
      </c>
      <c r="B469" t="s">
        <v>92</v>
      </c>
    </row>
    <row r="470" spans="1:8" x14ac:dyDescent="0.2">
      <c r="A470" t="s">
        <v>5</v>
      </c>
      <c r="B470">
        <v>1</v>
      </c>
    </row>
    <row r="471" spans="1:8" x14ac:dyDescent="0.2">
      <c r="A471" t="s">
        <v>6</v>
      </c>
      <c r="B471" t="s">
        <v>309</v>
      </c>
    </row>
    <row r="472" spans="1:8" x14ac:dyDescent="0.2">
      <c r="A472" t="s">
        <v>7</v>
      </c>
      <c r="B472" t="s">
        <v>7</v>
      </c>
    </row>
    <row r="473" spans="1:8" x14ac:dyDescent="0.2">
      <c r="A473" t="s">
        <v>8</v>
      </c>
      <c r="B473" t="s">
        <v>16</v>
      </c>
    </row>
    <row r="474" spans="1:8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">
      <c r="A482" t="s">
        <v>391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392</v>
      </c>
      <c r="H482" t="s">
        <v>211</v>
      </c>
    </row>
    <row r="483" spans="1:8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6" x14ac:dyDescent="0.2">
      <c r="A486" s="2" t="s">
        <v>1</v>
      </c>
      <c r="B486" s="2" t="s">
        <v>347</v>
      </c>
    </row>
    <row r="487" spans="1:8" ht="16" x14ac:dyDescent="0.2">
      <c r="A487" s="5" t="s">
        <v>2</v>
      </c>
      <c r="B487" s="5" t="s">
        <v>349</v>
      </c>
    </row>
    <row r="488" spans="1:8" x14ac:dyDescent="0.2">
      <c r="A488" t="s">
        <v>3</v>
      </c>
      <c r="B488" t="s">
        <v>92</v>
      </c>
    </row>
    <row r="489" spans="1:8" x14ac:dyDescent="0.2">
      <c r="A489" t="s">
        <v>5</v>
      </c>
      <c r="B489">
        <v>1</v>
      </c>
    </row>
    <row r="490" spans="1:8" x14ac:dyDescent="0.2">
      <c r="A490" t="s">
        <v>6</v>
      </c>
      <c r="B490" t="s">
        <v>348</v>
      </c>
    </row>
    <row r="491" spans="1:8" x14ac:dyDescent="0.2">
      <c r="A491" t="s">
        <v>7</v>
      </c>
      <c r="B491" t="s">
        <v>7</v>
      </c>
    </row>
    <row r="492" spans="1:8" x14ac:dyDescent="0.2">
      <c r="A492" t="s">
        <v>8</v>
      </c>
      <c r="B492" t="s">
        <v>16</v>
      </c>
    </row>
    <row r="493" spans="1:8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6" x14ac:dyDescent="0.2">
      <c r="A502" s="2" t="s">
        <v>1</v>
      </c>
      <c r="B502" s="2" t="s">
        <v>312</v>
      </c>
    </row>
    <row r="503" spans="1:8" ht="16" x14ac:dyDescent="0.2">
      <c r="A503" s="5" t="s">
        <v>2</v>
      </c>
      <c r="B503" s="5" t="s">
        <v>316</v>
      </c>
    </row>
    <row r="504" spans="1:8" x14ac:dyDescent="0.2">
      <c r="A504" t="s">
        <v>3</v>
      </c>
      <c r="B504" t="s">
        <v>92</v>
      </c>
    </row>
    <row r="505" spans="1:8" x14ac:dyDescent="0.2">
      <c r="A505" t="s">
        <v>5</v>
      </c>
      <c r="B505">
        <v>1</v>
      </c>
    </row>
    <row r="506" spans="1:8" x14ac:dyDescent="0.2">
      <c r="A506" t="s">
        <v>6</v>
      </c>
      <c r="B506" t="s">
        <v>313</v>
      </c>
    </row>
    <row r="507" spans="1:8" x14ac:dyDescent="0.2">
      <c r="A507" t="s">
        <v>7</v>
      </c>
      <c r="B507" t="s">
        <v>7</v>
      </c>
    </row>
    <row r="508" spans="1:8" x14ac:dyDescent="0.2">
      <c r="A508" t="s">
        <v>8</v>
      </c>
      <c r="B508" t="s">
        <v>16</v>
      </c>
    </row>
    <row r="509" spans="1:8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">
      <c r="A512" t="s">
        <v>347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348</v>
      </c>
    </row>
    <row r="513" spans="1:8" x14ac:dyDescent="0.2">
      <c r="A513" t="s">
        <v>307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306</v>
      </c>
      <c r="H513" t="s">
        <v>314</v>
      </c>
    </row>
    <row r="514" spans="1:8" x14ac:dyDescent="0.2">
      <c r="A514" t="s">
        <v>331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331</v>
      </c>
      <c r="H514" t="s">
        <v>315</v>
      </c>
    </row>
    <row r="515" spans="1:8" x14ac:dyDescent="0.2">
      <c r="A515" t="s">
        <v>332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333</v>
      </c>
      <c r="H515" t="s">
        <v>315</v>
      </c>
    </row>
    <row r="516" spans="1:8" x14ac:dyDescent="0.2">
      <c r="A516" t="s">
        <v>334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335</v>
      </c>
      <c r="H516" t="s">
        <v>317</v>
      </c>
    </row>
    <row r="517" spans="1:8" x14ac:dyDescent="0.2">
      <c r="A517" t="s">
        <v>336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337</v>
      </c>
      <c r="H517" t="s">
        <v>318</v>
      </c>
    </row>
    <row r="518" spans="1:8" x14ac:dyDescent="0.2">
      <c r="A518" t="s">
        <v>319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320</v>
      </c>
    </row>
    <row r="519" spans="1:8" x14ac:dyDescent="0.2">
      <c r="A519" t="s">
        <v>332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333</v>
      </c>
      <c r="H519" t="s">
        <v>321</v>
      </c>
    </row>
    <row r="520" spans="1:8" x14ac:dyDescent="0.2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322</v>
      </c>
    </row>
    <row r="521" spans="1:8" x14ac:dyDescent="0.2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323</v>
      </c>
    </row>
    <row r="522" spans="1:8" x14ac:dyDescent="0.2">
      <c r="A522" t="s">
        <v>338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339</v>
      </c>
      <c r="H522" t="s">
        <v>324</v>
      </c>
    </row>
    <row r="523" spans="1:8" x14ac:dyDescent="0.2">
      <c r="A523" t="s">
        <v>325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325</v>
      </c>
    </row>
    <row r="524" spans="1:8" x14ac:dyDescent="0.2">
      <c r="A524" t="s">
        <v>326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340</v>
      </c>
    </row>
    <row r="525" spans="1:8" x14ac:dyDescent="0.2">
      <c r="A525" t="s">
        <v>327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341</v>
      </c>
    </row>
    <row r="526" spans="1:8" x14ac:dyDescent="0.2">
      <c r="A526" t="s">
        <v>328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342</v>
      </c>
    </row>
    <row r="527" spans="1:8" x14ac:dyDescent="0.2">
      <c r="A527" t="s">
        <v>329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343</v>
      </c>
    </row>
    <row r="528" spans="1:8" x14ac:dyDescent="0.2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">
      <c r="A529" t="s">
        <v>332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333</v>
      </c>
      <c r="H529" t="s">
        <v>321</v>
      </c>
    </row>
    <row r="530" spans="1:8" x14ac:dyDescent="0.2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322</v>
      </c>
    </row>
    <row r="531" spans="1:8" x14ac:dyDescent="0.2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323</v>
      </c>
    </row>
    <row r="532" spans="1:8" x14ac:dyDescent="0.2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322</v>
      </c>
    </row>
    <row r="533" spans="1:8" x14ac:dyDescent="0.2">
      <c r="A533" t="s">
        <v>206</v>
      </c>
      <c r="B533">
        <f>8795.30683506687/483538.053104108</f>
        <v>1.818948225192361E-2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">
      <c r="A534" t="s">
        <v>114</v>
      </c>
      <c r="B534">
        <f>15088.024189726/483538.053104108</f>
        <v>3.1203385323796795E-2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">
      <c r="A535" t="s">
        <v>452</v>
      </c>
      <c r="B535">
        <f>5000/483538.053104108</f>
        <v>1.0340447805301222E-2</v>
      </c>
      <c r="C535" t="s">
        <v>79</v>
      </c>
      <c r="E535" t="s">
        <v>4</v>
      </c>
      <c r="F535" t="s">
        <v>77</v>
      </c>
      <c r="G535" t="s">
        <v>345</v>
      </c>
    </row>
    <row r="536" spans="1:8" x14ac:dyDescent="0.2">
      <c r="A536" t="s">
        <v>330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344</v>
      </c>
    </row>
    <row r="537" spans="1:8" x14ac:dyDescent="0.2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">
      <c r="A538" t="s">
        <v>130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">
      <c r="A539" t="s">
        <v>206</v>
      </c>
      <c r="B539">
        <f>-2198.82670876672/483538.053104108</f>
        <v>-4.5473705629809087E-3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6" x14ac:dyDescent="0.2">
      <c r="A542" s="2" t="s">
        <v>1</v>
      </c>
      <c r="B542" s="2" t="s">
        <v>451</v>
      </c>
    </row>
    <row r="543" spans="1:8" ht="16" x14ac:dyDescent="0.2">
      <c r="A543" s="5" t="s">
        <v>2</v>
      </c>
      <c r="B543" s="5" t="s">
        <v>346</v>
      </c>
    </row>
    <row r="544" spans="1:8" x14ac:dyDescent="0.2">
      <c r="A544" t="s">
        <v>3</v>
      </c>
      <c r="B544" t="s">
        <v>92</v>
      </c>
    </row>
    <row r="545" spans="1:8" x14ac:dyDescent="0.2">
      <c r="A545" t="s">
        <v>5</v>
      </c>
      <c r="B545">
        <v>1</v>
      </c>
    </row>
    <row r="546" spans="1:8" x14ac:dyDescent="0.2">
      <c r="A546" t="s">
        <v>6</v>
      </c>
      <c r="B546" t="s">
        <v>350</v>
      </c>
    </row>
    <row r="547" spans="1:8" x14ac:dyDescent="0.2">
      <c r="A547" t="s">
        <v>7</v>
      </c>
      <c r="B547" t="s">
        <v>7</v>
      </c>
    </row>
    <row r="548" spans="1:8" x14ac:dyDescent="0.2">
      <c r="A548" t="s">
        <v>8</v>
      </c>
      <c r="B548" t="s">
        <v>16</v>
      </c>
    </row>
    <row r="549" spans="1:8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">
      <c r="A551" t="str">
        <f>B542</f>
        <v>photovoltaic panel production,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">
      <c r="A552" t="s">
        <v>312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313</v>
      </c>
    </row>
    <row r="553" spans="1:8" x14ac:dyDescent="0.2">
      <c r="A553" t="s">
        <v>351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354</v>
      </c>
    </row>
    <row r="554" spans="1:8" x14ac:dyDescent="0.2">
      <c r="A554" t="s">
        <v>352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353</v>
      </c>
    </row>
    <row r="556" spans="1:8" ht="16" x14ac:dyDescent="0.2">
      <c r="A556" s="2" t="s">
        <v>1</v>
      </c>
      <c r="B556" s="2" t="s">
        <v>450</v>
      </c>
    </row>
    <row r="557" spans="1:8" ht="16" x14ac:dyDescent="0.2">
      <c r="A557" s="5" t="s">
        <v>2</v>
      </c>
      <c r="B557" s="8" t="s">
        <v>457</v>
      </c>
    </row>
    <row r="558" spans="1:8" x14ac:dyDescent="0.2">
      <c r="A558" t="s">
        <v>3</v>
      </c>
      <c r="B558" t="s">
        <v>53</v>
      </c>
    </row>
    <row r="559" spans="1:8" x14ac:dyDescent="0.2">
      <c r="A559" t="s">
        <v>5</v>
      </c>
      <c r="B559">
        <v>1</v>
      </c>
    </row>
    <row r="560" spans="1:8" x14ac:dyDescent="0.2">
      <c r="A560" t="s">
        <v>6</v>
      </c>
      <c r="B560" t="s">
        <v>450</v>
      </c>
    </row>
    <row r="561" spans="1:12" x14ac:dyDescent="0.2">
      <c r="A561" t="s">
        <v>7</v>
      </c>
      <c r="B561" t="s">
        <v>81</v>
      </c>
    </row>
    <row r="562" spans="1:12" x14ac:dyDescent="0.2">
      <c r="A562" t="s">
        <v>8</v>
      </c>
      <c r="B562" t="s">
        <v>16</v>
      </c>
    </row>
    <row r="563" spans="1:12" x14ac:dyDescent="0.2">
      <c r="A563" s="1" t="s">
        <v>9</v>
      </c>
      <c r="B563" s="1"/>
      <c r="C563" s="1"/>
      <c r="D563" s="1"/>
      <c r="E563" s="1"/>
      <c r="F563" s="1"/>
      <c r="G563" s="1"/>
    </row>
    <row r="564" spans="1:12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  <c r="I564" s="1" t="s">
        <v>453</v>
      </c>
      <c r="J564" s="1" t="s">
        <v>454</v>
      </c>
      <c r="K564" s="1" t="s">
        <v>455</v>
      </c>
      <c r="L564" s="1" t="s">
        <v>456</v>
      </c>
    </row>
    <row r="565" spans="1:12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12" x14ac:dyDescent="0.2">
      <c r="A566" t="s">
        <v>451</v>
      </c>
      <c r="B566" s="4">
        <f>1/(25*460)</f>
        <v>8.6956521739130441E-5</v>
      </c>
      <c r="C566" t="s">
        <v>7</v>
      </c>
      <c r="E566" t="s">
        <v>92</v>
      </c>
      <c r="F566" t="s">
        <v>77</v>
      </c>
      <c r="G566" t="s">
        <v>350</v>
      </c>
      <c r="I566" s="7">
        <v>5</v>
      </c>
      <c r="J566" s="4">
        <f>B566</f>
        <v>8.6956521739130441E-5</v>
      </c>
      <c r="K566">
        <f>1/(30*460)</f>
        <v>7.2463768115942027E-5</v>
      </c>
      <c r="L566">
        <f>1/(20*460)</f>
        <v>1.0869565217391305E-4</v>
      </c>
    </row>
    <row r="568" spans="1:12" ht="16" x14ac:dyDescent="0.2">
      <c r="A568" s="2" t="s">
        <v>1</v>
      </c>
      <c r="B568" s="2" t="s">
        <v>377</v>
      </c>
    </row>
    <row r="569" spans="1:12" ht="16" x14ac:dyDescent="0.2">
      <c r="A569" s="5" t="s">
        <v>2</v>
      </c>
      <c r="B569" s="5" t="s">
        <v>378</v>
      </c>
    </row>
    <row r="570" spans="1:12" x14ac:dyDescent="0.2">
      <c r="A570" t="s">
        <v>3</v>
      </c>
      <c r="B570" t="s">
        <v>92</v>
      </c>
    </row>
    <row r="571" spans="1:12" x14ac:dyDescent="0.2">
      <c r="A571" t="s">
        <v>5</v>
      </c>
      <c r="B571">
        <v>1</v>
      </c>
    </row>
    <row r="572" spans="1:12" x14ac:dyDescent="0.2">
      <c r="A572" t="s">
        <v>6</v>
      </c>
      <c r="B572" t="s">
        <v>379</v>
      </c>
    </row>
    <row r="573" spans="1:12" x14ac:dyDescent="0.2">
      <c r="A573" t="s">
        <v>7</v>
      </c>
      <c r="B573" t="s">
        <v>133</v>
      </c>
    </row>
    <row r="574" spans="1:12" x14ac:dyDescent="0.2">
      <c r="A574" t="s">
        <v>8</v>
      </c>
      <c r="B574" t="s">
        <v>16</v>
      </c>
    </row>
    <row r="575" spans="1:12" x14ac:dyDescent="0.2">
      <c r="A575" s="1" t="s">
        <v>9</v>
      </c>
      <c r="B575" s="1"/>
      <c r="C575" s="1"/>
      <c r="D575" s="1"/>
      <c r="E575" s="1"/>
      <c r="F575" s="1"/>
      <c r="G575" s="1"/>
    </row>
    <row r="576" spans="1:12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378</v>
      </c>
    </row>
    <row r="578" spans="1:8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322</v>
      </c>
    </row>
    <row r="581" spans="1:8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">
      <c r="A582" t="s">
        <v>381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382</v>
      </c>
      <c r="H582" t="s">
        <v>380</v>
      </c>
    </row>
    <row r="583" spans="1:8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">
      <c r="A584" t="s">
        <v>387</v>
      </c>
      <c r="B584">
        <v>0</v>
      </c>
      <c r="C584" t="s">
        <v>79</v>
      </c>
      <c r="D584" t="s">
        <v>62</v>
      </c>
      <c r="F584" t="s">
        <v>78</v>
      </c>
      <c r="H584" t="s">
        <v>383</v>
      </c>
    </row>
    <row r="585" spans="1:8" x14ac:dyDescent="0.2">
      <c r="A585" t="s">
        <v>388</v>
      </c>
      <c r="B585">
        <v>0</v>
      </c>
      <c r="C585" t="s">
        <v>79</v>
      </c>
      <c r="D585" t="s">
        <v>62</v>
      </c>
      <c r="F585" t="s">
        <v>78</v>
      </c>
      <c r="H585" t="s">
        <v>384</v>
      </c>
    </row>
    <row r="586" spans="1:8" x14ac:dyDescent="0.2">
      <c r="A586" t="s">
        <v>389</v>
      </c>
      <c r="B586">
        <v>0</v>
      </c>
      <c r="C586" t="s">
        <v>79</v>
      </c>
      <c r="D586" t="s">
        <v>62</v>
      </c>
      <c r="F586" t="s">
        <v>78</v>
      </c>
      <c r="H586" t="s">
        <v>385</v>
      </c>
    </row>
    <row r="587" spans="1:8" x14ac:dyDescent="0.2">
      <c r="A587" t="s">
        <v>390</v>
      </c>
      <c r="B587">
        <v>0</v>
      </c>
      <c r="C587" t="s">
        <v>79</v>
      </c>
      <c r="D587" t="s">
        <v>62</v>
      </c>
      <c r="F587" t="s">
        <v>78</v>
      </c>
      <c r="H587" t="s">
        <v>386</v>
      </c>
    </row>
    <row r="590" spans="1:8" ht="16" x14ac:dyDescent="0.2">
      <c r="A590" s="2" t="s">
        <v>1</v>
      </c>
      <c r="B590" s="1" t="s">
        <v>144</v>
      </c>
    </row>
    <row r="591" spans="1:8" ht="16" x14ac:dyDescent="0.2">
      <c r="A591" s="5" t="s">
        <v>2</v>
      </c>
      <c r="B591" s="5" t="s">
        <v>310</v>
      </c>
    </row>
    <row r="592" spans="1:8" x14ac:dyDescent="0.2">
      <c r="A592" t="s">
        <v>3</v>
      </c>
      <c r="B592" t="s">
        <v>92</v>
      </c>
    </row>
    <row r="593" spans="1:8" x14ac:dyDescent="0.2">
      <c r="A593" t="s">
        <v>5</v>
      </c>
      <c r="B593">
        <v>1</v>
      </c>
    </row>
    <row r="594" spans="1:8" x14ac:dyDescent="0.2">
      <c r="A594" t="s">
        <v>6</v>
      </c>
      <c r="B594" t="s">
        <v>143</v>
      </c>
    </row>
    <row r="595" spans="1:8" x14ac:dyDescent="0.2">
      <c r="A595" t="s">
        <v>7</v>
      </c>
      <c r="B595" t="s">
        <v>7</v>
      </c>
    </row>
    <row r="596" spans="1:8" x14ac:dyDescent="0.2">
      <c r="A596" t="s">
        <v>8</v>
      </c>
      <c r="B596" t="s">
        <v>16</v>
      </c>
    </row>
    <row r="597" spans="1:8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">
      <c r="A600" t="s">
        <v>356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357</v>
      </c>
      <c r="H600" t="s">
        <v>355</v>
      </c>
    </row>
    <row r="601" spans="1:8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322</v>
      </c>
    </row>
    <row r="603" spans="1:8" x14ac:dyDescent="0.2">
      <c r="A603" t="s">
        <v>358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">
      <c r="A605" t="s">
        <v>360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359</v>
      </c>
    </row>
    <row r="606" spans="1:8" x14ac:dyDescent="0.2">
      <c r="A606" t="s">
        <v>401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402</v>
      </c>
      <c r="H606" t="s">
        <v>211</v>
      </c>
    </row>
    <row r="609" spans="1:8" ht="16" x14ac:dyDescent="0.2">
      <c r="A609" s="2" t="s">
        <v>1</v>
      </c>
      <c r="B609" s="1" t="s">
        <v>113</v>
      </c>
    </row>
    <row r="610" spans="1:8" ht="16" x14ac:dyDescent="0.2">
      <c r="A610" s="5" t="s">
        <v>2</v>
      </c>
      <c r="B610" s="5" t="s">
        <v>210</v>
      </c>
    </row>
    <row r="611" spans="1:8" x14ac:dyDescent="0.2">
      <c r="A611" t="s">
        <v>3</v>
      </c>
      <c r="B611" t="s">
        <v>92</v>
      </c>
    </row>
    <row r="612" spans="1:8" x14ac:dyDescent="0.2">
      <c r="A612" t="s">
        <v>5</v>
      </c>
      <c r="B612">
        <v>1</v>
      </c>
    </row>
    <row r="613" spans="1:8" x14ac:dyDescent="0.2">
      <c r="A613" t="s">
        <v>6</v>
      </c>
      <c r="B613" t="s">
        <v>120</v>
      </c>
    </row>
    <row r="614" spans="1:8" x14ac:dyDescent="0.2">
      <c r="A614" t="s">
        <v>7</v>
      </c>
      <c r="B614" t="s">
        <v>79</v>
      </c>
    </row>
    <row r="615" spans="1:8" x14ac:dyDescent="0.2">
      <c r="A615" t="s">
        <v>8</v>
      </c>
      <c r="B615" t="s">
        <v>16</v>
      </c>
    </row>
    <row r="616" spans="1:8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322</v>
      </c>
    </row>
    <row r="620" spans="1:8" x14ac:dyDescent="0.2">
      <c r="A620" t="s">
        <v>358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">
      <c r="A622" t="s">
        <v>361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362</v>
      </c>
    </row>
    <row r="623" spans="1:8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363</v>
      </c>
    </row>
    <row r="626" spans="1:8" ht="16" x14ac:dyDescent="0.2">
      <c r="A626" s="2" t="s">
        <v>1</v>
      </c>
      <c r="B626" s="1" t="s">
        <v>132</v>
      </c>
    </row>
    <row r="627" spans="1:8" ht="16" x14ac:dyDescent="0.2">
      <c r="A627" s="5" t="s">
        <v>2</v>
      </c>
      <c r="B627" s="5" t="s">
        <v>212</v>
      </c>
    </row>
    <row r="628" spans="1:8" x14ac:dyDescent="0.2">
      <c r="A628" t="s">
        <v>3</v>
      </c>
      <c r="B628" t="s">
        <v>92</v>
      </c>
    </row>
    <row r="629" spans="1:8" x14ac:dyDescent="0.2">
      <c r="A629" t="s">
        <v>5</v>
      </c>
      <c r="B629">
        <v>1</v>
      </c>
    </row>
    <row r="630" spans="1:8" x14ac:dyDescent="0.2">
      <c r="A630" t="s">
        <v>6</v>
      </c>
      <c r="B630" t="s">
        <v>134</v>
      </c>
    </row>
    <row r="631" spans="1:8" x14ac:dyDescent="0.2">
      <c r="A631" t="s">
        <v>7</v>
      </c>
      <c r="B631" t="s">
        <v>133</v>
      </c>
    </row>
    <row r="632" spans="1:8" x14ac:dyDescent="0.2">
      <c r="A632" t="s">
        <v>8</v>
      </c>
      <c r="B632" t="s">
        <v>16</v>
      </c>
    </row>
    <row r="633" spans="1:8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364</v>
      </c>
    </row>
    <row r="637" spans="1:8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365</v>
      </c>
    </row>
    <row r="639" spans="1:8" x14ac:dyDescent="0.2">
      <c r="A639" t="s">
        <v>366</v>
      </c>
      <c r="B639">
        <v>0.45705279747832939</v>
      </c>
      <c r="C639" t="s">
        <v>79</v>
      </c>
      <c r="E639" t="s">
        <v>4</v>
      </c>
      <c r="F639" t="s">
        <v>77</v>
      </c>
      <c r="G639" t="s">
        <v>369</v>
      </c>
    </row>
    <row r="640" spans="1:8" x14ac:dyDescent="0.2">
      <c r="A640" t="s">
        <v>367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370</v>
      </c>
    </row>
    <row r="641" spans="1:8" x14ac:dyDescent="0.2">
      <c r="A641" t="s">
        <v>368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371</v>
      </c>
    </row>
    <row r="642" spans="1:8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322</v>
      </c>
    </row>
    <row r="643" spans="1:8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">
      <c r="A644" t="s">
        <v>358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363</v>
      </c>
    </row>
    <row r="646" spans="1:8" x14ac:dyDescent="0.2">
      <c r="A646" t="s">
        <v>372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373</v>
      </c>
    </row>
    <row r="647" spans="1:8" x14ac:dyDescent="0.2">
      <c r="A647" t="s">
        <v>401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402</v>
      </c>
      <c r="H647" t="s">
        <v>211</v>
      </c>
    </row>
    <row r="648" spans="1:8" x14ac:dyDescent="0.2">
      <c r="A648" t="s">
        <v>404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405</v>
      </c>
      <c r="H648" t="s">
        <v>211</v>
      </c>
    </row>
    <row r="651" spans="1:8" ht="16" x14ac:dyDescent="0.2">
      <c r="A651" s="2" t="s">
        <v>1</v>
      </c>
      <c r="B651" s="1" t="s">
        <v>206</v>
      </c>
    </row>
    <row r="652" spans="1:8" ht="16" x14ac:dyDescent="0.2">
      <c r="A652" s="5" t="s">
        <v>2</v>
      </c>
      <c r="B652" s="5" t="s">
        <v>207</v>
      </c>
    </row>
    <row r="653" spans="1:8" x14ac:dyDescent="0.2">
      <c r="A653" t="s">
        <v>3</v>
      </c>
      <c r="B653" t="s">
        <v>92</v>
      </c>
    </row>
    <row r="654" spans="1:8" x14ac:dyDescent="0.2">
      <c r="A654" t="s">
        <v>5</v>
      </c>
      <c r="B654">
        <v>1</v>
      </c>
    </row>
    <row r="655" spans="1:8" x14ac:dyDescent="0.2">
      <c r="A655" t="s">
        <v>6</v>
      </c>
      <c r="B655" t="s">
        <v>208</v>
      </c>
    </row>
    <row r="656" spans="1:8" x14ac:dyDescent="0.2">
      <c r="A656" t="s">
        <v>7</v>
      </c>
      <c r="B656" t="s">
        <v>133</v>
      </c>
    </row>
    <row r="657" spans="1:8" x14ac:dyDescent="0.2">
      <c r="A657" t="s">
        <v>8</v>
      </c>
      <c r="B657" t="s">
        <v>16</v>
      </c>
    </row>
    <row r="658" spans="1:8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363</v>
      </c>
    </row>
    <row r="662" spans="1:8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">
      <c r="A663" t="s">
        <v>358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6" x14ac:dyDescent="0.2">
      <c r="A665" s="2" t="s">
        <v>1</v>
      </c>
      <c r="B665" s="1" t="s">
        <v>206</v>
      </c>
    </row>
    <row r="666" spans="1:8" ht="16" x14ac:dyDescent="0.2">
      <c r="A666" s="5" t="s">
        <v>2</v>
      </c>
      <c r="B666" s="5" t="s">
        <v>207</v>
      </c>
    </row>
    <row r="667" spans="1:8" x14ac:dyDescent="0.2">
      <c r="A667" t="s">
        <v>3</v>
      </c>
      <c r="B667" t="s">
        <v>92</v>
      </c>
    </row>
    <row r="668" spans="1:8" x14ac:dyDescent="0.2">
      <c r="A668" t="s">
        <v>5</v>
      </c>
      <c r="B668">
        <v>1</v>
      </c>
    </row>
    <row r="669" spans="1:8" x14ac:dyDescent="0.2">
      <c r="A669" t="s">
        <v>6</v>
      </c>
      <c r="B669" t="s">
        <v>213</v>
      </c>
    </row>
    <row r="670" spans="1:8" x14ac:dyDescent="0.2">
      <c r="A670" t="s">
        <v>7</v>
      </c>
      <c r="B670" t="s">
        <v>133</v>
      </c>
    </row>
    <row r="671" spans="1:8" x14ac:dyDescent="0.2">
      <c r="A671" t="s">
        <v>8</v>
      </c>
      <c r="B671" t="s">
        <v>16</v>
      </c>
    </row>
    <row r="672" spans="1:8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6" x14ac:dyDescent="0.2">
      <c r="A677" s="2" t="s">
        <v>1</v>
      </c>
      <c r="B677" s="1" t="s">
        <v>114</v>
      </c>
    </row>
    <row r="678" spans="1:8" ht="16" x14ac:dyDescent="0.2">
      <c r="A678" s="5" t="s">
        <v>2</v>
      </c>
      <c r="B678" s="5" t="s">
        <v>209</v>
      </c>
    </row>
    <row r="679" spans="1:8" x14ac:dyDescent="0.2">
      <c r="A679" t="s">
        <v>3</v>
      </c>
      <c r="B679" t="s">
        <v>92</v>
      </c>
    </row>
    <row r="680" spans="1:8" x14ac:dyDescent="0.2">
      <c r="A680" t="s">
        <v>5</v>
      </c>
      <c r="B680">
        <v>1</v>
      </c>
    </row>
    <row r="681" spans="1:8" x14ac:dyDescent="0.2">
      <c r="A681" t="s">
        <v>6</v>
      </c>
      <c r="B681" t="s">
        <v>121</v>
      </c>
    </row>
    <row r="682" spans="1:8" x14ac:dyDescent="0.2">
      <c r="A682" t="s">
        <v>7</v>
      </c>
      <c r="B682" t="s">
        <v>133</v>
      </c>
    </row>
    <row r="683" spans="1:8" x14ac:dyDescent="0.2">
      <c r="A683" t="s">
        <v>8</v>
      </c>
      <c r="B683" t="s">
        <v>16</v>
      </c>
    </row>
    <row r="684" spans="1:8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">
      <c r="A687" t="s">
        <v>374</v>
      </c>
      <c r="B687">
        <v>1</v>
      </c>
      <c r="C687" t="s">
        <v>133</v>
      </c>
      <c r="E687" t="s">
        <v>53</v>
      </c>
      <c r="F687" t="s">
        <v>77</v>
      </c>
      <c r="G687" t="s">
        <v>375</v>
      </c>
      <c r="H687" t="s">
        <v>376</v>
      </c>
    </row>
    <row r="690" spans="1:8" ht="16" x14ac:dyDescent="0.2">
      <c r="A690" s="2" t="s">
        <v>1</v>
      </c>
      <c r="B690" s="1" t="s">
        <v>391</v>
      </c>
    </row>
    <row r="691" spans="1:8" ht="16" x14ac:dyDescent="0.2">
      <c r="A691" s="5" t="s">
        <v>2</v>
      </c>
      <c r="B691" s="5" t="s">
        <v>211</v>
      </c>
    </row>
    <row r="692" spans="1:8" x14ac:dyDescent="0.2">
      <c r="A692" t="s">
        <v>3</v>
      </c>
      <c r="B692" t="s">
        <v>92</v>
      </c>
    </row>
    <row r="693" spans="1:8" x14ac:dyDescent="0.2">
      <c r="A693" t="s">
        <v>5</v>
      </c>
      <c r="B693">
        <v>1</v>
      </c>
    </row>
    <row r="694" spans="1:8" x14ac:dyDescent="0.2">
      <c r="A694" t="s">
        <v>6</v>
      </c>
      <c r="B694" t="s">
        <v>392</v>
      </c>
    </row>
    <row r="695" spans="1:8" x14ac:dyDescent="0.2">
      <c r="A695" t="s">
        <v>7</v>
      </c>
      <c r="B695" t="s">
        <v>133</v>
      </c>
    </row>
    <row r="696" spans="1:8" x14ac:dyDescent="0.2">
      <c r="A696" t="s">
        <v>8</v>
      </c>
      <c r="B696" t="s">
        <v>16</v>
      </c>
    </row>
    <row r="697" spans="1:8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">
      <c r="A700" t="s">
        <v>393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395</v>
      </c>
    </row>
    <row r="701" spans="1:8" x14ac:dyDescent="0.2">
      <c r="A701" t="s">
        <v>394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396</v>
      </c>
    </row>
    <row r="702" spans="1:8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">
      <c r="A703" t="s">
        <v>400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397</v>
      </c>
    </row>
    <row r="704" spans="1:8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398</v>
      </c>
    </row>
    <row r="705" spans="1:8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399</v>
      </c>
    </row>
    <row r="708" spans="1:8" ht="16" x14ac:dyDescent="0.2">
      <c r="A708" s="2" t="s">
        <v>1</v>
      </c>
      <c r="B708" s="1" t="s">
        <v>401</v>
      </c>
    </row>
    <row r="709" spans="1:8" ht="16" x14ac:dyDescent="0.2">
      <c r="A709" s="5" t="s">
        <v>2</v>
      </c>
      <c r="B709" s="5" t="s">
        <v>211</v>
      </c>
    </row>
    <row r="710" spans="1:8" x14ac:dyDescent="0.2">
      <c r="A710" t="s">
        <v>3</v>
      </c>
      <c r="B710" t="s">
        <v>92</v>
      </c>
    </row>
    <row r="711" spans="1:8" x14ac:dyDescent="0.2">
      <c r="A711" t="s">
        <v>5</v>
      </c>
      <c r="B711">
        <v>1</v>
      </c>
    </row>
    <row r="712" spans="1:8" x14ac:dyDescent="0.2">
      <c r="A712" t="s">
        <v>6</v>
      </c>
      <c r="B712" t="s">
        <v>402</v>
      </c>
    </row>
    <row r="713" spans="1:8" x14ac:dyDescent="0.2">
      <c r="A713" t="s">
        <v>7</v>
      </c>
      <c r="B713" t="s">
        <v>133</v>
      </c>
    </row>
    <row r="714" spans="1:8" x14ac:dyDescent="0.2">
      <c r="A714" t="s">
        <v>8</v>
      </c>
      <c r="B714" t="s">
        <v>16</v>
      </c>
    </row>
    <row r="715" spans="1:8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">
      <c r="A718" t="s">
        <v>393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395</v>
      </c>
    </row>
    <row r="719" spans="1:8" x14ac:dyDescent="0.2">
      <c r="A719" t="s">
        <v>394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396</v>
      </c>
    </row>
    <row r="720" spans="1:8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">
      <c r="A721" t="s">
        <v>400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397</v>
      </c>
    </row>
    <row r="722" spans="1:8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398</v>
      </c>
    </row>
    <row r="723" spans="1:8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399</v>
      </c>
    </row>
    <row r="724" spans="1:8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403</v>
      </c>
    </row>
    <row r="725" spans="1:8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6" x14ac:dyDescent="0.2">
      <c r="A729" s="2" t="s">
        <v>1</v>
      </c>
      <c r="B729" s="1" t="s">
        <v>404</v>
      </c>
    </row>
    <row r="730" spans="1:8" ht="16" x14ac:dyDescent="0.2">
      <c r="A730" s="5" t="s">
        <v>2</v>
      </c>
      <c r="B730" s="5" t="s">
        <v>211</v>
      </c>
    </row>
    <row r="731" spans="1:8" x14ac:dyDescent="0.2">
      <c r="A731" t="s">
        <v>3</v>
      </c>
      <c r="B731" t="s">
        <v>92</v>
      </c>
    </row>
    <row r="732" spans="1:8" x14ac:dyDescent="0.2">
      <c r="A732" t="s">
        <v>5</v>
      </c>
      <c r="B732">
        <v>1</v>
      </c>
    </row>
    <row r="733" spans="1:8" x14ac:dyDescent="0.2">
      <c r="A733" t="s">
        <v>6</v>
      </c>
      <c r="B733" t="s">
        <v>405</v>
      </c>
    </row>
    <row r="734" spans="1:8" x14ac:dyDescent="0.2">
      <c r="A734" t="s">
        <v>7</v>
      </c>
      <c r="B734" t="s">
        <v>133</v>
      </c>
    </row>
    <row r="735" spans="1:8" x14ac:dyDescent="0.2">
      <c r="A735" t="s">
        <v>8</v>
      </c>
      <c r="B735" t="s">
        <v>16</v>
      </c>
    </row>
    <row r="736" spans="1:8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">
      <c r="A739" t="s">
        <v>393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395</v>
      </c>
    </row>
    <row r="740" spans="1:8" x14ac:dyDescent="0.2">
      <c r="A740" t="s">
        <v>394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396</v>
      </c>
    </row>
    <row r="741" spans="1:8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">
      <c r="A742" t="s">
        <v>400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397</v>
      </c>
    </row>
    <row r="743" spans="1:8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398</v>
      </c>
    </row>
    <row r="744" spans="1:8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399</v>
      </c>
    </row>
    <row r="745" spans="1:8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406</v>
      </c>
      <c r="H745" t="s">
        <v>407</v>
      </c>
    </row>
    <row r="746" spans="1:8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/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2024-08-16T16:03:17Z</dcterms:modified>
</cp:coreProperties>
</file>