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INTERMEDIÁRIO\"/>
    </mc:Choice>
  </mc:AlternateContent>
  <xr:revisionPtr revIDLastSave="0" documentId="13_ncr:1_{FC7B53CD-2A68-47E9-A60B-0A51F99B4AD5}" xr6:coauthVersionLast="47" xr6:coauthVersionMax="47" xr10:uidLastSave="{00000000-0000-0000-0000-000000000000}"/>
  <bookViews>
    <workbookView xWindow="-120" yWindow="-120" windowWidth="29040" windowHeight="15990" tabRatio="902" firstSheet="1" activeTab="12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24" l="1"/>
  <c r="D41" i="24"/>
  <c r="D42" i="24"/>
  <c r="D43" i="24"/>
  <c r="D39" i="24"/>
  <c r="C40" i="24"/>
  <c r="C41" i="24"/>
  <c r="C42" i="24"/>
  <c r="C43" i="24"/>
  <c r="C39" i="24"/>
  <c r="C25" i="24"/>
  <c r="C26" i="24"/>
  <c r="C27" i="24"/>
  <c r="C28" i="24"/>
  <c r="C24" i="24"/>
  <c r="C9" i="24"/>
  <c r="C10" i="24"/>
  <c r="C11" i="24"/>
  <c r="C12" i="24"/>
  <c r="C13" i="24"/>
  <c r="C14" i="24"/>
  <c r="C8" i="24"/>
  <c r="C85" i="23"/>
  <c r="C84" i="23"/>
  <c r="C83" i="23"/>
  <c r="C82" i="23"/>
  <c r="C81" i="23"/>
  <c r="C80" i="23"/>
  <c r="C79" i="23"/>
  <c r="C78" i="23"/>
  <c r="C73" i="23"/>
  <c r="C74" i="23"/>
  <c r="C75" i="23"/>
  <c r="C76" i="23"/>
  <c r="C77" i="23"/>
  <c r="C72" i="23"/>
  <c r="D57" i="23"/>
  <c r="D58" i="23"/>
  <c r="D59" i="23"/>
  <c r="D60" i="23"/>
  <c r="D61" i="23"/>
  <c r="D56" i="23"/>
  <c r="D36" i="23"/>
  <c r="D37" i="23"/>
  <c r="D38" i="23"/>
  <c r="D39" i="23"/>
  <c r="D40" i="23"/>
  <c r="D35" i="23"/>
  <c r="D19" i="23"/>
  <c r="D20" i="23"/>
  <c r="D21" i="23"/>
  <c r="D22" i="23"/>
  <c r="D23" i="23"/>
  <c r="D24" i="23"/>
  <c r="D7" i="23"/>
  <c r="D8" i="23"/>
  <c r="D9" i="23"/>
  <c r="D10" i="23"/>
  <c r="D11" i="23"/>
  <c r="D6" i="23"/>
  <c r="D36" i="22"/>
  <c r="D37" i="22"/>
  <c r="D38" i="22"/>
  <c r="D39" i="22"/>
  <c r="D40" i="22"/>
  <c r="D41" i="22"/>
  <c r="D35" i="22"/>
  <c r="C35" i="22"/>
  <c r="C36" i="22"/>
  <c r="C37" i="22"/>
  <c r="C38" i="22"/>
  <c r="C39" i="22"/>
  <c r="C40" i="22"/>
  <c r="C41" i="22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 s="1"/>
  <c r="D38" i="16"/>
  <c r="C41" i="16"/>
  <c r="D41" i="16" s="1"/>
  <c r="C40" i="16"/>
  <c r="D40" i="16" s="1"/>
  <c r="C39" i="16"/>
  <c r="D39" i="16" s="1"/>
  <c r="C38" i="16"/>
  <c r="C37" i="16"/>
  <c r="D37" i="16" s="1"/>
  <c r="C36" i="16"/>
  <c r="D36" i="16" s="1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<sst xmlns="http://schemas.openxmlformats.org/spreadsheetml/2006/main" count="438" uniqueCount="144">
  <si>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</si>
  <si>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</si>
  <si>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</si>
  <si>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</si>
  <si>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</si>
  <si>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</si>
  <si>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</si>
  <si>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</si>
  <si>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</si>
  <si>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</si>
  <si>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</si>
  <si>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</si>
  <si>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</si>
  <si>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</si>
  <si>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</si>
  <si>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</si>
  <si>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</si>
  <si>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</si>
  <si>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</si>
  <si>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</si>
  <si>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</si>
  <si>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</si>
  <si>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</si>
  <si>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</si>
  <si>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</si>
  <si>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</si>
  <si>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</si>
  <si>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</si>
  <si>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</si>
  <si>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</si>
  <si>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</si>
  <si>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</si>
  <si>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</si>
  <si>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</si>
  <si>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</si>
  <si>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</si>
  <si>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</si>
  <si>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</si>
  <si>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</si>
  <si>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</si>
  <si>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</si>
  <si>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</si>
  <si>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</si>
  <si>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</si>
  <si>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</si>
  <si>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</si>
  <si>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</si>
  <si>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</si>
  <si>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</si>
  <si>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</si>
  <si>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</si>
  <si>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</si>
  <si>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</si>
  <si>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</si>
  <si>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</si>
  <si>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</si>
  <si>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</si>
  <si>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</si>
  <si>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</si>
  <si>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</si>
  <si>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</si>
  <si>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</si>
  <si>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</si>
  <si>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</si>
  <si>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</si>
  <si>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</si>
  <si>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</si>
  <si>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</si>
  <si>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</si>
  <si>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</si>
  <si>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</si>
  <si>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</si>
  <si>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</si>
  <si>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</si>
  <si>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</si>
  <si>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</si>
  <si>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</si>
  <si>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</si>
  <si>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</si>
  <si>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</si>
  <si>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</si>
  <si>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</si>
  <si>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</si>
  <si>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</si>
  <si>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</si>
  <si>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</si>
  <si>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</si>
  <si>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</si>
  <si>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</si>
  <si>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</si>
  <si>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</si>
  <si>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</si>
  <si>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</si>
  <si>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</si>
  <si>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</si>
  <si>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</si>
  <si>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</si>
  <si>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</si>
  <si>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</si>
  <si>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</si>
  <si>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</si>
  <si>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</si>
  <si>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</si>
  <si>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</si>
  <si>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</si>
  <si>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</si>
  <si>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</si>
  <si>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</si>
  <si>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</si>
  <si>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</si>
  <si>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</si>
  <si>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</si>
  <si>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</si>
  <si>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</si>
  <si>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</si>
  <si>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</si>
  <si>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</si>
  <si>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</si>
  <si>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</si>
  <si>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</si>
  <si>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</si>
  <si>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</si>
  <si>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</si>
  <si>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</si>
  <si>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</si>
  <si>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</si>
  <si>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</si>
  <si>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</si>
  <si>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</si>
  <si>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</si>
  <si>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</si>
  <si>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</si>
  <si>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</si>
  <si>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</si>
  <si>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Comprar Banana entre 16/01 e 28/01</t>
  </si>
  <si>
    <t>Não comprar</t>
  </si>
  <si>
    <t>BR-MAÇA</t>
  </si>
  <si>
    <t>BR-BANANA</t>
  </si>
  <si>
    <t>US-MAÇA</t>
  </si>
  <si>
    <t>BR MAÇA</t>
  </si>
  <si>
    <t>BRMAÇA</t>
  </si>
  <si>
    <t>BR-MAÇAA</t>
  </si>
  <si>
    <t>BRMAça</t>
  </si>
  <si>
    <t>=SEERRO(SE(E(B72=EXT.TEXTO(B72;LOCALIZAR("br";B72;1);99);B72=EXT.TEXTO(B72;LOCALIZAR("maça";B72;1);99));
"n";"Maça do Brasil"); "Não encontrado")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</si>
</sst>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0" fontId="8" fillId="3" borderId="2" xfId="0" quotePrefix="1" applyFont="1" applyFill="1" applyBorder="1" applyAlignment="1">
      <alignment horizontal="center" wrapText="1"/>
    </xf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218595</xdr:colOff>
      <xdr:row>34</xdr:row>
      <xdr:rowOff>75750</xdr:rowOff>
    </xdr:from>
    <xdr:to>
      <xdr:col>3</xdr:col>
      <xdr:colOff>2789715</xdr:colOff>
      <xdr:row>34</xdr:row>
      <xdr:rowOff>154230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3" name="Tinta 52">
              <a:extLst>
                <a:ext uri="{FF2B5EF4-FFF2-40B4-BE49-F238E27FC236}">
                  <a16:creationId xmlns:a16="http://schemas.microsoft.com/office/drawing/2014/main" id="{660C0719-B25E-722C-F91C-C38916F10391}"/>
                </a:ext>
              </a:extLst>
            </xdr14:cNvPr>
            <xdr14:cNvContentPartPr/>
          </xdr14:nvContentPartPr>
          <xdr14:nvPr macro=""/>
          <xdr14:xfrm>
            <a:off x="5866920" y="10305600"/>
            <a:ext cx="2571120" cy="78480"/>
          </xdr14:xfrm>
        </xdr:contentPart>
      </mc:Choice>
      <mc:Fallback>
        <xdr:pic>
          <xdr:nvPicPr>
            <xdr:cNvPr id="53" name="Tinta 52">
              <a:extLst>
                <a:ext uri="{FF2B5EF4-FFF2-40B4-BE49-F238E27FC236}">
                  <a16:creationId xmlns:a16="http://schemas.microsoft.com/office/drawing/2014/main" id="{660C0719-B25E-722C-F91C-C38916F103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13280" y="10197600"/>
              <a:ext cx="267876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190155</xdr:colOff>
      <xdr:row>35</xdr:row>
      <xdr:rowOff>94815</xdr:rowOff>
    </xdr:from>
    <xdr:to>
      <xdr:col>3</xdr:col>
      <xdr:colOff>2799435</xdr:colOff>
      <xdr:row>35</xdr:row>
      <xdr:rowOff>143415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4" name="Tinta 53">
              <a:extLst>
                <a:ext uri="{FF2B5EF4-FFF2-40B4-BE49-F238E27FC236}">
                  <a16:creationId xmlns:a16="http://schemas.microsoft.com/office/drawing/2014/main" id="{3155B80F-4566-9A09-53B7-4743EB65841B}"/>
                </a:ext>
              </a:extLst>
            </xdr14:cNvPr>
            <xdr14:cNvContentPartPr/>
          </xdr14:nvContentPartPr>
          <xdr14:nvPr macro=""/>
          <xdr14:xfrm>
            <a:off x="5838480" y="10658040"/>
            <a:ext cx="2609280" cy="48600"/>
          </xdr14:xfrm>
        </xdr:contentPart>
      </mc:Choice>
      <mc:Fallback>
        <xdr:pic>
          <xdr:nvPicPr>
            <xdr:cNvPr id="54" name="Tinta 53">
              <a:extLst>
                <a:ext uri="{FF2B5EF4-FFF2-40B4-BE49-F238E27FC236}">
                  <a16:creationId xmlns:a16="http://schemas.microsoft.com/office/drawing/2014/main" id="{3155B80F-4566-9A09-53B7-4743EB6584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784840" y="10550040"/>
              <a:ext cx="2716920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190155</xdr:colOff>
      <xdr:row>36</xdr:row>
      <xdr:rowOff>171120</xdr:rowOff>
    </xdr:from>
    <xdr:to>
      <xdr:col>4</xdr:col>
      <xdr:colOff>284910</xdr:colOff>
      <xdr:row>36</xdr:row>
      <xdr:rowOff>201360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5" name="Tinta 54">
              <a:extLst>
                <a:ext uri="{FF2B5EF4-FFF2-40B4-BE49-F238E27FC236}">
                  <a16:creationId xmlns:a16="http://schemas.microsoft.com/office/drawing/2014/main" id="{148BC6E4-DF60-52E8-5727-70F8FEC37C79}"/>
                </a:ext>
              </a:extLst>
            </xdr14:cNvPr>
            <xdr14:cNvContentPartPr/>
          </xdr14:nvContentPartPr>
          <xdr14:nvPr macro=""/>
          <xdr14:xfrm>
            <a:off x="5838480" y="11067720"/>
            <a:ext cx="2999880" cy="30240"/>
          </xdr14:xfrm>
        </xdr:contentPart>
      </mc:Choice>
      <mc:Fallback>
        <xdr:pic>
          <xdr:nvPicPr>
            <xdr:cNvPr id="55" name="Tinta 54">
              <a:extLst>
                <a:ext uri="{FF2B5EF4-FFF2-40B4-BE49-F238E27FC236}">
                  <a16:creationId xmlns:a16="http://schemas.microsoft.com/office/drawing/2014/main" id="{148BC6E4-DF60-52E8-5727-70F8FEC37C7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84840" y="10959720"/>
              <a:ext cx="3107520" cy="24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266475</xdr:colOff>
      <xdr:row>37</xdr:row>
      <xdr:rowOff>237705</xdr:rowOff>
    </xdr:from>
    <xdr:to>
      <xdr:col>3</xdr:col>
      <xdr:colOff>2855955</xdr:colOff>
      <xdr:row>38</xdr:row>
      <xdr:rowOff>9810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6" name="Tinta 55">
              <a:extLst>
                <a:ext uri="{FF2B5EF4-FFF2-40B4-BE49-F238E27FC236}">
                  <a16:creationId xmlns:a16="http://schemas.microsoft.com/office/drawing/2014/main" id="{B0000DF8-618C-51E6-E35A-92704351C48B}"/>
                </a:ext>
              </a:extLst>
            </xdr14:cNvPr>
            <xdr14:cNvContentPartPr/>
          </xdr14:nvContentPartPr>
          <xdr14:nvPr macro=""/>
          <xdr14:xfrm>
            <a:off x="5914800" y="11467680"/>
            <a:ext cx="2589480" cy="105480"/>
          </xdr14:xfrm>
        </xdr:contentPart>
      </mc:Choice>
      <mc:Fallback>
        <xdr:pic>
          <xdr:nvPicPr>
            <xdr:cNvPr id="56" name="Tinta 55">
              <a:extLst>
                <a:ext uri="{FF2B5EF4-FFF2-40B4-BE49-F238E27FC236}">
                  <a16:creationId xmlns:a16="http://schemas.microsoft.com/office/drawing/2014/main" id="{B0000DF8-618C-51E6-E35A-92704351C4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861160" y="11359680"/>
              <a:ext cx="269712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151995</xdr:colOff>
      <xdr:row>38</xdr:row>
      <xdr:rowOff>228330</xdr:rowOff>
    </xdr:from>
    <xdr:to>
      <xdr:col>3</xdr:col>
      <xdr:colOff>2071515</xdr:colOff>
      <xdr:row>38</xdr:row>
      <xdr:rowOff>257490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7" name="Tinta 56">
              <a:extLst>
                <a:ext uri="{FF2B5EF4-FFF2-40B4-BE49-F238E27FC236}">
                  <a16:creationId xmlns:a16="http://schemas.microsoft.com/office/drawing/2014/main" id="{739A0A07-88D9-2B9A-934D-FA9BC786B189}"/>
                </a:ext>
              </a:extLst>
            </xdr14:cNvPr>
            <xdr14:cNvContentPartPr/>
          </xdr14:nvContentPartPr>
          <xdr14:nvPr macro=""/>
          <xdr14:xfrm>
            <a:off x="5800320" y="11791680"/>
            <a:ext cx="1919520" cy="29160"/>
          </xdr14:xfrm>
        </xdr:contentPart>
      </mc:Choice>
      <mc:Fallback>
        <xdr:pic>
          <xdr:nvPicPr>
            <xdr:cNvPr id="57" name="Tinta 56">
              <a:extLst>
                <a:ext uri="{FF2B5EF4-FFF2-40B4-BE49-F238E27FC236}">
                  <a16:creationId xmlns:a16="http://schemas.microsoft.com/office/drawing/2014/main" id="{739A0A07-88D9-2B9A-934D-FA9BC786B18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46680" y="11683680"/>
              <a:ext cx="2027160" cy="2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342435</xdr:colOff>
      <xdr:row>39</xdr:row>
      <xdr:rowOff>104475</xdr:rowOff>
    </xdr:from>
    <xdr:to>
      <xdr:col>4</xdr:col>
      <xdr:colOff>218670</xdr:colOff>
      <xdr:row>39</xdr:row>
      <xdr:rowOff>239475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8" name="Tinta 57">
              <a:extLst>
                <a:ext uri="{FF2B5EF4-FFF2-40B4-BE49-F238E27FC236}">
                  <a16:creationId xmlns:a16="http://schemas.microsoft.com/office/drawing/2014/main" id="{429D320E-1EEF-55B2-8F0D-A6A571E4F805}"/>
                </a:ext>
              </a:extLst>
            </xdr14:cNvPr>
            <xdr14:cNvContentPartPr/>
          </xdr14:nvContentPartPr>
          <xdr14:nvPr macro=""/>
          <xdr14:xfrm>
            <a:off x="5990760" y="12001200"/>
            <a:ext cx="2781360" cy="135000"/>
          </xdr14:xfrm>
        </xdr:contentPart>
      </mc:Choice>
      <mc:Fallback>
        <xdr:pic>
          <xdr:nvPicPr>
            <xdr:cNvPr id="58" name="Tinta 57">
              <a:extLst>
                <a:ext uri="{FF2B5EF4-FFF2-40B4-BE49-F238E27FC236}">
                  <a16:creationId xmlns:a16="http://schemas.microsoft.com/office/drawing/2014/main" id="{429D320E-1EEF-55B2-8F0D-A6A571E4F80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937120" y="11893200"/>
              <a:ext cx="2889000" cy="3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352155</xdr:colOff>
      <xdr:row>40</xdr:row>
      <xdr:rowOff>115620</xdr:rowOff>
    </xdr:from>
    <xdr:to>
      <xdr:col>4</xdr:col>
      <xdr:colOff>118950</xdr:colOff>
      <xdr:row>40</xdr:row>
      <xdr:rowOff>247740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9" name="Tinta 58">
              <a:extLst>
                <a:ext uri="{FF2B5EF4-FFF2-40B4-BE49-F238E27FC236}">
                  <a16:creationId xmlns:a16="http://schemas.microsoft.com/office/drawing/2014/main" id="{3B3A3F3C-0D66-F6E7-1A03-2729DBAB6BCF}"/>
                </a:ext>
              </a:extLst>
            </xdr14:cNvPr>
            <xdr14:cNvContentPartPr/>
          </xdr14:nvContentPartPr>
          <xdr14:nvPr macro=""/>
          <xdr14:xfrm>
            <a:off x="6000480" y="12345720"/>
            <a:ext cx="2671920" cy="132120"/>
          </xdr14:xfrm>
        </xdr:contentPart>
      </mc:Choice>
      <mc:Fallback>
        <xdr:pic>
          <xdr:nvPicPr>
            <xdr:cNvPr id="59" name="Tinta 58">
              <a:extLst>
                <a:ext uri="{FF2B5EF4-FFF2-40B4-BE49-F238E27FC236}">
                  <a16:creationId xmlns:a16="http://schemas.microsoft.com/office/drawing/2014/main" id="{3B3A3F3C-0D66-F6E7-1A03-2729DBAB6BC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946840" y="12237720"/>
              <a:ext cx="2779560" cy="347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5.91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1 159,'17'0,"0"0,0 1,0 1,0 1,-1 0,1 1,0 1,26 12,-31-12,1-1,0 0,0-1,0 0,0-1,20 0,85-4,-46-1,1756 3,-1612-13,-19 0,135-3,-15 3,13 0,-200 4,139 8,34 0,-168-12,52-2,-151 15,65 0,101-14,-106 5,163 7,-5 2,-131-14,38 0,-127 12,49-9,29-1,52 14,80-4,-157-11,-54 7,57-2,227 9,-294-1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6.831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0,'3'3,"1"0,0 0,-1-1,1 0,1 0,-1 0,0 0,0 0,1-1,-1 0,1 0,8 1,61 0,-54-2,125 13,-7 0,-42-13,-29 0,1 2,69 12,-52-5,0-3,128-8,-67-1,1823 3,-1698 14,-2-1,-6-15,201 4,-271 11,70 1,1933-15,-2174 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7.615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0,'13'2,"0"-1,0 2,-1 0,1 0,20 9,27 8,-27-15,0-2,0-1,56-3,43 2,-51 12,-54-8,52 4,821-7,-437-5,5819 3,-6259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8.189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0,'18'7,"0"-1,1-1,-1 0,1-2,1 0,-1-1,25-1,40 6,145 9,-153-13,114 18,-46 0,168 2,-214-18,637 62,-263-37,-146-13,1115 33,1422-51,-2816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8.854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0,'595'0,"-539"3,57 9,-15 0,-17-5,730 39,2714-47,-3473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9.370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0,'126'34,"1"-6,190 17,-85-7,-159-23,146 12,115 10,-39-1,191-4,613 22,-961-54,774 15,474-2,-852-16,-296 6,259-7,-253-22,-151 13,121-1,-182 15,-10-1,-1 0,39-5,-35-1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7-08T21:29:09.923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1 366,'3177'0,"-2758"-13,-74 1,396-15,-62-30,-330 19,-200 25,268-32,157-34,-61 4,-456 68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workbookViewId="0">
      <selection activeCell="B7" sqref="B7"/>
    </sheetView>
  </sheetViews>
  <sheetFormatPr defaultRowHeight="15" x14ac:dyDescent="0.25"/>
  <cols>
    <col min="2" max="2" width="25.28515625" style="1" customWidth="1"/>
    <col min="3" max="3" width="44.7109375" customWidth="1"/>
    <col min="4" max="4" width="35.57031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132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33.75" x14ac:dyDescent="0.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75" x14ac:dyDescent="0.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75" x14ac:dyDescent="0.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75" x14ac:dyDescent="0.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75" x14ac:dyDescent="0.5">
      <c r="B12" s="7" t="s">
        <v>31</v>
      </c>
      <c r="C12" s="7">
        <v>10</v>
      </c>
      <c r="D12" s="23" t="str">
        <f t="shared" si="0"/>
        <v>Aprovado(a)</v>
      </c>
    </row>
    <row r="13" spans="2:4" ht="33.75" x14ac:dyDescent="0.5">
      <c r="B13" s="7" t="s">
        <v>17</v>
      </c>
      <c r="C13" s="7">
        <v>9</v>
      </c>
      <c r="D13" s="23" t="str">
        <f t="shared" si="0"/>
        <v>Aprovado(a)</v>
      </c>
    </row>
    <row r="17" spans="2:3" ht="23.25" x14ac:dyDescent="0.35">
      <c r="B17" s="10" t="s">
        <v>133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33.75" x14ac:dyDescent="0.5">
      <c r="B21" s="7" t="s">
        <v>9</v>
      </c>
      <c r="C21" s="23" t="str">
        <f>IF(B21="Laranja","Laranja","Fruta inválida")</f>
        <v>Laranja</v>
      </c>
    </row>
    <row r="22" spans="2:3" ht="33.75" x14ac:dyDescent="0.5">
      <c r="B22" s="7" t="s">
        <v>10</v>
      </c>
      <c r="C22" s="23" t="str">
        <f>IF(B22="Laranja","Laranja","Fruta inválida")</f>
        <v>Fruta inválida</v>
      </c>
    </row>
    <row r="23" spans="2:3" ht="33.75" x14ac:dyDescent="0.5">
      <c r="B23" s="7" t="s">
        <v>9</v>
      </c>
      <c r="C23" s="23" t="str">
        <f>IF(B23="Laranja","Laranja","Fruta inválida")</f>
        <v>Laranja</v>
      </c>
    </row>
    <row r="24" spans="2:3" ht="33.75" x14ac:dyDescent="0.5">
      <c r="B24" s="7" t="s">
        <v>43</v>
      </c>
      <c r="C24" s="23" t="str">
        <f>IF(B24="Laranja","Laranja","Fruta inválida")</f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33.75" x14ac:dyDescent="0.5">
      <c r="B33" s="16">
        <v>45248</v>
      </c>
      <c r="C33" s="23" t="str">
        <f ca="1">IF(TODAY()&gt;B33,"Vencido","No prazo")</f>
        <v>No prazo</v>
      </c>
      <c r="D33" s="27">
        <f ca="1">TODAY()</f>
        <v>45115</v>
      </c>
    </row>
    <row r="34" spans="2:4" ht="33.75" x14ac:dyDescent="0.5">
      <c r="B34" s="16">
        <v>45261</v>
      </c>
      <c r="C34" s="23" t="str">
        <f t="shared" ref="C34:C39" ca="1" si="1">IF(TODAY()&gt;B34,"Vencido","No prazo")</f>
        <v>No prazo</v>
      </c>
    </row>
    <row r="35" spans="2:4" ht="33.75" x14ac:dyDescent="0.5">
      <c r="B35" s="16">
        <v>44905</v>
      </c>
      <c r="C35" s="23" t="str">
        <f ca="1">IF(TODAY()&gt;B35,"Vencido","No prazo")</f>
        <v>Vencido</v>
      </c>
    </row>
    <row r="36" spans="2:4" ht="33.75" x14ac:dyDescent="0.5">
      <c r="B36" s="16">
        <v>45098</v>
      </c>
      <c r="C36" s="23" t="str">
        <f t="shared" ca="1" si="1"/>
        <v>Vencido</v>
      </c>
    </row>
    <row r="37" spans="2:4" ht="33.75" x14ac:dyDescent="0.5">
      <c r="B37" s="16">
        <v>44710</v>
      </c>
      <c r="C37" s="23" t="str">
        <f t="shared" ca="1" si="1"/>
        <v>Vencido</v>
      </c>
    </row>
    <row r="38" spans="2:4" ht="33.75" x14ac:dyDescent="0.5">
      <c r="B38" s="16">
        <v>46848</v>
      </c>
      <c r="C38" s="23" t="str">
        <f t="shared" ca="1" si="1"/>
        <v>No prazo</v>
      </c>
    </row>
    <row r="39" spans="2:4" ht="33.75" x14ac:dyDescent="0.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75" x14ac:dyDescent="0.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75" x14ac:dyDescent="0.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75" x14ac:dyDescent="0.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75" x14ac:dyDescent="0.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75" x14ac:dyDescent="0.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75" x14ac:dyDescent="0.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75" x14ac:dyDescent="0.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75" x14ac:dyDescent="0.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topLeftCell="A16" workbookViewId="0">
      <selection activeCell="B8" sqref="B8"/>
    </sheetView>
  </sheetViews>
  <sheetFormatPr defaultRowHeight="15" x14ac:dyDescent="0.25"/>
  <cols>
    <col min="2" max="2" width="37.7109375" style="1" customWidth="1"/>
    <col min="3" max="3" width="37.28515625" style="1" customWidth="1"/>
  </cols>
  <sheetData>
    <row r="2" spans="2:3" ht="23.25" x14ac:dyDescent="0.35">
      <c r="B2" s="10" t="s">
        <v>124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33.75" x14ac:dyDescent="0.5">
      <c r="B9" s="7" t="s">
        <v>27</v>
      </c>
      <c r="C9" s="23" t="str">
        <f>IF(B9="A","Letra A",
IF(B9="B","Letra B",
IF(B9="C","Letra C","Outra Letra")))</f>
        <v>Letra A</v>
      </c>
    </row>
    <row r="10" spans="2:3" ht="33.75" x14ac:dyDescent="0.5">
      <c r="B10" s="7" t="s">
        <v>28</v>
      </c>
      <c r="C10" s="23" t="str">
        <f>IF(B10="A","Letra A",
IF(B10="B","Letra B",
IF(B10="C","Letra C","Outra Letra")))</f>
        <v>Letra B</v>
      </c>
    </row>
    <row r="11" spans="2:3" ht="33.75" x14ac:dyDescent="0.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75" x14ac:dyDescent="0.5">
      <c r="B12" s="7" t="s">
        <v>28</v>
      </c>
      <c r="C12" s="23" t="str">
        <f t="shared" si="0"/>
        <v>Letra B</v>
      </c>
    </row>
    <row r="13" spans="2:3" ht="33.75" x14ac:dyDescent="0.5">
      <c r="B13" s="7" t="s">
        <v>30</v>
      </c>
      <c r="C13" s="23" t="str">
        <f t="shared" si="0"/>
        <v>Outra Letra</v>
      </c>
    </row>
    <row r="14" spans="2:3" ht="33.75" x14ac:dyDescent="0.5">
      <c r="B14" s="7" t="s">
        <v>29</v>
      </c>
      <c r="C14" s="23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33.75" x14ac:dyDescent="0.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75" x14ac:dyDescent="0.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75" x14ac:dyDescent="0.5">
      <c r="B31" s="7">
        <v>60</v>
      </c>
      <c r="C31" s="23" t="str">
        <f t="shared" si="1"/>
        <v>Entre 60 e 79</v>
      </c>
    </row>
    <row r="32" spans="2:3" ht="33.75" x14ac:dyDescent="0.5">
      <c r="B32" s="7">
        <v>40</v>
      </c>
      <c r="C32" s="23" t="str">
        <f t="shared" si="1"/>
        <v>Entre 40 e 59</v>
      </c>
    </row>
    <row r="33" spans="2:3" ht="33.75" x14ac:dyDescent="0.5">
      <c r="B33" s="7">
        <v>20</v>
      </c>
      <c r="C33" s="23" t="str">
        <f t="shared" si="1"/>
        <v>Entre 20 e 39</v>
      </c>
    </row>
    <row r="34" spans="2:3" ht="33.75" x14ac:dyDescent="0.5">
      <c r="B34" s="7">
        <v>0</v>
      </c>
      <c r="C34" s="23" t="str">
        <f t="shared" si="1"/>
        <v>Entre 0 e 19</v>
      </c>
    </row>
    <row r="35" spans="2:3" ht="33.75" x14ac:dyDescent="0.5">
      <c r="B35" s="7">
        <v>30</v>
      </c>
      <c r="C35" s="23" t="str">
        <f t="shared" si="1"/>
        <v>Entre 20 e 39</v>
      </c>
    </row>
    <row r="36" spans="2:3" ht="33.75" x14ac:dyDescent="0.5">
      <c r="B36" s="7">
        <v>123</v>
      </c>
      <c r="C36" s="23" t="str">
        <f t="shared" si="1"/>
        <v>Maior que 100</v>
      </c>
    </row>
    <row r="37" spans="2:3" ht="33.75" x14ac:dyDescent="0.5">
      <c r="B37" s="7">
        <v>105</v>
      </c>
      <c r="C37" s="23" t="str">
        <f t="shared" si="1"/>
        <v>Maior que 100</v>
      </c>
    </row>
    <row r="38" spans="2:3" ht="33.75" x14ac:dyDescent="0.5">
      <c r="B38" s="7">
        <v>-3</v>
      </c>
      <c r="C38" s="23" t="str">
        <f t="shared" si="1"/>
        <v>Menor que ZERO</v>
      </c>
    </row>
    <row r="39" spans="2:3" ht="33.75" x14ac:dyDescent="0.5">
      <c r="B39" s="7">
        <v>97</v>
      </c>
      <c r="C39" s="23" t="str">
        <f t="shared" si="1"/>
        <v>Entre 80 e 100</v>
      </c>
    </row>
    <row r="40" spans="2:3" ht="33.75" x14ac:dyDescent="0.5">
      <c r="B40" s="7">
        <v>39</v>
      </c>
      <c r="C40" s="23" t="str">
        <f t="shared" si="1"/>
        <v>Entre 20 e 39</v>
      </c>
    </row>
    <row r="41" spans="2:3" ht="33.75" x14ac:dyDescent="0.5">
      <c r="B41" s="7">
        <v>88</v>
      </c>
      <c r="C41" s="23" t="str">
        <f t="shared" si="1"/>
        <v>Entre 80 e 100</v>
      </c>
    </row>
    <row r="42" spans="2:3" ht="33.75" x14ac:dyDescent="0.5">
      <c r="B42" s="7">
        <v>113</v>
      </c>
      <c r="C42" s="23" t="str">
        <f t="shared" si="1"/>
        <v>Maior que 100</v>
      </c>
    </row>
    <row r="43" spans="2:3" ht="33.75" x14ac:dyDescent="0.5">
      <c r="B43" s="7">
        <v>24</v>
      </c>
      <c r="C43" s="23" t="str">
        <f t="shared" si="1"/>
        <v>Entre 20 e 39</v>
      </c>
    </row>
    <row r="44" spans="2:3" ht="33.75" x14ac:dyDescent="0.5">
      <c r="B44" s="7">
        <v>41</v>
      </c>
      <c r="C44" s="23" t="str">
        <f t="shared" si="1"/>
        <v>Entre 40 e 59</v>
      </c>
    </row>
    <row r="45" spans="2:3" ht="33.75" x14ac:dyDescent="0.5">
      <c r="B45" s="7">
        <v>99</v>
      </c>
      <c r="C45" s="23" t="str">
        <f t="shared" si="1"/>
        <v>Entre 80 e 100</v>
      </c>
    </row>
    <row r="46" spans="2:3" ht="33.75" x14ac:dyDescent="0.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workbookViewId="0">
      <selection activeCell="B6" sqref="B6"/>
    </sheetView>
  </sheetViews>
  <sheetFormatPr defaultRowHeight="15" x14ac:dyDescent="0.25"/>
  <cols>
    <col min="2" max="2" width="48.85546875" style="1" customWidth="1"/>
    <col min="3" max="3" width="40.28515625" style="1" customWidth="1"/>
    <col min="4" max="4" width="54.85546875" customWidth="1"/>
    <col min="5" max="5" width="57.5703125" customWidth="1"/>
  </cols>
  <sheetData>
    <row r="2" spans="2:4" ht="31.5" x14ac:dyDescent="0.5">
      <c r="B2" s="4" t="s">
        <v>59</v>
      </c>
    </row>
    <row r="3" spans="2:4" ht="31.5" x14ac:dyDescent="0.5">
      <c r="B3" s="4"/>
    </row>
    <row r="4" spans="2:4" ht="23.25" x14ac:dyDescent="0.35">
      <c r="B4" s="10" t="s">
        <v>125</v>
      </c>
    </row>
    <row r="5" spans="2:4" ht="23.25" x14ac:dyDescent="0.35">
      <c r="B5" s="5"/>
    </row>
    <row r="6" spans="2:4" ht="26.25" x14ac:dyDescent="0.4">
      <c r="B6" s="6" t="s">
        <v>0</v>
      </c>
      <c r="C6" s="6" t="s">
        <v>2</v>
      </c>
    </row>
    <row r="7" spans="2:4" ht="33.75" x14ac:dyDescent="0.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75" x14ac:dyDescent="0.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75" x14ac:dyDescent="0.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75" x14ac:dyDescent="0.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75" x14ac:dyDescent="0.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75" x14ac:dyDescent="0.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1.5" x14ac:dyDescent="0.5">
      <c r="B15" s="4" t="s">
        <v>59</v>
      </c>
    </row>
    <row r="16" spans="2:4" ht="31.5" x14ac:dyDescent="0.5">
      <c r="B16" s="4"/>
    </row>
    <row r="17" spans="2:5" ht="23.25" x14ac:dyDescent="0.35">
      <c r="B17" s="10" t="s">
        <v>122</v>
      </c>
    </row>
    <row r="18" spans="2:5" ht="23.25" x14ac:dyDescent="0.35">
      <c r="B18" s="10" t="s">
        <v>87</v>
      </c>
    </row>
    <row r="20" spans="2:5" ht="26.25" x14ac:dyDescent="0.4">
      <c r="B20" s="6" t="s">
        <v>0</v>
      </c>
      <c r="C20" s="6" t="s">
        <v>2</v>
      </c>
    </row>
    <row r="21" spans="2:5" ht="33.75" x14ac:dyDescent="0.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75" x14ac:dyDescent="0.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75" x14ac:dyDescent="0.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75" x14ac:dyDescent="0.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75" x14ac:dyDescent="0.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75" x14ac:dyDescent="0.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75" x14ac:dyDescent="0.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25" x14ac:dyDescent="0.35">
      <c r="B30" s="10" t="s">
        <v>121</v>
      </c>
    </row>
    <row r="31" spans="2:5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75" x14ac:dyDescent="0.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75" x14ac:dyDescent="0.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75" x14ac:dyDescent="0.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75" x14ac:dyDescent="0.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75" x14ac:dyDescent="0.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75" x14ac:dyDescent="0.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75" x14ac:dyDescent="0.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5" x14ac:dyDescent="0.25"/>
  <cols>
    <col min="2" max="3" width="27.28515625" style="1" customWidth="1"/>
    <col min="4" max="4" width="49.7109375" style="1" customWidth="1"/>
    <col min="5" max="5" width="47.5703125" customWidth="1"/>
    <col min="6" max="6" width="27.28515625" style="1" customWidth="1"/>
    <col min="7" max="7" width="30.140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75" x14ac:dyDescent="0.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75" x14ac:dyDescent="0.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75" x14ac:dyDescent="0.5">
      <c r="B8" s="7" t="s">
        <v>26</v>
      </c>
      <c r="C8" s="17">
        <v>15</v>
      </c>
      <c r="D8" s="23" t="str">
        <f t="shared" si="0"/>
        <v>Não comprar</v>
      </c>
    </row>
    <row r="9" spans="2:7" ht="33.75" x14ac:dyDescent="0.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75" x14ac:dyDescent="0.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75" x14ac:dyDescent="0.5">
      <c r="B11" s="7" t="s">
        <v>10</v>
      </c>
      <c r="C11" s="17">
        <v>9</v>
      </c>
      <c r="D11" s="23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75" x14ac:dyDescent="0.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75" x14ac:dyDescent="0.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75" x14ac:dyDescent="0.5">
      <c r="B21" s="7" t="s">
        <v>60</v>
      </c>
      <c r="C21" s="17">
        <v>4</v>
      </c>
      <c r="D21" s="23" t="str">
        <f t="shared" si="1"/>
        <v>Não Comprar</v>
      </c>
    </row>
    <row r="22" spans="2:7" ht="33.75" x14ac:dyDescent="0.5">
      <c r="B22" s="7" t="s">
        <v>60</v>
      </c>
      <c r="C22" s="17">
        <v>9</v>
      </c>
      <c r="D22" s="23" t="str">
        <f t="shared" si="1"/>
        <v>Não Comprar</v>
      </c>
    </row>
    <row r="23" spans="2:7" ht="33.75" x14ac:dyDescent="0.5">
      <c r="B23" s="7" t="s">
        <v>10</v>
      </c>
      <c r="C23" s="17">
        <v>5</v>
      </c>
      <c r="D23" s="23" t="str">
        <f t="shared" si="1"/>
        <v>Comprar Babana dia 5</v>
      </c>
    </row>
    <row r="24" spans="2:7" ht="33.75" x14ac:dyDescent="0.5">
      <c r="B24" s="7" t="s">
        <v>10</v>
      </c>
      <c r="C24" s="17">
        <v>9</v>
      </c>
      <c r="D24" s="23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75" x14ac:dyDescent="0.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75" x14ac:dyDescent="0.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75" x14ac:dyDescent="0.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75" x14ac:dyDescent="0.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75" x14ac:dyDescent="0.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75" x14ac:dyDescent="0.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75" x14ac:dyDescent="0.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75" x14ac:dyDescent="0.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75" x14ac:dyDescent="0.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75" x14ac:dyDescent="0.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75" x14ac:dyDescent="0.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75" x14ac:dyDescent="0.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129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75" x14ac:dyDescent="0.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75" x14ac:dyDescent="0.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75" x14ac:dyDescent="0.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75" x14ac:dyDescent="0.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75" x14ac:dyDescent="0.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75" x14ac:dyDescent="0.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5" x14ac:dyDescent="0.25"/>
  <cols>
    <col min="2" max="2" width="27.28515625" style="1" customWidth="1"/>
    <col min="3" max="3" width="87.42578125" style="1" customWidth="1"/>
    <col min="4" max="4" width="46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33.75" x14ac:dyDescent="0.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75" x14ac:dyDescent="0.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75" x14ac:dyDescent="0.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75" x14ac:dyDescent="0.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75" x14ac:dyDescent="0.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75" x14ac:dyDescent="0.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33.75" x14ac:dyDescent="0.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75" x14ac:dyDescent="0.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75" x14ac:dyDescent="0.5">
      <c r="B26" s="7" t="s">
        <v>82</v>
      </c>
      <c r="C26" s="23" t="str">
        <f t="shared" si="1"/>
        <v>-</v>
      </c>
    </row>
    <row r="27" spans="2:6" ht="33.75" x14ac:dyDescent="0.5">
      <c r="B27" s="7" t="s">
        <v>130</v>
      </c>
      <c r="C27" s="23" t="str">
        <f t="shared" si="1"/>
        <v>A cor é Azul ou Verde</v>
      </c>
    </row>
    <row r="28" spans="2:6" ht="33.75" x14ac:dyDescent="0.5">
      <c r="B28" s="7" t="s">
        <v>84</v>
      </c>
      <c r="C28" s="23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33.75" x14ac:dyDescent="0.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75" x14ac:dyDescent="0.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75" x14ac:dyDescent="0.5">
      <c r="B41" s="7">
        <v>45</v>
      </c>
      <c r="C41" s="23" t="str">
        <f t="shared" si="2"/>
        <v>-</v>
      </c>
    </row>
    <row r="42" spans="2:6" ht="33.75" x14ac:dyDescent="0.5">
      <c r="B42" s="7">
        <v>98</v>
      </c>
      <c r="C42" s="23" t="str">
        <f t="shared" si="2"/>
        <v>Número menor que 10 ou maior que 50</v>
      </c>
    </row>
    <row r="43" spans="2:6" ht="33.75" x14ac:dyDescent="0.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5" x14ac:dyDescent="0.25"/>
  <cols>
    <col min="2" max="2" width="13.42578125" style="1" bestFit="1" customWidth="1"/>
    <col min="3" max="3" width="14.7109375" customWidth="1"/>
    <col min="4" max="4" width="18.85546875" bestFit="1" customWidth="1"/>
    <col min="7" max="7" width="13.42578125" style="1" bestFit="1" customWidth="1"/>
    <col min="12" max="12" width="13.42578125" style="1" bestFit="1" customWidth="1"/>
    <col min="14" max="14" width="18.85546875" bestFit="1" customWidth="1"/>
    <col min="20" max="20" width="9.7109375" customWidth="1"/>
  </cols>
  <sheetData>
    <row r="4" spans="2:20" ht="21" x14ac:dyDescent="0.35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25">
      <c r="R5" s="1"/>
    </row>
    <row r="6" spans="2:20" ht="33.75" x14ac:dyDescent="0.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6.25" x14ac:dyDescent="0.4">
      <c r="B7" s="7">
        <v>92</v>
      </c>
      <c r="G7" s="7">
        <v>92</v>
      </c>
      <c r="L7" s="7">
        <v>92</v>
      </c>
      <c r="R7" s="7">
        <v>50</v>
      </c>
    </row>
    <row r="8" spans="2:20" ht="26.25" x14ac:dyDescent="0.4">
      <c r="B8" s="7">
        <v>53</v>
      </c>
      <c r="G8" s="7">
        <v>53</v>
      </c>
      <c r="L8" s="7">
        <v>19</v>
      </c>
      <c r="R8" s="7">
        <v>18</v>
      </c>
    </row>
    <row r="9" spans="2:20" ht="26.25" x14ac:dyDescent="0.4">
      <c r="B9" s="7">
        <v>46</v>
      </c>
      <c r="G9" s="7">
        <v>900</v>
      </c>
      <c r="L9" s="7">
        <v>32</v>
      </c>
      <c r="R9" s="7">
        <v>32</v>
      </c>
    </row>
    <row r="10" spans="2:20" ht="26.25" x14ac:dyDescent="0.4">
      <c r="B10" s="7">
        <v>43</v>
      </c>
      <c r="G10" s="7">
        <v>94</v>
      </c>
      <c r="L10" s="7">
        <v>94</v>
      </c>
      <c r="R10" s="7">
        <v>10</v>
      </c>
    </row>
    <row r="11" spans="2:20" ht="26.25" x14ac:dyDescent="0.4">
      <c r="B11" s="7">
        <v>32</v>
      </c>
      <c r="G11" s="7">
        <v>32</v>
      </c>
      <c r="L11" s="7">
        <v>32</v>
      </c>
      <c r="R11" s="7">
        <v>32</v>
      </c>
    </row>
    <row r="12" spans="2:20" ht="26.25" x14ac:dyDescent="0.4">
      <c r="B12" s="7">
        <v>35</v>
      </c>
      <c r="G12" s="7">
        <v>35</v>
      </c>
      <c r="L12" s="7">
        <v>35</v>
      </c>
      <c r="R12" s="7">
        <v>35</v>
      </c>
    </row>
    <row r="13" spans="2:20" ht="26.25" x14ac:dyDescent="0.4">
      <c r="B13" s="7">
        <v>60</v>
      </c>
      <c r="G13" s="7">
        <v>150</v>
      </c>
      <c r="L13" s="7">
        <v>10</v>
      </c>
      <c r="R13" s="7">
        <v>21</v>
      </c>
    </row>
    <row r="19" spans="2:5" ht="23.25" x14ac:dyDescent="0.35">
      <c r="B19" s="26"/>
      <c r="C19" s="5"/>
      <c r="E19" s="1"/>
    </row>
    <row r="20" spans="2:5" ht="23.25" x14ac:dyDescent="0.35">
      <c r="B20" s="26"/>
      <c r="C20" s="5"/>
      <c r="E20" s="1"/>
    </row>
    <row r="21" spans="2:5" ht="23.25" x14ac:dyDescent="0.35">
      <c r="B21" s="26"/>
      <c r="C21" s="5"/>
      <c r="E21" s="1"/>
    </row>
    <row r="22" spans="2:5" ht="23.25" x14ac:dyDescent="0.35">
      <c r="B22" s="26"/>
      <c r="C22" s="5"/>
      <c r="E22" s="1"/>
    </row>
    <row r="23" spans="2:5" ht="23.25" x14ac:dyDescent="0.35">
      <c r="B23" s="26"/>
      <c r="C23" s="5"/>
      <c r="E23" s="1"/>
    </row>
    <row r="24" spans="2:5" ht="23.25" x14ac:dyDescent="0.35">
      <c r="B24" s="26"/>
      <c r="C24" s="5"/>
      <c r="E24" s="1"/>
    </row>
    <row r="25" spans="2:5" ht="23.25" x14ac:dyDescent="0.35">
      <c r="B25" s="26"/>
      <c r="C25" s="5"/>
      <c r="E25" s="1"/>
    </row>
    <row r="26" spans="2:5" ht="23.25" x14ac:dyDescent="0.3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workbookViewId="0">
      <selection activeCell="B7" sqref="B7"/>
    </sheetView>
  </sheetViews>
  <sheetFormatPr defaultRowHeight="15" x14ac:dyDescent="0.25"/>
  <cols>
    <col min="2" max="2" width="25.28515625" style="1" customWidth="1"/>
    <col min="3" max="3" width="22.5703125" customWidth="1"/>
    <col min="4" max="4" width="25.285156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41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26.25" x14ac:dyDescent="0.4">
      <c r="B8" s="7" t="s">
        <v>3</v>
      </c>
      <c r="C8" s="7">
        <v>9</v>
      </c>
      <c r="D8" s="8"/>
    </row>
    <row r="9" spans="2:4" ht="26.25" x14ac:dyDescent="0.4">
      <c r="B9" s="7" t="s">
        <v>4</v>
      </c>
      <c r="C9" s="7">
        <v>5</v>
      </c>
      <c r="D9" s="8"/>
    </row>
    <row r="10" spans="2:4" ht="26.25" x14ac:dyDescent="0.4">
      <c r="B10" s="7" t="s">
        <v>5</v>
      </c>
      <c r="C10" s="7">
        <v>5</v>
      </c>
      <c r="D10" s="8"/>
    </row>
    <row r="11" spans="2:4" ht="26.25" x14ac:dyDescent="0.4">
      <c r="B11" s="7" t="s">
        <v>6</v>
      </c>
      <c r="C11" s="7">
        <v>7</v>
      </c>
      <c r="D11" s="8"/>
    </row>
    <row r="12" spans="2:4" ht="26.25" x14ac:dyDescent="0.4">
      <c r="B12" s="7" t="s">
        <v>31</v>
      </c>
      <c r="C12" s="7">
        <v>10</v>
      </c>
      <c r="D12" s="8"/>
    </row>
    <row r="13" spans="2:4" ht="26.25" x14ac:dyDescent="0.4">
      <c r="B13" s="7" t="s">
        <v>17</v>
      </c>
      <c r="C13" s="7">
        <v>9</v>
      </c>
      <c r="D13" s="8"/>
    </row>
    <row r="17" spans="2:3" ht="23.25" x14ac:dyDescent="0.35">
      <c r="B17" s="10" t="s">
        <v>44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26.25" x14ac:dyDescent="0.4">
      <c r="B21" s="7" t="s">
        <v>9</v>
      </c>
      <c r="C21" s="8"/>
    </row>
    <row r="22" spans="2:3" ht="26.25" x14ac:dyDescent="0.4">
      <c r="B22" s="7" t="s">
        <v>10</v>
      </c>
      <c r="C22" s="8"/>
    </row>
    <row r="23" spans="2:3" ht="26.25" x14ac:dyDescent="0.4">
      <c r="B23" s="7" t="s">
        <v>9</v>
      </c>
      <c r="C23" s="8"/>
    </row>
    <row r="24" spans="2:3" ht="26.25" x14ac:dyDescent="0.4">
      <c r="B24" s="7" t="s">
        <v>43</v>
      </c>
      <c r="C24" s="8"/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3" ht="26.25" x14ac:dyDescent="0.4">
      <c r="B33" s="16">
        <v>45248</v>
      </c>
      <c r="C33" s="8"/>
    </row>
    <row r="34" spans="2:3" ht="26.25" x14ac:dyDescent="0.4">
      <c r="B34" s="16">
        <v>45261</v>
      </c>
      <c r="C34" s="8"/>
    </row>
    <row r="35" spans="2:3" ht="26.25" x14ac:dyDescent="0.4">
      <c r="B35" s="16">
        <v>44905</v>
      </c>
      <c r="C35" s="8"/>
    </row>
    <row r="36" spans="2:3" ht="26.25" x14ac:dyDescent="0.4">
      <c r="B36" s="16">
        <v>45098</v>
      </c>
      <c r="C36" s="8"/>
    </row>
    <row r="37" spans="2:3" ht="26.25" x14ac:dyDescent="0.4">
      <c r="B37" s="16">
        <v>44710</v>
      </c>
      <c r="C37" s="8"/>
    </row>
    <row r="38" spans="2:3" ht="26.25" x14ac:dyDescent="0.4">
      <c r="B38" s="16">
        <v>45021</v>
      </c>
      <c r="C38" s="8"/>
    </row>
    <row r="39" spans="2:3" ht="26.25" x14ac:dyDescent="0.4">
      <c r="B39" s="16">
        <v>45476</v>
      </c>
      <c r="C39" s="8"/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topLeftCell="A16" zoomScale="97" workbookViewId="0">
      <selection activeCell="G19" sqref="G19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5" x14ac:dyDescent="0.45">
      <c r="B6" s="7" t="s">
        <v>15</v>
      </c>
      <c r="C6" s="7" t="s">
        <v>16</v>
      </c>
      <c r="D6" s="11">
        <v>5</v>
      </c>
      <c r="E6" s="13"/>
      <c r="G6" s="3" t="s">
        <v>16</v>
      </c>
      <c r="H6" s="12">
        <v>2.5</v>
      </c>
    </row>
    <row r="7" spans="2:8" ht="28.5" x14ac:dyDescent="0.45">
      <c r="B7" s="7" t="s">
        <v>17</v>
      </c>
      <c r="C7" s="7" t="s">
        <v>16</v>
      </c>
      <c r="D7" s="11">
        <v>5</v>
      </c>
      <c r="E7" s="13"/>
      <c r="G7" s="3" t="s">
        <v>18</v>
      </c>
      <c r="H7" s="12">
        <v>1</v>
      </c>
    </row>
    <row r="8" spans="2:8" ht="26.25" x14ac:dyDescent="0.4">
      <c r="B8" s="7" t="s">
        <v>19</v>
      </c>
      <c r="C8" s="7" t="s">
        <v>18</v>
      </c>
      <c r="D8" s="11">
        <v>5</v>
      </c>
      <c r="E8" s="13"/>
    </row>
    <row r="9" spans="2:8" ht="26.25" x14ac:dyDescent="0.4">
      <c r="B9" s="7" t="s">
        <v>20</v>
      </c>
      <c r="C9" s="7" t="s">
        <v>18</v>
      </c>
      <c r="D9" s="11">
        <v>5</v>
      </c>
      <c r="E9" s="13"/>
    </row>
    <row r="10" spans="2:8" ht="26.25" x14ac:dyDescent="0.4">
      <c r="B10" s="7" t="s">
        <v>21</v>
      </c>
      <c r="C10" s="7" t="s">
        <v>18</v>
      </c>
      <c r="D10" s="11">
        <v>5</v>
      </c>
      <c r="E10" s="13"/>
    </row>
    <row r="11" spans="2:8" ht="26.25" x14ac:dyDescent="0.4">
      <c r="B11" s="7" t="s">
        <v>22</v>
      </c>
      <c r="C11" s="7" t="s">
        <v>16</v>
      </c>
      <c r="D11" s="11">
        <v>5</v>
      </c>
      <c r="E11" s="13"/>
    </row>
    <row r="12" spans="2:8" ht="26.25" x14ac:dyDescent="0.4">
      <c r="B12" s="7" t="s">
        <v>23</v>
      </c>
      <c r="C12" s="7" t="s">
        <v>18</v>
      </c>
      <c r="D12" s="11">
        <v>5</v>
      </c>
      <c r="E12" s="13"/>
    </row>
    <row r="13" spans="2:8" ht="26.25" x14ac:dyDescent="0.4">
      <c r="B13" s="7" t="s">
        <v>24</v>
      </c>
      <c r="C13" s="7" t="s">
        <v>16</v>
      </c>
      <c r="D13" s="11">
        <v>5</v>
      </c>
      <c r="E13" s="13"/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A25" workbookViewId="0">
      <selection activeCell="C29" sqref="C29"/>
    </sheetView>
  </sheetViews>
  <sheetFormatPr defaultRowHeight="15" x14ac:dyDescent="0.25"/>
  <cols>
    <col min="2" max="2" width="25.28515625" style="1" customWidth="1"/>
    <col min="3" max="3" width="26.7109375" style="1" bestFit="1" customWidth="1"/>
  </cols>
  <sheetData>
    <row r="2" spans="2:3" ht="23.25" x14ac:dyDescent="0.35">
      <c r="B2" s="10" t="s">
        <v>47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26.25" x14ac:dyDescent="0.4">
      <c r="B9" s="7" t="s">
        <v>27</v>
      </c>
      <c r="C9" s="8"/>
    </row>
    <row r="10" spans="2:3" ht="26.25" x14ac:dyDescent="0.4">
      <c r="B10" s="7" t="s">
        <v>28</v>
      </c>
      <c r="C10" s="8"/>
    </row>
    <row r="11" spans="2:3" ht="26.25" x14ac:dyDescent="0.4">
      <c r="B11" s="7" t="s">
        <v>29</v>
      </c>
      <c r="C11" s="8"/>
    </row>
    <row r="12" spans="2:3" ht="26.25" x14ac:dyDescent="0.4">
      <c r="B12" s="7" t="s">
        <v>28</v>
      </c>
      <c r="C12" s="8"/>
    </row>
    <row r="13" spans="2:3" ht="26.25" x14ac:dyDescent="0.4">
      <c r="B13" s="7" t="s">
        <v>30</v>
      </c>
      <c r="C13" s="8"/>
    </row>
    <row r="14" spans="2:3" ht="26.25" x14ac:dyDescent="0.4">
      <c r="B14" s="7" t="s">
        <v>29</v>
      </c>
      <c r="C14" s="8"/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26.25" x14ac:dyDescent="0.4">
      <c r="B29" s="7">
        <v>100</v>
      </c>
      <c r="C29" s="8" t="str">
        <f>IF(B29&gt;100,"Maior que 100",IF(B29&gt;=80,"Entre 80 e 100",IF(B29&gt;=60,"Entre 60 e 79",IF(B29&gt;=40,"Entre 40 e 59",IF(B29&gt;=20,"Entre 20 e 39",IF(B29&gt;=0,"Entre 0 e 19","Menor que ZERO"))))))</f>
        <v>Entre 80 e 100</v>
      </c>
    </row>
    <row r="30" spans="2:3" ht="26.25" x14ac:dyDescent="0.4">
      <c r="B30" s="7">
        <v>80</v>
      </c>
      <c r="C30" s="8" t="str">
        <f t="shared" ref="C30:C46" si="0">IF(B30&gt;100,"Maior que 100",IF(B30&gt;=80,"Entre 80 e 100",IF(B30&gt;=60,"Entre 60 e 79",IF(B30&gt;=40,"Entre 40 e 59",IF(B30&gt;=20,"Entre 20 e 39",IF(B30&gt;=0,"Entre 0 e 19","Menor que ZERO"))))))</f>
        <v>Entre 80 e 100</v>
      </c>
    </row>
    <row r="31" spans="2:3" ht="26.25" x14ac:dyDescent="0.4">
      <c r="B31" s="7">
        <v>60</v>
      </c>
      <c r="C31" s="8" t="str">
        <f t="shared" si="0"/>
        <v>Entre 60 e 79</v>
      </c>
    </row>
    <row r="32" spans="2:3" ht="26.25" x14ac:dyDescent="0.4">
      <c r="B32" s="7">
        <v>40</v>
      </c>
      <c r="C32" s="8" t="str">
        <f t="shared" si="0"/>
        <v>Entre 40 e 59</v>
      </c>
    </row>
    <row r="33" spans="2:3" ht="26.25" x14ac:dyDescent="0.4">
      <c r="B33" s="7">
        <v>20</v>
      </c>
      <c r="C33" s="8" t="str">
        <f t="shared" si="0"/>
        <v>Entre 20 e 39</v>
      </c>
    </row>
    <row r="34" spans="2:3" ht="26.25" x14ac:dyDescent="0.4">
      <c r="B34" s="7">
        <v>0</v>
      </c>
      <c r="C34" s="8" t="str">
        <f t="shared" si="0"/>
        <v>Entre 0 e 19</v>
      </c>
    </row>
    <row r="35" spans="2:3" ht="26.25" x14ac:dyDescent="0.4">
      <c r="B35" s="7">
        <v>30</v>
      </c>
      <c r="C35" s="8" t="str">
        <f t="shared" si="0"/>
        <v>Entre 20 e 39</v>
      </c>
    </row>
    <row r="36" spans="2:3" ht="26.25" x14ac:dyDescent="0.4">
      <c r="B36" s="7">
        <v>123</v>
      </c>
      <c r="C36" s="8" t="str">
        <f t="shared" si="0"/>
        <v>Maior que 100</v>
      </c>
    </row>
    <row r="37" spans="2:3" ht="26.25" x14ac:dyDescent="0.4">
      <c r="B37" s="7">
        <v>105</v>
      </c>
      <c r="C37" s="8" t="str">
        <f t="shared" si="0"/>
        <v>Maior que 100</v>
      </c>
    </row>
    <row r="38" spans="2:3" ht="26.25" x14ac:dyDescent="0.4">
      <c r="B38" s="7">
        <v>-3</v>
      </c>
      <c r="C38" s="8" t="str">
        <f t="shared" si="0"/>
        <v>Menor que ZERO</v>
      </c>
    </row>
    <row r="39" spans="2:3" ht="26.25" x14ac:dyDescent="0.4">
      <c r="B39" s="7">
        <v>97</v>
      </c>
      <c r="C39" s="8" t="str">
        <f t="shared" si="0"/>
        <v>Entre 80 e 100</v>
      </c>
    </row>
    <row r="40" spans="2:3" ht="26.25" x14ac:dyDescent="0.4">
      <c r="B40" s="7">
        <v>39</v>
      </c>
      <c r="C40" s="8" t="str">
        <f t="shared" si="0"/>
        <v>Entre 20 e 39</v>
      </c>
    </row>
    <row r="41" spans="2:3" ht="26.25" x14ac:dyDescent="0.4">
      <c r="B41" s="7">
        <v>88</v>
      </c>
      <c r="C41" s="8" t="str">
        <f t="shared" si="0"/>
        <v>Entre 80 e 100</v>
      </c>
    </row>
    <row r="42" spans="2:3" ht="26.25" x14ac:dyDescent="0.4">
      <c r="B42" s="7">
        <v>113</v>
      </c>
      <c r="C42" s="8" t="str">
        <f t="shared" si="0"/>
        <v>Maior que 100</v>
      </c>
    </row>
    <row r="43" spans="2:3" ht="26.25" x14ac:dyDescent="0.4">
      <c r="B43" s="7">
        <v>24</v>
      </c>
      <c r="C43" s="8" t="str">
        <f t="shared" si="0"/>
        <v>Entre 20 e 39</v>
      </c>
    </row>
    <row r="44" spans="2:3" ht="26.25" x14ac:dyDescent="0.4">
      <c r="B44" s="7">
        <v>41</v>
      </c>
      <c r="C44" s="8" t="str">
        <f t="shared" si="0"/>
        <v>Entre 40 e 59</v>
      </c>
    </row>
    <row r="45" spans="2:3" ht="26.25" x14ac:dyDescent="0.4">
      <c r="B45" s="7">
        <v>99</v>
      </c>
      <c r="C45" s="8" t="str">
        <f t="shared" si="0"/>
        <v>Entre 80 e 100</v>
      </c>
    </row>
    <row r="46" spans="2:3" ht="26.25" x14ac:dyDescent="0.4">
      <c r="B46" s="7">
        <v>104</v>
      </c>
      <c r="C46" s="8" t="str">
        <f t="shared" si="0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opLeftCell="A31" workbookViewId="0">
      <selection activeCell="E45" sqref="E45"/>
    </sheetView>
  </sheetViews>
  <sheetFormatPr defaultRowHeight="15" x14ac:dyDescent="0.25"/>
  <cols>
    <col min="2" max="2" width="48.85546875" style="1" customWidth="1"/>
    <col min="3" max="3" width="26.7109375" style="1" bestFit="1" customWidth="1"/>
    <col min="4" max="4" width="43.5703125" bestFit="1" customWidth="1"/>
    <col min="5" max="5" width="43.28515625" customWidth="1"/>
  </cols>
  <sheetData>
    <row r="2" spans="2:3" ht="31.5" x14ac:dyDescent="0.5">
      <c r="B2" s="4" t="s">
        <v>59</v>
      </c>
    </row>
    <row r="3" spans="2:3" ht="31.5" x14ac:dyDescent="0.5">
      <c r="B3" s="4"/>
    </row>
    <row r="4" spans="2:3" ht="23.25" x14ac:dyDescent="0.35">
      <c r="B4" s="10" t="s">
        <v>86</v>
      </c>
    </row>
    <row r="5" spans="2:3" ht="23.25" x14ac:dyDescent="0.35">
      <c r="B5" s="5"/>
    </row>
    <row r="6" spans="2:3" ht="26.25" x14ac:dyDescent="0.4">
      <c r="B6" s="6" t="s">
        <v>0</v>
      </c>
      <c r="C6" s="6" t="s">
        <v>2</v>
      </c>
    </row>
    <row r="7" spans="2:3" ht="26.25" x14ac:dyDescent="0.4">
      <c r="B7" s="7" t="s">
        <v>60</v>
      </c>
      <c r="C7" s="8" t="str">
        <f>IF(LOWER(B7)="maça","É maça","Outra fruta")</f>
        <v>É maça</v>
      </c>
    </row>
    <row r="8" spans="2:3" ht="26.25" x14ac:dyDescent="0.4">
      <c r="B8" s="7" t="s">
        <v>61</v>
      </c>
      <c r="C8" s="8" t="str">
        <f t="shared" ref="C8:C12" si="0">IF(LOWER(B8)="maça","É maça","Outra fruta")</f>
        <v>É maça</v>
      </c>
    </row>
    <row r="9" spans="2:3" ht="26.25" x14ac:dyDescent="0.4">
      <c r="B9" s="7" t="s">
        <v>62</v>
      </c>
      <c r="C9" s="8" t="str">
        <f t="shared" si="0"/>
        <v>É maça</v>
      </c>
    </row>
    <row r="10" spans="2:3" ht="26.25" x14ac:dyDescent="0.4">
      <c r="B10" s="7" t="s">
        <v>63</v>
      </c>
      <c r="C10" s="8" t="str">
        <f t="shared" si="0"/>
        <v>Outra fruta</v>
      </c>
    </row>
    <row r="11" spans="2:3" ht="26.25" x14ac:dyDescent="0.4">
      <c r="B11" s="7" t="s">
        <v>30</v>
      </c>
      <c r="C11" s="8" t="str">
        <f t="shared" si="0"/>
        <v>Outra fruta</v>
      </c>
    </row>
    <row r="12" spans="2:3" ht="26.25" x14ac:dyDescent="0.4">
      <c r="B12" s="7" t="s">
        <v>29</v>
      </c>
      <c r="C12" s="8" t="str">
        <f t="shared" si="0"/>
        <v>Outra fruta</v>
      </c>
    </row>
    <row r="15" spans="2:3" ht="31.5" x14ac:dyDescent="0.5">
      <c r="B15" s="4" t="s">
        <v>59</v>
      </c>
    </row>
    <row r="16" spans="2:3" ht="31.5" x14ac:dyDescent="0.5">
      <c r="B16" s="4"/>
    </row>
    <row r="17" spans="2:3" ht="23.25" x14ac:dyDescent="0.35">
      <c r="B17" s="10" t="s">
        <v>122</v>
      </c>
    </row>
    <row r="18" spans="2:3" ht="23.25" x14ac:dyDescent="0.35">
      <c r="B18" s="10" t="s">
        <v>87</v>
      </c>
    </row>
    <row r="20" spans="2:3" ht="26.25" x14ac:dyDescent="0.4">
      <c r="B20" s="6" t="s">
        <v>0</v>
      </c>
      <c r="C20" s="6" t="s">
        <v>2</v>
      </c>
    </row>
    <row r="21" spans="2:3" ht="26.25" x14ac:dyDescent="0.4">
      <c r="B21" s="7" t="s">
        <v>60</v>
      </c>
      <c r="C21" s="8" t="str">
        <f>IF(ISNUMBER(SEARCH("Maça",LOWER(B21),1)),"Tem maçã", "Outra fruta")</f>
        <v>Tem maçã</v>
      </c>
    </row>
    <row r="22" spans="2:3" ht="26.25" x14ac:dyDescent="0.4">
      <c r="B22" s="7" t="s">
        <v>64</v>
      </c>
      <c r="C22" s="8" t="str">
        <f t="shared" ref="C22:C27" si="1">IF(ISNUMBER(SEARCH("Maça",LOWER(B22),1)),"Tem maçã", "Outra fruta")</f>
        <v>Tem maçã</v>
      </c>
    </row>
    <row r="23" spans="2:3" ht="26.25" x14ac:dyDescent="0.4">
      <c r="B23" s="7" t="s">
        <v>65</v>
      </c>
      <c r="C23" s="8" t="str">
        <f t="shared" si="1"/>
        <v>Outra fruta</v>
      </c>
    </row>
    <row r="24" spans="2:3" ht="26.25" x14ac:dyDescent="0.4">
      <c r="B24" s="7" t="s">
        <v>66</v>
      </c>
      <c r="C24" s="8" t="str">
        <f t="shared" si="1"/>
        <v>Tem maçã</v>
      </c>
    </row>
    <row r="25" spans="2:3" ht="26.25" x14ac:dyDescent="0.4">
      <c r="B25" s="7" t="s">
        <v>67</v>
      </c>
      <c r="C25" s="8" t="str">
        <f t="shared" si="1"/>
        <v>Outra fruta</v>
      </c>
    </row>
    <row r="26" spans="2:3" ht="26.25" x14ac:dyDescent="0.4">
      <c r="B26" s="7" t="s">
        <v>68</v>
      </c>
      <c r="C26" s="8" t="str">
        <f t="shared" si="1"/>
        <v>Tem maçã</v>
      </c>
    </row>
    <row r="27" spans="2:3" ht="26.25" x14ac:dyDescent="0.4">
      <c r="B27" s="7" t="s">
        <v>69</v>
      </c>
      <c r="C27" s="8" t="str">
        <f t="shared" si="1"/>
        <v>Outra fruta</v>
      </c>
    </row>
    <row r="30" spans="2:3" ht="23.25" x14ac:dyDescent="0.35">
      <c r="B30" s="10" t="s">
        <v>121</v>
      </c>
    </row>
    <row r="31" spans="2:3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25" x14ac:dyDescent="0.4">
      <c r="B35" s="16">
        <v>44957</v>
      </c>
      <c r="C35" s="8">
        <f>WEEKDAY(B35,1)</f>
        <v>3</v>
      </c>
      <c r="D35" s="8" t="str">
        <f>IF(C35=1,"Domingo não pode vender",IF(C35=2,"Segunda feira boas vendas",IF(C35=3,"Terça feira boas vendas",IF(C35=4,"Quarta feira boas vendas",IF(C35=5,"Quinta feira boas vendas",IF(C35=6,"Sexta feira boas vendas",IF(C35=7,"Sábado não pode vender","Erro")))))))</f>
        <v>Terça feira boas vendas</v>
      </c>
      <c r="E35" s="8"/>
    </row>
    <row r="36" spans="2:5" ht="26.25" x14ac:dyDescent="0.4">
      <c r="B36" s="16">
        <v>44940</v>
      </c>
      <c r="C36" s="8">
        <f t="shared" ref="C36:C41" si="2">WEEKDAY(B36,1)</f>
        <v>7</v>
      </c>
      <c r="D36" s="8" t="str">
        <f t="shared" ref="D36:D41" si="3">IF(C36=1,"Domingo não pode vender",IF(C36=2,"Segunda feira boas vendas",IF(C36=3,"Terça feira boas vendas",IF(C36=4,"Quarta feira boas vendas",IF(C36=5,"Quinta feira boas vendas",IF(C36=6,"Sexta feira boas vendas",IF(C36=7,"Sábado não pode vender","Erro")))))))</f>
        <v>Sábado não pode vender</v>
      </c>
      <c r="E36" s="8"/>
    </row>
    <row r="37" spans="2:5" ht="26.25" x14ac:dyDescent="0.4">
      <c r="B37" s="16">
        <v>44930</v>
      </c>
      <c r="C37" s="8">
        <f t="shared" si="2"/>
        <v>4</v>
      </c>
      <c r="D37" s="8" t="str">
        <f t="shared" si="3"/>
        <v>Quarta feira boas vendas</v>
      </c>
      <c r="E37" s="8"/>
    </row>
    <row r="38" spans="2:5" ht="26.25" x14ac:dyDescent="0.4">
      <c r="B38" s="16">
        <v>44944</v>
      </c>
      <c r="C38" s="8">
        <f t="shared" si="2"/>
        <v>4</v>
      </c>
      <c r="D38" s="8" t="str">
        <f t="shared" si="3"/>
        <v>Quarta feira boas vendas</v>
      </c>
      <c r="E38" s="8"/>
    </row>
    <row r="39" spans="2:5" ht="26.25" x14ac:dyDescent="0.4">
      <c r="B39" s="16">
        <v>44935</v>
      </c>
      <c r="C39" s="8">
        <f t="shared" si="2"/>
        <v>2</v>
      </c>
      <c r="D39" s="8" t="str">
        <f t="shared" si="3"/>
        <v>Segunda feira boas vendas</v>
      </c>
      <c r="E39" s="8"/>
    </row>
    <row r="40" spans="2:5" ht="26.25" x14ac:dyDescent="0.4">
      <c r="B40" s="16">
        <v>44946</v>
      </c>
      <c r="C40" s="8">
        <f t="shared" si="2"/>
        <v>6</v>
      </c>
      <c r="D40" s="8" t="str">
        <f t="shared" si="3"/>
        <v>Sexta feira boas vendas</v>
      </c>
      <c r="E40" s="8"/>
    </row>
    <row r="41" spans="2:5" ht="26.25" x14ac:dyDescent="0.4">
      <c r="B41" s="16">
        <v>44927</v>
      </c>
      <c r="C41" s="8">
        <f t="shared" si="2"/>
        <v>1</v>
      </c>
      <c r="D41" s="8" t="str">
        <f t="shared" si="3"/>
        <v>Domingo não pode vender</v>
      </c>
      <c r="E41" s="8"/>
    </row>
  </sheetData>
  <pageMargins left="0.7" right="0.7" top="0.75" bottom="0.75" header="0.3" footer="0.3"/>
  <pageSetup paperSize="9" orientation="portrait" horizont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85"/>
  <sheetViews>
    <sheetView showGridLines="0" topLeftCell="A70" zoomScaleNormal="100" workbookViewId="0">
      <selection activeCell="D77" sqref="D77"/>
    </sheetView>
  </sheetViews>
  <sheetFormatPr defaultRowHeight="15" x14ac:dyDescent="0.25"/>
  <cols>
    <col min="2" max="3" width="27.28515625" style="1" customWidth="1"/>
    <col min="4" max="4" width="61.85546875" style="1" bestFit="1" customWidth="1"/>
    <col min="5" max="5" width="27.42578125" customWidth="1"/>
    <col min="6" max="6" width="27.28515625" style="1" customWidth="1"/>
    <col min="7" max="7" width="27.28515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25" x14ac:dyDescent="0.4">
      <c r="B6" s="7" t="s">
        <v>10</v>
      </c>
      <c r="C6" s="17">
        <v>1</v>
      </c>
      <c r="D6" s="8" t="str">
        <f>IF(AND(B6=$F$6,C6=$G$6),"Comprar banana dia 5", "Não comprar")</f>
        <v>Não comprar</v>
      </c>
      <c r="F6" s="7" t="s">
        <v>10</v>
      </c>
      <c r="G6" s="7">
        <v>5</v>
      </c>
    </row>
    <row r="7" spans="2:7" ht="26.25" x14ac:dyDescent="0.4">
      <c r="B7" s="7" t="s">
        <v>9</v>
      </c>
      <c r="C7" s="17">
        <v>10</v>
      </c>
      <c r="D7" s="8" t="str">
        <f t="shared" ref="D7:D11" si="0">IF(AND(B7=$F$6,C7=$G$6),"Comprar banana dia 5", "Não comprar")</f>
        <v>Não comprar</v>
      </c>
    </row>
    <row r="8" spans="2:7" ht="26.25" x14ac:dyDescent="0.4">
      <c r="B8" s="7" t="s">
        <v>26</v>
      </c>
      <c r="C8" s="17">
        <v>15</v>
      </c>
      <c r="D8" s="8" t="str">
        <f t="shared" si="0"/>
        <v>Não comprar</v>
      </c>
    </row>
    <row r="9" spans="2:7" ht="26.25" x14ac:dyDescent="0.4">
      <c r="B9" s="7" t="s">
        <v>60</v>
      </c>
      <c r="C9" s="17">
        <v>9</v>
      </c>
      <c r="D9" s="8" t="str">
        <f t="shared" si="0"/>
        <v>Não comprar</v>
      </c>
    </row>
    <row r="10" spans="2:7" ht="26.25" x14ac:dyDescent="0.4">
      <c r="B10" s="7" t="s">
        <v>10</v>
      </c>
      <c r="C10" s="17">
        <v>5</v>
      </c>
      <c r="D10" s="8" t="str">
        <f t="shared" si="0"/>
        <v>Comprar banana dia 5</v>
      </c>
    </row>
    <row r="11" spans="2:7" ht="26.25" x14ac:dyDescent="0.4">
      <c r="B11" s="7" t="s">
        <v>10</v>
      </c>
      <c r="C11" s="17">
        <v>9</v>
      </c>
      <c r="D11" s="8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25" x14ac:dyDescent="0.4">
      <c r="B19" s="7" t="s">
        <v>60</v>
      </c>
      <c r="C19" s="17">
        <v>6</v>
      </c>
      <c r="D19" s="8" t="str">
        <f>IF(AND(B19=$F$19,C19=$G$19),"Comprar Banana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26.25" x14ac:dyDescent="0.4">
      <c r="B20" s="7" t="s">
        <v>9</v>
      </c>
      <c r="C20" s="17">
        <v>10</v>
      </c>
      <c r="D20" s="8" t="str">
        <f t="shared" ref="D20:D24" si="1">IF(AND(B20=$F$19,C20=$G$19),"Comprar Banana dia 5",
IF(AND(B20=$F$20,C20=$G$20),"Comprar Maça dia 6","Não comprar"))</f>
        <v>Não comprar</v>
      </c>
      <c r="F20" s="7" t="s">
        <v>60</v>
      </c>
      <c r="G20" s="7">
        <v>6</v>
      </c>
    </row>
    <row r="21" spans="2:7" ht="26.25" x14ac:dyDescent="0.4">
      <c r="B21" s="7" t="s">
        <v>60</v>
      </c>
      <c r="C21" s="17">
        <v>2</v>
      </c>
      <c r="D21" s="8" t="str">
        <f t="shared" si="1"/>
        <v>Não comprar</v>
      </c>
    </row>
    <row r="22" spans="2:7" ht="26.25" x14ac:dyDescent="0.4">
      <c r="B22" s="7" t="s">
        <v>60</v>
      </c>
      <c r="C22" s="17">
        <v>9</v>
      </c>
      <c r="D22" s="8" t="str">
        <f t="shared" si="1"/>
        <v>Não comprar</v>
      </c>
    </row>
    <row r="23" spans="2:7" ht="26.25" x14ac:dyDescent="0.4">
      <c r="B23" s="7" t="s">
        <v>10</v>
      </c>
      <c r="C23" s="17">
        <v>5</v>
      </c>
      <c r="D23" s="8" t="str">
        <f t="shared" si="1"/>
        <v>Comprar Banana dia 5</v>
      </c>
    </row>
    <row r="24" spans="2:7" ht="26.25" x14ac:dyDescent="0.4">
      <c r="B24" s="7" t="s">
        <v>10</v>
      </c>
      <c r="C24" s="17">
        <v>9</v>
      </c>
      <c r="D24" s="8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  <c r="H34" t="s">
        <v>134</v>
      </c>
    </row>
    <row r="35" spans="2:10" ht="26.25" x14ac:dyDescent="0.4">
      <c r="B35" s="7" t="s">
        <v>60</v>
      </c>
      <c r="C35" s="19">
        <v>44936</v>
      </c>
      <c r="D35" s="8" t="str">
        <f>IF(AND(B35=$G$36,AND(C35&gt;=$G$34,C35&lt;=$G$35)),$H$34,$H$35)</f>
        <v>Não comprar</v>
      </c>
      <c r="E35" s="20"/>
      <c r="F35"/>
      <c r="G35" s="19">
        <v>44954</v>
      </c>
      <c r="H35" t="s">
        <v>135</v>
      </c>
    </row>
    <row r="36" spans="2:10" ht="26.25" x14ac:dyDescent="0.4">
      <c r="B36" s="7" t="s">
        <v>10</v>
      </c>
      <c r="C36" s="19">
        <v>44942</v>
      </c>
      <c r="D36" s="8" t="str">
        <f t="shared" ref="D36:D40" si="2">IF(AND(B36=$G$36,AND(C36&gt;=$G$34,C36&lt;=$G$35)),$H$34,$H$35)</f>
        <v>Comprar Banana entre 16/01 e 28/01</v>
      </c>
      <c r="E36" s="20"/>
      <c r="F36"/>
      <c r="G36" t="s">
        <v>10</v>
      </c>
      <c r="J36" s="1"/>
    </row>
    <row r="37" spans="2:10" ht="26.25" x14ac:dyDescent="0.4">
      <c r="B37" s="7" t="s">
        <v>10</v>
      </c>
      <c r="C37" s="19">
        <v>44930</v>
      </c>
      <c r="D37" s="8" t="str">
        <f t="shared" si="2"/>
        <v>Não comprar</v>
      </c>
      <c r="E37" s="20"/>
      <c r="F37"/>
      <c r="G37" s="1"/>
    </row>
    <row r="38" spans="2:10" ht="26.25" x14ac:dyDescent="0.4">
      <c r="B38" s="7" t="s">
        <v>10</v>
      </c>
      <c r="C38" s="19">
        <v>44940</v>
      </c>
      <c r="D38" s="8" t="str">
        <f t="shared" si="2"/>
        <v>Não comprar</v>
      </c>
      <c r="E38" s="20"/>
      <c r="F38"/>
      <c r="G38" s="1"/>
    </row>
    <row r="39" spans="2:10" ht="26.25" x14ac:dyDescent="0.4">
      <c r="B39" s="7" t="s">
        <v>10</v>
      </c>
      <c r="C39" s="19">
        <v>44929</v>
      </c>
      <c r="D39" s="8" t="str">
        <f t="shared" si="2"/>
        <v>Não comprar</v>
      </c>
      <c r="E39" s="20"/>
      <c r="F39"/>
      <c r="G39" s="1"/>
    </row>
    <row r="40" spans="2:10" ht="26.25" x14ac:dyDescent="0.4">
      <c r="B40" s="7" t="s">
        <v>10</v>
      </c>
      <c r="C40" s="19">
        <v>44949</v>
      </c>
      <c r="D40" s="8" t="str">
        <f t="shared" si="2"/>
        <v>Comprar Banana entre 16/01 e 28/01</v>
      </c>
      <c r="E40" s="20"/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25" x14ac:dyDescent="0.4">
      <c r="B56" s="7" t="s">
        <v>3</v>
      </c>
      <c r="C56" s="7">
        <v>9</v>
      </c>
      <c r="D56" s="8" t="str">
        <f>IF(AND(C56&gt;=6,C56&lt;=10),"Aprovado",IF(AND(C56&gt;=2,C56&lt;6),"Recuperação",IF(C56&lt;2,"Reprovado","Valor inválido")))</f>
        <v>Aprovado</v>
      </c>
      <c r="E56" s="8"/>
      <c r="F56" s="8"/>
      <c r="G56" s="8"/>
    </row>
    <row r="57" spans="2:7" ht="26.25" x14ac:dyDescent="0.4">
      <c r="B57" s="7" t="s">
        <v>4</v>
      </c>
      <c r="C57" s="7">
        <v>5</v>
      </c>
      <c r="D57" s="8" t="str">
        <f t="shared" ref="D57:D61" si="3">IF(AND(C57&gt;=6,C57&lt;=10),"Aprovado",IF(AND(C57&gt;=2,C57&lt;6),"Recuperação",IF(C57&lt;2,"Reprovado","Valor inválido")))</f>
        <v>Recuperação</v>
      </c>
      <c r="E57" s="8"/>
      <c r="F57" s="8"/>
      <c r="G57" s="8"/>
    </row>
    <row r="58" spans="2:7" ht="26.25" x14ac:dyDescent="0.4">
      <c r="B58" s="7" t="s">
        <v>5</v>
      </c>
      <c r="C58" s="7">
        <v>5</v>
      </c>
      <c r="D58" s="8" t="str">
        <f t="shared" si="3"/>
        <v>Recuperação</v>
      </c>
      <c r="E58" s="8"/>
      <c r="F58" s="8"/>
      <c r="G58" s="8"/>
    </row>
    <row r="59" spans="2:7" ht="26.25" x14ac:dyDescent="0.4">
      <c r="B59" s="7" t="s">
        <v>6</v>
      </c>
      <c r="C59" s="7">
        <v>7</v>
      </c>
      <c r="D59" s="8" t="str">
        <f t="shared" si="3"/>
        <v>Aprovado</v>
      </c>
      <c r="E59" s="8"/>
      <c r="F59" s="8"/>
      <c r="G59" s="8"/>
    </row>
    <row r="60" spans="2:7" ht="26.25" x14ac:dyDescent="0.4">
      <c r="B60" s="7" t="s">
        <v>31</v>
      </c>
      <c r="C60" s="7">
        <v>1.5</v>
      </c>
      <c r="D60" s="8" t="str">
        <f t="shared" si="3"/>
        <v>Reprovado</v>
      </c>
      <c r="E60" s="8"/>
      <c r="F60" s="8"/>
      <c r="G60" s="8"/>
    </row>
    <row r="61" spans="2:7" ht="26.25" x14ac:dyDescent="0.4">
      <c r="B61" s="7" t="s">
        <v>17</v>
      </c>
      <c r="C61" s="7">
        <v>9</v>
      </c>
      <c r="D61" s="8" t="str">
        <f t="shared" si="3"/>
        <v>Aprovado</v>
      </c>
      <c r="E61" s="8"/>
      <c r="F61" s="8"/>
      <c r="G61" s="8"/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107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157.5" x14ac:dyDescent="0.4">
      <c r="B72" s="7" t="s">
        <v>93</v>
      </c>
      <c r="C72" s="8" t="str">
        <f>IFERROR(IF(AND(B72=MID(B72,SEARCH("br",B72,1),99),B72=MID(B72,SEARCH("maça",B72,1),99)),
"n","Maça do Brasil"), "Não encontrado")</f>
        <v>Maça do Brasil</v>
      </c>
      <c r="D72" s="29" t="s">
        <v>143</v>
      </c>
      <c r="E72" s="8"/>
      <c r="F72"/>
    </row>
    <row r="73" spans="2:6" ht="26.25" x14ac:dyDescent="0.4">
      <c r="B73" s="7" t="s">
        <v>94</v>
      </c>
      <c r="C73" s="8" t="str">
        <f t="shared" ref="C73:C85" si="4">IFERROR(IF(AND(B73=MID(B73,SEARCH("br",B73,1),99),B73=MID(B73,SEARCH("maça",B73,1),99)),
"n","Maça do Brasil"), "Não encontrado")</f>
        <v>Maça do Brasil</v>
      </c>
      <c r="D73" s="8"/>
      <c r="E73" s="8"/>
      <c r="F73"/>
    </row>
    <row r="74" spans="2:6" ht="26.25" x14ac:dyDescent="0.4">
      <c r="B74" s="7" t="s">
        <v>95</v>
      </c>
      <c r="C74" s="8" t="str">
        <f t="shared" si="4"/>
        <v>Não encontrado</v>
      </c>
      <c r="D74" s="8"/>
      <c r="E74" s="8"/>
      <c r="F74"/>
    </row>
    <row r="75" spans="2:6" ht="26.25" x14ac:dyDescent="0.4">
      <c r="B75" s="7" t="s">
        <v>96</v>
      </c>
      <c r="C75" s="8" t="str">
        <f t="shared" si="4"/>
        <v>Não encontrado</v>
      </c>
      <c r="D75" s="8"/>
      <c r="E75" s="8"/>
      <c r="F75"/>
    </row>
    <row r="76" spans="2:6" ht="26.25" x14ac:dyDescent="0.4">
      <c r="B76" s="7" t="s">
        <v>97</v>
      </c>
      <c r="C76" s="8" t="str">
        <f t="shared" si="4"/>
        <v>Não encontrado</v>
      </c>
      <c r="D76" s="8"/>
      <c r="E76" s="8"/>
      <c r="F76"/>
    </row>
    <row r="77" spans="2:6" ht="26.25" x14ac:dyDescent="0.4">
      <c r="B77" s="7" t="s">
        <v>98</v>
      </c>
      <c r="C77" s="8" t="str">
        <f t="shared" si="4"/>
        <v>Maça do Brasil</v>
      </c>
      <c r="D77" s="8"/>
      <c r="E77" s="8"/>
      <c r="F77"/>
    </row>
    <row r="78" spans="2:6" ht="26.25" x14ac:dyDescent="0.4">
      <c r="B78" s="7" t="s">
        <v>136</v>
      </c>
      <c r="C78" s="8" t="str">
        <f t="shared" si="4"/>
        <v>Maça do Brasil</v>
      </c>
      <c r="D78"/>
      <c r="F78"/>
    </row>
    <row r="79" spans="2:6" ht="26.25" x14ac:dyDescent="0.4">
      <c r="B79" s="7" t="s">
        <v>137</v>
      </c>
      <c r="C79" s="8" t="str">
        <f t="shared" si="4"/>
        <v>Não encontrado</v>
      </c>
      <c r="D79"/>
      <c r="F79"/>
    </row>
    <row r="80" spans="2:6" ht="26.25" x14ac:dyDescent="0.4">
      <c r="B80" s="7" t="s">
        <v>138</v>
      </c>
      <c r="C80" s="8" t="str">
        <f t="shared" si="4"/>
        <v>Não encontrado</v>
      </c>
    </row>
    <row r="81" spans="2:3" ht="26.25" x14ac:dyDescent="0.4">
      <c r="B81" s="7" t="s">
        <v>139</v>
      </c>
      <c r="C81" s="8" t="str">
        <f t="shared" si="4"/>
        <v>Maça do Brasil</v>
      </c>
    </row>
    <row r="82" spans="2:3" ht="26.25" x14ac:dyDescent="0.4">
      <c r="B82" s="7" t="s">
        <v>142</v>
      </c>
      <c r="C82" s="8" t="str">
        <f t="shared" si="4"/>
        <v>Maça do Brasil</v>
      </c>
    </row>
    <row r="83" spans="2:3" ht="26.25" x14ac:dyDescent="0.4">
      <c r="B83" s="7" t="s">
        <v>126</v>
      </c>
      <c r="C83" s="8" t="str">
        <f t="shared" si="4"/>
        <v>Não encontrado</v>
      </c>
    </row>
    <row r="84" spans="2:3" ht="26.25" x14ac:dyDescent="0.4">
      <c r="B84" s="7" t="s">
        <v>140</v>
      </c>
      <c r="C84" s="8" t="str">
        <f t="shared" si="4"/>
        <v>Maça do Brasil</v>
      </c>
    </row>
    <row r="85" spans="2:3" ht="26.25" x14ac:dyDescent="0.4">
      <c r="B85" s="7" t="s">
        <v>141</v>
      </c>
      <c r="C85" s="8" t="str">
        <f t="shared" si="4"/>
        <v>Maça do Brasil</v>
      </c>
    </row>
  </sheetData>
  <conditionalFormatting sqref="B72:C85">
    <cfRule type="containsText" dxfId="0" priority="1" operator="containsText" text="Maça do Brasil">
      <formula>NOT(ISERROR(SEARCH("Maça do Brasil",B72)))</formula>
    </cfRule>
  </conditionalFormatting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abSelected="1" workbookViewId="0">
      <selection activeCell="D44" sqref="D44"/>
    </sheetView>
  </sheetViews>
  <sheetFormatPr defaultRowHeight="15" x14ac:dyDescent="0.25"/>
  <cols>
    <col min="2" max="2" width="27.28515625" style="1" customWidth="1"/>
    <col min="3" max="3" width="64.140625" style="1" customWidth="1"/>
    <col min="4" max="4" width="49.140625" style="1" bestFit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26.25" x14ac:dyDescent="0.4">
      <c r="B8" s="7" t="s">
        <v>27</v>
      </c>
      <c r="C8" s="8" t="str">
        <f>IF(OR(B8="A",B8="B",B8="C"),"Letra A, B ou C", "Outra letra")</f>
        <v>Letra A, B ou C</v>
      </c>
      <c r="D8" s="8"/>
      <c r="F8"/>
    </row>
    <row r="9" spans="2:6" ht="26.25" x14ac:dyDescent="0.4">
      <c r="B9" s="7" t="s">
        <v>28</v>
      </c>
      <c r="C9" s="8" t="str">
        <f t="shared" ref="C9:C14" si="0">IF(OR(B9="A",B9="B",B9="C"),"Letra A, B ou C", "Outra letra")</f>
        <v>Letra A, B ou C</v>
      </c>
      <c r="D9" s="8"/>
      <c r="E9" s="1" t="str" cm="1">
        <f t="array" ref="E9:E10">IF(B9={"A";"B"},"-","")</f>
        <v/>
      </c>
      <c r="F9"/>
    </row>
    <row r="10" spans="2:6" ht="26.25" x14ac:dyDescent="0.4">
      <c r="B10" s="7" t="s">
        <v>30</v>
      </c>
      <c r="C10" s="8" t="str">
        <f t="shared" si="0"/>
        <v>Outra letra</v>
      </c>
      <c r="D10" s="8"/>
      <c r="E10" t="str">
        <v>-</v>
      </c>
    </row>
    <row r="11" spans="2:6" ht="26.25" x14ac:dyDescent="0.4">
      <c r="B11" s="7" t="s">
        <v>25</v>
      </c>
      <c r="C11" s="8" t="str">
        <f t="shared" si="0"/>
        <v>Outra letra</v>
      </c>
      <c r="D11" s="8"/>
    </row>
    <row r="12" spans="2:6" ht="26.25" x14ac:dyDescent="0.4">
      <c r="B12" s="7" t="s">
        <v>27</v>
      </c>
      <c r="C12" s="8" t="str">
        <f t="shared" si="0"/>
        <v>Letra A, B ou C</v>
      </c>
      <c r="D12" s="8"/>
    </row>
    <row r="13" spans="2:6" ht="26.25" x14ac:dyDescent="0.4">
      <c r="B13" s="7" t="s">
        <v>29</v>
      </c>
      <c r="C13" s="8" t="str">
        <f t="shared" si="0"/>
        <v>Letra A, B ou C</v>
      </c>
      <c r="D13" s="8"/>
    </row>
    <row r="14" spans="2:6" ht="26.25" x14ac:dyDescent="0.4">
      <c r="C14" s="8" t="str">
        <f t="shared" si="0"/>
        <v>Outra letra</v>
      </c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26.25" x14ac:dyDescent="0.4">
      <c r="B24" s="7" t="s">
        <v>80</v>
      </c>
      <c r="C24" s="8" t="str">
        <f>IF(OR(B24="Azul",B24="Verde"),"A cor é azul ou verde","-")</f>
        <v>A cor é azul ou verde</v>
      </c>
    </row>
    <row r="25" spans="2:6" ht="26.25" x14ac:dyDescent="0.4">
      <c r="B25" s="7" t="s">
        <v>81</v>
      </c>
      <c r="C25" s="8" t="str">
        <f t="shared" ref="C25:C28" si="1">IF(OR(B25="Azul",B25="Verde"),"A cor é azul ou verde","-")</f>
        <v>-</v>
      </c>
    </row>
    <row r="26" spans="2:6" ht="26.25" x14ac:dyDescent="0.4">
      <c r="B26" s="7" t="s">
        <v>82</v>
      </c>
      <c r="C26" s="8" t="str">
        <f t="shared" si="1"/>
        <v>-</v>
      </c>
    </row>
    <row r="27" spans="2:6" ht="26.25" x14ac:dyDescent="0.4">
      <c r="B27" s="7" t="s">
        <v>83</v>
      </c>
      <c r="C27" s="8" t="str">
        <f t="shared" si="1"/>
        <v>A cor é azul ou verde</v>
      </c>
    </row>
    <row r="28" spans="2:6" ht="26.25" x14ac:dyDescent="0.4">
      <c r="B28" s="7" t="s">
        <v>84</v>
      </c>
      <c r="C28" s="8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26.25" x14ac:dyDescent="0.4">
      <c r="B39" s="7">
        <v>5</v>
      </c>
      <c r="C39" s="8" t="str">
        <f>IF(OR(B39&lt;10,B39&gt;50),"Número menor que 10 ou maior que 50", "-")</f>
        <v>Número menor que 10 ou maior que 50</v>
      </c>
      <c r="D39" s="8" t="str">
        <f>IF(OR(B39&lt;10,B39&lt;50),"Maior que 50 e menor que 10","-")</f>
        <v>Maior que 50 e menor que 10</v>
      </c>
    </row>
    <row r="40" spans="2:6" ht="26.25" x14ac:dyDescent="0.4">
      <c r="B40" s="7">
        <v>79</v>
      </c>
      <c r="C40" s="8" t="str">
        <f t="shared" ref="C40:C43" si="2">IF(OR(B40&lt;10,B40&gt;50),"Número menor que 10 ou maior que 50", "-")</f>
        <v>Número menor que 10 ou maior que 50</v>
      </c>
      <c r="D40" s="8" t="str">
        <f t="shared" ref="D40:D43" si="3">IF(OR(B40&lt;10,B40&lt;50),"Maior que 50 e menor que 10","-")</f>
        <v>-</v>
      </c>
    </row>
    <row r="41" spans="2:6" ht="26.25" x14ac:dyDescent="0.4">
      <c r="B41" s="7">
        <v>45</v>
      </c>
      <c r="C41" s="8" t="str">
        <f t="shared" si="2"/>
        <v>-</v>
      </c>
      <c r="D41" s="8" t="str">
        <f t="shared" si="3"/>
        <v>Maior que 50 e menor que 10</v>
      </c>
    </row>
    <row r="42" spans="2:6" ht="26.25" x14ac:dyDescent="0.4">
      <c r="B42" s="7">
        <v>98</v>
      </c>
      <c r="C42" s="8" t="str">
        <f t="shared" si="2"/>
        <v>Número menor que 10 ou maior que 50</v>
      </c>
      <c r="D42" s="8" t="str">
        <f t="shared" si="3"/>
        <v>-</v>
      </c>
    </row>
    <row r="43" spans="2:6" ht="26.25" x14ac:dyDescent="0.4">
      <c r="B43" s="7">
        <v>31</v>
      </c>
      <c r="C43" s="8" t="str">
        <f t="shared" si="2"/>
        <v>-</v>
      </c>
      <c r="D43" s="8" t="str">
        <f t="shared" si="3"/>
        <v>Maior que 50 e menor que 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2020-07-19T00:45:10Z</dcterms:created>
  <dcterms:modified xsi:type="dcterms:W3CDTF">2023-07-08T22:49:06Z</dcterms:modified>
</cp:coreProperties>
</file>