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barelop/src/unizar/MP-1617/practicas/practica1/"/>
    </mc:Choice>
  </mc:AlternateContent>
  <bookViews>
    <workbookView xWindow="0" yWindow="440" windowWidth="25600" windowHeight="15480" tabRatio="500"/>
  </bookViews>
  <sheets>
    <sheet name="i5-4570 (lab004-071)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4" i="2" l="1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3" i="2"/>
  <c r="V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3" i="2"/>
  <c r="J6" i="2"/>
  <c r="J7" i="2"/>
  <c r="J5" i="2"/>
  <c r="J3" i="2"/>
  <c r="J4" i="2"/>
  <c r="J11" i="2"/>
  <c r="J9" i="2"/>
  <c r="J10" i="2"/>
  <c r="J14" i="2"/>
  <c r="J12" i="2"/>
  <c r="J13" i="2"/>
  <c r="J17" i="2"/>
  <c r="J15" i="2"/>
  <c r="J16" i="2"/>
  <c r="V6" i="2"/>
  <c r="V7" i="2"/>
  <c r="V5" i="2"/>
  <c r="V4" i="2"/>
  <c r="V11" i="2"/>
  <c r="V9" i="2"/>
  <c r="V10" i="2"/>
  <c r="V14" i="2"/>
  <c r="V12" i="2"/>
  <c r="V13" i="2"/>
  <c r="V17" i="2"/>
  <c r="V15" i="2"/>
  <c r="V16" i="2"/>
  <c r="V8" i="2"/>
  <c r="P6" i="2"/>
  <c r="P7" i="2"/>
  <c r="P5" i="2"/>
  <c r="P3" i="2"/>
  <c r="P4" i="2"/>
  <c r="P11" i="2"/>
  <c r="P9" i="2"/>
  <c r="P10" i="2"/>
  <c r="P14" i="2"/>
  <c r="P12" i="2"/>
  <c r="P13" i="2"/>
  <c r="P17" i="2"/>
  <c r="P15" i="2"/>
  <c r="P16" i="2"/>
  <c r="P8" i="2"/>
  <c r="J8" i="2"/>
</calcChain>
</file>

<file path=xl/sharedStrings.xml><?xml version="1.0" encoding="utf-8"?>
<sst xmlns="http://schemas.openxmlformats.org/spreadsheetml/2006/main" count="70" uniqueCount="21">
  <si>
    <t>Versión</t>
  </si>
  <si>
    <t>Precisión</t>
  </si>
  <si>
    <t>Compilador</t>
  </si>
  <si>
    <t>Single</t>
  </si>
  <si>
    <t>GCC</t>
  </si>
  <si>
    <t>avx</t>
  </si>
  <si>
    <t>avx+fma</t>
  </si>
  <si>
    <t>no-avx</t>
  </si>
  <si>
    <t>Tiempo</t>
  </si>
  <si>
    <t>TPI</t>
  </si>
  <si>
    <t>Checksum</t>
  </si>
  <si>
    <t>axpy</t>
  </si>
  <si>
    <t>axpy_intr_SSE</t>
  </si>
  <si>
    <t>axpy_intr_AVX</t>
  </si>
  <si>
    <t>FLOPs/ciclo</t>
  </si>
  <si>
    <t>Speedup</t>
  </si>
  <si>
    <t>Tiempo (s)</t>
  </si>
  <si>
    <t>TPI (ps/it)</t>
  </si>
  <si>
    <t>GFLOPS</t>
  </si>
  <si>
    <t>Double</t>
  </si>
  <si>
    <t>Número de elementos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</si>
</sst>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164" fontId="1" fillId="2" borderId="11" xfId="0" applyNumberFormat="1" applyFont="1" applyFill="1" applyBorder="1" applyAlignment="1">
      <alignment horizontal="center" vertical="center"/>
    </xf>
    <xf numFmtId="164" fontId="1" fillId="2" borderId="7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</cellXfs>
  <cellStyles count="11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no-avx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('i5-4570 (lab004-071)'!$C$8,'i5-4570 (lab004-071)'!$C$11,'i5-4570 (lab004-071)'!$C$14,'i5-4570 (lab004-071)'!$C$17)</c:f>
              <c:numCache>
                <c:formatCode>General</c:formatCode>
                <c:ptCount val="4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</c:numCache>
            </c:numRef>
          </c:cat>
          <c:val>
            <c:numRef>
              <c:f>('i5-4570 (lab004-071)'!$I$8,'i5-4570 (lab004-071)'!$I$11,'i5-4570 (lab004-071)'!$I$14,'i5-4570 (lab004-071)'!$I$17)</c:f>
              <c:numCache>
                <c:formatCode>0.000</c:formatCode>
                <c:ptCount val="4"/>
                <c:pt idx="0">
                  <c:v>1.0</c:v>
                </c:pt>
                <c:pt idx="1">
                  <c:v>0.95793499043977</c:v>
                </c:pt>
                <c:pt idx="2">
                  <c:v>0.963461538461538</c:v>
                </c:pt>
                <c:pt idx="3">
                  <c:v>0.95793499043977</c:v>
                </c:pt>
              </c:numCache>
            </c:numRef>
          </c:val>
          <c:smooth val="0"/>
        </c:ser>
        <c:ser>
          <c:idx val="0"/>
          <c:order val="1"/>
          <c:tx>
            <c:v>avx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('i5-4570 (lab004-071)'!$C$8,'i5-4570 (lab004-071)'!$C$11,'i5-4570 (lab004-071)'!$C$14,'i5-4570 (lab004-071)'!$C$17)</c:f>
              <c:numCache>
                <c:formatCode>General</c:formatCode>
                <c:ptCount val="4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</c:numCache>
            </c:numRef>
          </c:cat>
          <c:val>
            <c:numRef>
              <c:f>('i5-4570 (lab004-071)'!$I$6,'i5-4570 (lab004-071)'!$I$9,'i5-4570 (lab004-071)'!$I$12,'i5-4570 (lab004-071)'!$I$15)</c:f>
              <c:numCache>
                <c:formatCode>0.000</c:formatCode>
                <c:ptCount val="4"/>
                <c:pt idx="0">
                  <c:v>6.592105263157895</c:v>
                </c:pt>
                <c:pt idx="1">
                  <c:v>6.68</c:v>
                </c:pt>
                <c:pt idx="2">
                  <c:v>3.092592592592592</c:v>
                </c:pt>
                <c:pt idx="3">
                  <c:v>2.982142857142857</c:v>
                </c:pt>
              </c:numCache>
            </c:numRef>
          </c:val>
          <c:smooth val="0"/>
        </c:ser>
        <c:ser>
          <c:idx val="1"/>
          <c:order val="2"/>
          <c:tx>
            <c:v>avx+fma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('i5-4570 (lab004-071)'!$C$8,'i5-4570 (lab004-071)'!$C$11,'i5-4570 (lab004-071)'!$C$14,'i5-4570 (lab004-071)'!$C$17)</c:f>
              <c:numCache>
                <c:formatCode>General</c:formatCode>
                <c:ptCount val="4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</c:numCache>
            </c:numRef>
          </c:cat>
          <c:val>
            <c:numRef>
              <c:f>('i5-4570 (lab004-071)'!$I$7,'i5-4570 (lab004-071)'!$I$10,'i5-4570 (lab004-071)'!$I$13,'i5-4570 (lab004-071)'!$I$16)</c:f>
              <c:numCache>
                <c:formatCode>0.000</c:formatCode>
                <c:ptCount val="4"/>
                <c:pt idx="0">
                  <c:v>7.707692307692306</c:v>
                </c:pt>
                <c:pt idx="1">
                  <c:v>7.952380952380952</c:v>
                </c:pt>
                <c:pt idx="2">
                  <c:v>3.111801242236024</c:v>
                </c:pt>
                <c:pt idx="3">
                  <c:v>3.111801242236024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950672"/>
        <c:axId val="1759952720"/>
      </c:lineChart>
      <c:catAx>
        <c:axId val="175995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elementos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59952720"/>
        <c:crosses val="autoZero"/>
        <c:auto val="1"/>
        <c:lblAlgn val="ctr"/>
        <c:lblOffset val="100"/>
        <c:noMultiLvlLbl val="0"/>
      </c:catAx>
      <c:valAx>
        <c:axId val="175995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75995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GFLOPS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no-avx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('i5-4570 (lab004-071)'!$C$8,'i5-4570 (lab004-071)'!$C$11,'i5-4570 (lab004-071)'!$C$14,'i5-4570 (lab004-071)'!$C$17)</c:f>
              <c:numCache>
                <c:formatCode>General</c:formatCode>
                <c:ptCount val="4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</c:numCache>
            </c:numRef>
          </c:cat>
          <c:val>
            <c:numRef>
              <c:f>('i5-4570 (lab004-071)'!$J$8,'i5-4570 (lab004-071)'!$J$11,'i5-4570 (lab004-071)'!$J$14,'i5-4570 (lab004-071)'!$J$17)</c:f>
              <c:numCache>
                <c:formatCode>0.000</c:formatCode>
                <c:ptCount val="4"/>
                <c:pt idx="0">
                  <c:v>0.399201596806387</c:v>
                </c:pt>
                <c:pt idx="1">
                  <c:v>0.764818355640535</c:v>
                </c:pt>
                <c:pt idx="2">
                  <c:v>1.538461538461538</c:v>
                </c:pt>
                <c:pt idx="3">
                  <c:v>3.059273422562141</c:v>
                </c:pt>
              </c:numCache>
            </c:numRef>
          </c:val>
          <c:smooth val="0"/>
        </c:ser>
        <c:ser>
          <c:idx val="0"/>
          <c:order val="1"/>
          <c:tx>
            <c:v>avx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('i5-4570 (lab004-071)'!$C$8,'i5-4570 (lab004-071)'!$C$11,'i5-4570 (lab004-071)'!$C$14,'i5-4570 (lab004-071)'!$C$17)</c:f>
              <c:numCache>
                <c:formatCode>General</c:formatCode>
                <c:ptCount val="4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</c:numCache>
            </c:numRef>
          </c:cat>
          <c:val>
            <c:numRef>
              <c:f>('i5-4570 (lab004-071)'!$J$6,'i5-4570 (lab004-071)'!$J$9,'i5-4570 (lab004-071)'!$J$12,'i5-4570 (lab004-071)'!$J$15)</c:f>
              <c:numCache>
                <c:formatCode>0.000</c:formatCode>
                <c:ptCount val="4"/>
                <c:pt idx="0">
                  <c:v>2.631578947368421</c:v>
                </c:pt>
                <c:pt idx="1">
                  <c:v>5.333333333333332</c:v>
                </c:pt>
                <c:pt idx="2">
                  <c:v>4.93827160493827</c:v>
                </c:pt>
                <c:pt idx="3">
                  <c:v>9.523809523809523</c:v>
                </c:pt>
              </c:numCache>
            </c:numRef>
          </c:val>
          <c:smooth val="0"/>
        </c:ser>
        <c:ser>
          <c:idx val="1"/>
          <c:order val="2"/>
          <c:tx>
            <c:v>avx+fma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('i5-4570 (lab004-071)'!$C$8,'i5-4570 (lab004-071)'!$C$11,'i5-4570 (lab004-071)'!$C$14,'i5-4570 (lab004-071)'!$C$17)</c:f>
              <c:numCache>
                <c:formatCode>General</c:formatCode>
                <c:ptCount val="4"/>
                <c:pt idx="0">
                  <c:v>2000.0</c:v>
                </c:pt>
                <c:pt idx="1">
                  <c:v>4000.0</c:v>
                </c:pt>
                <c:pt idx="2">
                  <c:v>8000.0</c:v>
                </c:pt>
                <c:pt idx="3">
                  <c:v>16000.0</c:v>
                </c:pt>
              </c:numCache>
            </c:numRef>
          </c:cat>
          <c:val>
            <c:numRef>
              <c:f>('i5-4570 (lab004-071)'!$J$16,'i5-4570 (lab004-071)'!$J$13,'i5-4570 (lab004-071)'!$J$10,'i5-4570 (lab004-071)'!$J$7)</c:f>
              <c:numCache>
                <c:formatCode>0.000</c:formatCode>
                <c:ptCount val="4"/>
                <c:pt idx="0">
                  <c:v>9.937888198757763</c:v>
                </c:pt>
                <c:pt idx="1">
                  <c:v>4.968944099378882</c:v>
                </c:pt>
                <c:pt idx="2">
                  <c:v>6.349206349206349</c:v>
                </c:pt>
                <c:pt idx="3">
                  <c:v>3.076923076923077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384608"/>
        <c:axId val="1973365456"/>
      </c:lineChart>
      <c:catAx>
        <c:axId val="1973384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Número de elementos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973365456"/>
        <c:crosses val="autoZero"/>
        <c:auto val="1"/>
        <c:lblAlgn val="ctr"/>
        <c:lblOffset val="100"/>
        <c:noMultiLvlLbl val="0"/>
      </c:catAx>
      <c:valAx>
        <c:axId val="19733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/>
                  <a:t>GFLOPS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_tradnl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9733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17</xdr:row>
      <xdr:rowOff>139700</xdr:rowOff>
    </xdr:from>
    <xdr:to>
      <xdr:col>8</xdr:col>
      <xdr:colOff>50800</xdr:colOff>
      <xdr:row>41</xdr:row>
      <xdr:rowOff>101600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101600</xdr:colOff>
      <xdr:row>17</xdr:row>
      <xdr:rowOff>127000</xdr:rowOff>
    </xdr:from>
    <xdr:to>
      <xdr:col>16</xdr:col>
      <xdr:colOff>139700</xdr:colOff>
      <xdr:row>41</xdr:row>
      <xdr:rowOff>88900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topLeftCell="A6" workbookViewId="0">
      <selection activeCell="K16" sqref="K16"/>
    </sheetView>
  </sheetViews>
  <sheetFormatPr baseColWidth="10" defaultRowHeight="16" x14ac:dyDescent="0.2"/>
  <cols>
    <col min="1" max="1" width="11.33203125" style="1" bestFit="1" customWidth="1"/>
    <col min="2" max="8" width="10.83203125" style="1"/>
    <col min="9" max="9" width="10.83203125" style="6"/>
    <col min="10" max="10" width="11.1640625" style="6" bestFit="1" customWidth="1"/>
    <col min="11" max="14" width="10.83203125" style="1"/>
    <col min="15" max="16" width="10.83203125" style="6"/>
    <col min="17" max="20" width="10.83203125" style="1"/>
    <col min="21" max="22" width="10.83203125" style="6"/>
    <col min="23" max="16384" width="10.83203125" style="1"/>
  </cols>
  <sheetData>
    <row r="1" spans="1:22" x14ac:dyDescent="0.2">
      <c r="A1" s="20" t="s">
        <v>0</v>
      </c>
      <c r="B1" s="20" t="s">
        <v>2</v>
      </c>
      <c r="C1" s="23" t="s">
        <v>20</v>
      </c>
      <c r="D1" s="25" t="s">
        <v>1</v>
      </c>
      <c r="E1" s="19" t="s">
        <v>11</v>
      </c>
      <c r="F1" s="20"/>
      <c r="G1" s="20"/>
      <c r="H1" s="20"/>
      <c r="I1" s="20"/>
      <c r="J1" s="21"/>
      <c r="K1" s="19" t="s">
        <v>12</v>
      </c>
      <c r="L1" s="20"/>
      <c r="M1" s="20"/>
      <c r="N1" s="20"/>
      <c r="O1" s="20"/>
      <c r="P1" s="21"/>
      <c r="Q1" s="19" t="s">
        <v>13</v>
      </c>
      <c r="R1" s="20"/>
      <c r="S1" s="20"/>
      <c r="T1" s="20"/>
      <c r="U1" s="20"/>
      <c r="V1" s="21"/>
    </row>
    <row r="2" spans="1:22" ht="17" thickBot="1" x14ac:dyDescent="0.25">
      <c r="A2" s="22"/>
      <c r="B2" s="22"/>
      <c r="C2" s="24"/>
      <c r="D2" s="26"/>
      <c r="E2" s="15" t="s">
        <v>16</v>
      </c>
      <c r="F2" s="16" t="s">
        <v>17</v>
      </c>
      <c r="G2" s="16" t="s">
        <v>14</v>
      </c>
      <c r="H2" s="16" t="s">
        <v>10</v>
      </c>
      <c r="I2" s="17" t="s">
        <v>15</v>
      </c>
      <c r="J2" s="18" t="s">
        <v>18</v>
      </c>
      <c r="K2" s="15" t="s">
        <v>8</v>
      </c>
      <c r="L2" s="16" t="s">
        <v>9</v>
      </c>
      <c r="M2" s="16" t="s">
        <v>14</v>
      </c>
      <c r="N2" s="16" t="s">
        <v>10</v>
      </c>
      <c r="O2" s="17" t="s">
        <v>15</v>
      </c>
      <c r="P2" s="18" t="s">
        <v>18</v>
      </c>
      <c r="Q2" s="15" t="s">
        <v>8</v>
      </c>
      <c r="R2" s="16" t="s">
        <v>9</v>
      </c>
      <c r="S2" s="16" t="s">
        <v>14</v>
      </c>
      <c r="T2" s="16" t="s">
        <v>10</v>
      </c>
      <c r="U2" s="17" t="s">
        <v>15</v>
      </c>
      <c r="V2" s="18" t="s">
        <v>18</v>
      </c>
    </row>
    <row r="3" spans="1:22" ht="17" thickTop="1" x14ac:dyDescent="0.2">
      <c r="A3" s="8" t="s">
        <v>5</v>
      </c>
      <c r="B3" s="8" t="s">
        <v>4</v>
      </c>
      <c r="C3" s="8">
        <v>2000</v>
      </c>
      <c r="D3" s="9" t="s">
        <v>19</v>
      </c>
      <c r="E3" s="10">
        <v>1.5</v>
      </c>
      <c r="F3" s="8">
        <v>150.19999999999999</v>
      </c>
      <c r="G3" s="11">
        <v>4.2</v>
      </c>
      <c r="H3" s="14">
        <v>999999905</v>
      </c>
      <c r="I3" s="12">
        <f>$E$8/E3</f>
        <v>3.34</v>
      </c>
      <c r="J3" s="13">
        <f>C3/1000/E3</f>
        <v>1.3333333333333333</v>
      </c>
      <c r="K3" s="10">
        <v>2.58</v>
      </c>
      <c r="L3" s="8">
        <v>258.3</v>
      </c>
      <c r="M3" s="8">
        <v>2.4</v>
      </c>
      <c r="N3" s="14">
        <v>999999905</v>
      </c>
      <c r="O3" s="12">
        <f>$K$8/K3</f>
        <v>0.49612403100775193</v>
      </c>
      <c r="P3" s="13">
        <f>C3/1000/M3</f>
        <v>0.83333333333333337</v>
      </c>
      <c r="Q3" s="10">
        <v>1.5</v>
      </c>
      <c r="R3" s="8">
        <v>150.19999999999999</v>
      </c>
      <c r="S3" s="8">
        <v>4.2</v>
      </c>
      <c r="T3" s="14">
        <v>999999905</v>
      </c>
      <c r="U3" s="12">
        <f>$Q$8/Q3</f>
        <v>0.50666666666666671</v>
      </c>
      <c r="V3" s="13">
        <f>C3/1000/S3</f>
        <v>0.47619047619047616</v>
      </c>
    </row>
    <row r="4" spans="1:22" x14ac:dyDescent="0.2">
      <c r="A4" s="2" t="s">
        <v>6</v>
      </c>
      <c r="B4" s="2" t="s">
        <v>4</v>
      </c>
      <c r="C4" s="2">
        <v>2000</v>
      </c>
      <c r="D4" s="5" t="s">
        <v>19</v>
      </c>
      <c r="E4" s="7">
        <v>1.25</v>
      </c>
      <c r="F4" s="2">
        <v>124.7</v>
      </c>
      <c r="G4" s="4">
        <v>5</v>
      </c>
      <c r="H4" s="2">
        <v>999999905</v>
      </c>
      <c r="I4" s="12">
        <f>$E$8/E4</f>
        <v>4.008</v>
      </c>
      <c r="J4" s="13">
        <f>C4/1000/E4</f>
        <v>1.6</v>
      </c>
      <c r="K4" s="7">
        <v>2.39</v>
      </c>
      <c r="L4" s="2">
        <v>238.9</v>
      </c>
      <c r="M4" s="2">
        <v>2.6</v>
      </c>
      <c r="N4" s="3">
        <v>999999905</v>
      </c>
      <c r="O4" s="12">
        <f>$K$8/K4</f>
        <v>0.53556485355648531</v>
      </c>
      <c r="P4" s="13">
        <f>C4/1000/M4</f>
        <v>0.76923076923076916</v>
      </c>
      <c r="Q4" s="7">
        <v>1.25</v>
      </c>
      <c r="R4" s="2">
        <v>124.6</v>
      </c>
      <c r="S4" s="2">
        <v>5</v>
      </c>
      <c r="T4" s="3">
        <v>999999905</v>
      </c>
      <c r="U4" s="12">
        <f>$Q$8/Q4</f>
        <v>0.60799999999999998</v>
      </c>
      <c r="V4" s="13">
        <f>C4/1000/S4</f>
        <v>0.4</v>
      </c>
    </row>
    <row r="5" spans="1:22" x14ac:dyDescent="0.2">
      <c r="A5" s="2" t="s">
        <v>7</v>
      </c>
      <c r="B5" s="2" t="s">
        <v>4</v>
      </c>
      <c r="C5" s="2">
        <v>2000</v>
      </c>
      <c r="D5" s="5" t="s">
        <v>19</v>
      </c>
      <c r="E5" s="7">
        <v>5.08</v>
      </c>
      <c r="F5" s="2">
        <v>508.3</v>
      </c>
      <c r="G5" s="4">
        <v>1.2</v>
      </c>
      <c r="H5" s="2">
        <v>999999905</v>
      </c>
      <c r="I5" s="12">
        <f>$E$8/E5</f>
        <v>0.9862204724409448</v>
      </c>
      <c r="J5" s="13">
        <f>C5/1000/E5</f>
        <v>0.39370078740157477</v>
      </c>
      <c r="K5" s="7">
        <v>2.57</v>
      </c>
      <c r="L5" s="2">
        <v>257.5</v>
      </c>
      <c r="M5" s="2">
        <v>2.4</v>
      </c>
      <c r="N5" s="2">
        <v>999999905</v>
      </c>
      <c r="O5" s="12">
        <f>$K$8/K5</f>
        <v>0.49805447470817127</v>
      </c>
      <c r="P5" s="13">
        <f>C5/1000/M5</f>
        <v>0.83333333333333337</v>
      </c>
      <c r="Q5" s="7">
        <v>1.5</v>
      </c>
      <c r="R5" s="2">
        <v>149.6</v>
      </c>
      <c r="S5" s="2">
        <v>4.2</v>
      </c>
      <c r="T5" s="3">
        <v>999999905</v>
      </c>
      <c r="U5" s="12">
        <f>$Q$8/Q5</f>
        <v>0.50666666666666671</v>
      </c>
      <c r="V5" s="13">
        <f>C5/1000/S5</f>
        <v>0.47619047619047616</v>
      </c>
    </row>
    <row r="6" spans="1:22" x14ac:dyDescent="0.2">
      <c r="A6" s="2" t="s">
        <v>5</v>
      </c>
      <c r="B6" s="2" t="s">
        <v>4</v>
      </c>
      <c r="C6" s="2">
        <v>2000</v>
      </c>
      <c r="D6" s="5" t="s">
        <v>3</v>
      </c>
      <c r="E6" s="7">
        <v>0.76</v>
      </c>
      <c r="F6" s="2">
        <v>77.5</v>
      </c>
      <c r="G6" s="4">
        <v>8.1</v>
      </c>
      <c r="H6" s="2">
        <v>956991104</v>
      </c>
      <c r="I6" s="12">
        <f>$E$8/E6</f>
        <v>6.5921052631578947</v>
      </c>
      <c r="J6" s="13">
        <f>C6/1000/E6</f>
        <v>2.6315789473684212</v>
      </c>
      <c r="K6" s="7">
        <v>1.28</v>
      </c>
      <c r="L6" s="2">
        <v>128.5</v>
      </c>
      <c r="M6" s="2">
        <v>4.9000000000000004</v>
      </c>
      <c r="N6" s="2">
        <v>956991104</v>
      </c>
      <c r="O6" s="12">
        <f>$K$8/K6</f>
        <v>1</v>
      </c>
      <c r="P6" s="13">
        <f>C6/1000/M6</f>
        <v>0.4081632653061224</v>
      </c>
      <c r="Q6" s="7">
        <v>0.76</v>
      </c>
      <c r="R6" s="2">
        <v>76.099999999999994</v>
      </c>
      <c r="S6" s="2">
        <v>8.1999999999999993</v>
      </c>
      <c r="T6" s="3">
        <v>956991104</v>
      </c>
      <c r="U6" s="12">
        <f>$Q$8/Q6</f>
        <v>1</v>
      </c>
      <c r="V6" s="13">
        <f>C6/1000/S6</f>
        <v>0.24390243902439027</v>
      </c>
    </row>
    <row r="7" spans="1:22" x14ac:dyDescent="0.2">
      <c r="A7" s="2" t="s">
        <v>6</v>
      </c>
      <c r="B7" s="2" t="s">
        <v>4</v>
      </c>
      <c r="C7" s="2">
        <v>2000</v>
      </c>
      <c r="D7" s="5" t="s">
        <v>3</v>
      </c>
      <c r="E7" s="7">
        <v>0.65</v>
      </c>
      <c r="F7" s="2">
        <v>64.8</v>
      </c>
      <c r="G7" s="4">
        <v>9.6999999999999993</v>
      </c>
      <c r="H7" s="2">
        <v>956991104</v>
      </c>
      <c r="I7" s="12">
        <f>$E$8/E7</f>
        <v>7.707692307692307</v>
      </c>
      <c r="J7" s="13">
        <f>C7/1000/E7</f>
        <v>3.0769230769230766</v>
      </c>
      <c r="K7" s="7">
        <v>1.2</v>
      </c>
      <c r="L7" s="2">
        <v>120.3</v>
      </c>
      <c r="M7" s="2">
        <v>5.2</v>
      </c>
      <c r="N7" s="2">
        <v>956991104</v>
      </c>
      <c r="O7" s="12">
        <f>$K$8/K7</f>
        <v>1.0666666666666667</v>
      </c>
      <c r="P7" s="13">
        <f>C7/1000/M7</f>
        <v>0.38461538461538458</v>
      </c>
      <c r="Q7" s="7">
        <v>0.65</v>
      </c>
      <c r="R7" s="2">
        <v>64.7</v>
      </c>
      <c r="S7" s="2">
        <v>9.6999999999999993</v>
      </c>
      <c r="T7" s="2">
        <v>956991104</v>
      </c>
      <c r="U7" s="12">
        <f>$Q$8/Q7</f>
        <v>1.1692307692307693</v>
      </c>
      <c r="V7" s="13">
        <f>C7/1000/S7</f>
        <v>0.2061855670103093</v>
      </c>
    </row>
    <row r="8" spans="1:22" x14ac:dyDescent="0.2">
      <c r="A8" s="2" t="s">
        <v>7</v>
      </c>
      <c r="B8" s="2" t="s">
        <v>4</v>
      </c>
      <c r="C8" s="2">
        <v>2000</v>
      </c>
      <c r="D8" s="5" t="s">
        <v>3</v>
      </c>
      <c r="E8" s="7">
        <v>5.01</v>
      </c>
      <c r="F8" s="2">
        <v>500.8</v>
      </c>
      <c r="G8" s="4">
        <v>1.2</v>
      </c>
      <c r="H8" s="2">
        <v>956991104</v>
      </c>
      <c r="I8" s="12">
        <f>$E$8/E8</f>
        <v>1</v>
      </c>
      <c r="J8" s="13">
        <f>C8/1000/E8</f>
        <v>0.39920159680638723</v>
      </c>
      <c r="K8" s="7">
        <v>1.28</v>
      </c>
      <c r="L8" s="2">
        <v>128.30000000000001</v>
      </c>
      <c r="M8" s="2">
        <v>4.9000000000000004</v>
      </c>
      <c r="N8" s="2">
        <v>956991104</v>
      </c>
      <c r="O8" s="12">
        <f>$K$8/K8</f>
        <v>1</v>
      </c>
      <c r="P8" s="13">
        <f>C8/1000/M8</f>
        <v>0.4081632653061224</v>
      </c>
      <c r="Q8" s="7">
        <v>0.76</v>
      </c>
      <c r="R8" s="2">
        <v>76</v>
      </c>
      <c r="S8" s="2">
        <v>8.1999999999999993</v>
      </c>
      <c r="T8" s="3">
        <v>956991104</v>
      </c>
      <c r="U8" s="12">
        <f>$Q$8/Q8</f>
        <v>1</v>
      </c>
      <c r="V8" s="13">
        <f>C8/1000/S8</f>
        <v>0.24390243902439027</v>
      </c>
    </row>
    <row r="9" spans="1:22" x14ac:dyDescent="0.2">
      <c r="A9" s="2" t="s">
        <v>5</v>
      </c>
      <c r="B9" s="8" t="s">
        <v>4</v>
      </c>
      <c r="C9" s="8">
        <v>4000</v>
      </c>
      <c r="D9" s="9" t="s">
        <v>3</v>
      </c>
      <c r="E9" s="10">
        <v>0.75</v>
      </c>
      <c r="F9" s="8">
        <v>75.5</v>
      </c>
      <c r="G9" s="11">
        <v>8.3000000000000007</v>
      </c>
      <c r="H9" s="14">
        <v>976490688</v>
      </c>
      <c r="I9" s="12">
        <f>$E$8/E9</f>
        <v>6.68</v>
      </c>
      <c r="J9" s="13">
        <f>C9/1000/E9</f>
        <v>5.333333333333333</v>
      </c>
      <c r="K9" s="10">
        <v>1.34</v>
      </c>
      <c r="L9" s="8">
        <v>133.5</v>
      </c>
      <c r="M9" s="8">
        <v>4.7</v>
      </c>
      <c r="N9" s="14">
        <v>976490688</v>
      </c>
      <c r="O9" s="12">
        <f>$K$8/K9</f>
        <v>0.95522388059701491</v>
      </c>
      <c r="P9" s="13">
        <f>C9/1000/M9</f>
        <v>0.85106382978723405</v>
      </c>
      <c r="Q9" s="10">
        <v>0.75</v>
      </c>
      <c r="R9" s="8">
        <v>75.2</v>
      </c>
      <c r="S9" s="8">
        <v>8.3000000000000007</v>
      </c>
      <c r="T9" s="14">
        <v>976490688</v>
      </c>
      <c r="U9" s="12">
        <f>$Q$8/Q9</f>
        <v>1.0133333333333334</v>
      </c>
      <c r="V9" s="13">
        <f>C9/1000/S9</f>
        <v>0.48192771084337344</v>
      </c>
    </row>
    <row r="10" spans="1:22" x14ac:dyDescent="0.2">
      <c r="A10" s="2" t="s">
        <v>6</v>
      </c>
      <c r="B10" s="2" t="s">
        <v>4</v>
      </c>
      <c r="C10" s="8">
        <v>4000</v>
      </c>
      <c r="D10" s="5" t="s">
        <v>3</v>
      </c>
      <c r="E10" s="7">
        <v>0.63</v>
      </c>
      <c r="F10" s="2">
        <v>62.8</v>
      </c>
      <c r="G10" s="4">
        <v>9.9</v>
      </c>
      <c r="H10" s="8">
        <v>976490688</v>
      </c>
      <c r="I10" s="12">
        <f>$E$8/E10</f>
        <v>7.9523809523809517</v>
      </c>
      <c r="J10" s="13">
        <f>C10/1000/E10</f>
        <v>6.3492063492063489</v>
      </c>
      <c r="K10" s="7">
        <v>1.19</v>
      </c>
      <c r="L10" s="2">
        <v>119.4</v>
      </c>
      <c r="M10" s="2">
        <v>5.2</v>
      </c>
      <c r="N10" s="14">
        <v>976490688</v>
      </c>
      <c r="O10" s="12">
        <f>$K$8/K10</f>
        <v>1.0756302521008405</v>
      </c>
      <c r="P10" s="13">
        <f>C10/1000/M10</f>
        <v>0.76923076923076916</v>
      </c>
      <c r="Q10" s="7">
        <v>0.62</v>
      </c>
      <c r="R10" s="2">
        <v>62.2</v>
      </c>
      <c r="S10" s="2">
        <v>10</v>
      </c>
      <c r="T10" s="14">
        <v>976490688</v>
      </c>
      <c r="U10" s="12">
        <f>$Q$8/Q10</f>
        <v>1.2258064516129032</v>
      </c>
      <c r="V10" s="13">
        <f>C10/1000/S10</f>
        <v>0.4</v>
      </c>
    </row>
    <row r="11" spans="1:22" x14ac:dyDescent="0.2">
      <c r="A11" s="2" t="s">
        <v>7</v>
      </c>
      <c r="B11" s="2" t="s">
        <v>4</v>
      </c>
      <c r="C11" s="8">
        <v>4000</v>
      </c>
      <c r="D11" s="5" t="s">
        <v>3</v>
      </c>
      <c r="E11" s="7">
        <v>5.23</v>
      </c>
      <c r="F11" s="2">
        <v>522.5</v>
      </c>
      <c r="G11" s="4">
        <v>1.2</v>
      </c>
      <c r="H11" s="2">
        <v>976490688</v>
      </c>
      <c r="I11" s="12">
        <f>$E$8/E11</f>
        <v>0.95793499043977048</v>
      </c>
      <c r="J11" s="13">
        <f>C11/1000/E11</f>
        <v>0.76481835564053535</v>
      </c>
      <c r="K11" s="7">
        <v>1.33</v>
      </c>
      <c r="L11" s="2">
        <v>133</v>
      </c>
      <c r="M11" s="2">
        <v>4.7</v>
      </c>
      <c r="N11" s="2">
        <v>976490688</v>
      </c>
      <c r="O11" s="12">
        <f>$K$8/K11</f>
        <v>0.96240601503759393</v>
      </c>
      <c r="P11" s="13">
        <f>C11/1000/M11</f>
        <v>0.85106382978723405</v>
      </c>
      <c r="Q11" s="7">
        <v>0.75</v>
      </c>
      <c r="R11" s="2">
        <v>75</v>
      </c>
      <c r="S11" s="2">
        <v>8.3000000000000007</v>
      </c>
      <c r="T11" s="3">
        <v>976490688</v>
      </c>
      <c r="U11" s="12">
        <f>$Q$8/Q11</f>
        <v>1.0133333333333334</v>
      </c>
      <c r="V11" s="13">
        <f>C11/1000/S11</f>
        <v>0.48192771084337344</v>
      </c>
    </row>
    <row r="12" spans="1:22" x14ac:dyDescent="0.2">
      <c r="A12" s="8" t="s">
        <v>5</v>
      </c>
      <c r="B12" s="8" t="s">
        <v>4</v>
      </c>
      <c r="C12" s="8">
        <v>8000</v>
      </c>
      <c r="D12" s="9" t="s">
        <v>3</v>
      </c>
      <c r="E12" s="10">
        <v>1.62</v>
      </c>
      <c r="F12" s="8">
        <v>162</v>
      </c>
      <c r="G12" s="11">
        <v>3.9</v>
      </c>
      <c r="H12" s="14">
        <v>1010721152</v>
      </c>
      <c r="I12" s="12">
        <f>$E$8/E12</f>
        <v>3.0925925925925921</v>
      </c>
      <c r="J12" s="13">
        <f>C12/1000/E12</f>
        <v>4.9382716049382713</v>
      </c>
      <c r="K12" s="10">
        <v>1.76</v>
      </c>
      <c r="L12" s="8">
        <v>175.9</v>
      </c>
      <c r="M12" s="8">
        <v>3.6</v>
      </c>
      <c r="N12" s="14">
        <v>1010721152</v>
      </c>
      <c r="O12" s="12">
        <f>$K$8/K12</f>
        <v>0.72727272727272729</v>
      </c>
      <c r="P12" s="13">
        <f>C12/1000/M12</f>
        <v>2.2222222222222223</v>
      </c>
      <c r="Q12" s="10">
        <v>1.61</v>
      </c>
      <c r="R12" s="8">
        <v>160.9</v>
      </c>
      <c r="S12" s="8">
        <v>3.9</v>
      </c>
      <c r="T12" s="14">
        <v>1010721152</v>
      </c>
      <c r="U12" s="12">
        <f>$Q$8/Q12</f>
        <v>0.47204968944099379</v>
      </c>
      <c r="V12" s="13">
        <f>C12/1000/S12</f>
        <v>2.0512820512820515</v>
      </c>
    </row>
    <row r="13" spans="1:22" x14ac:dyDescent="0.2">
      <c r="A13" s="2" t="s">
        <v>6</v>
      </c>
      <c r="B13" s="2" t="s">
        <v>4</v>
      </c>
      <c r="C13" s="8">
        <v>8000</v>
      </c>
      <c r="D13" s="5" t="s">
        <v>3</v>
      </c>
      <c r="E13" s="7">
        <v>1.61</v>
      </c>
      <c r="F13" s="2">
        <v>160.80000000000001</v>
      </c>
      <c r="G13" s="4">
        <v>3.9</v>
      </c>
      <c r="H13" s="8">
        <v>1010721152</v>
      </c>
      <c r="I13" s="12">
        <f>$E$8/E13</f>
        <v>3.1118012422360244</v>
      </c>
      <c r="J13" s="13">
        <f>C13/1000/E13</f>
        <v>4.9689440993788816</v>
      </c>
      <c r="K13" s="7">
        <v>1.83</v>
      </c>
      <c r="L13" s="2">
        <v>183.1</v>
      </c>
      <c r="M13" s="2">
        <v>3.4</v>
      </c>
      <c r="N13" s="8">
        <v>1010721152</v>
      </c>
      <c r="O13" s="12">
        <f>$K$8/K13</f>
        <v>0.69945355191256831</v>
      </c>
      <c r="P13" s="13">
        <f>C13/1000/M13</f>
        <v>2.3529411764705883</v>
      </c>
      <c r="Q13" s="7">
        <v>1.6</v>
      </c>
      <c r="R13" s="2">
        <v>160.19999999999999</v>
      </c>
      <c r="S13" s="2">
        <v>3.9</v>
      </c>
      <c r="T13" s="14">
        <v>1010721152</v>
      </c>
      <c r="U13" s="12">
        <f>$Q$8/Q13</f>
        <v>0.47499999999999998</v>
      </c>
      <c r="V13" s="13">
        <f>C13/1000/S13</f>
        <v>2.0512820512820515</v>
      </c>
    </row>
    <row r="14" spans="1:22" x14ac:dyDescent="0.2">
      <c r="A14" s="2" t="s">
        <v>7</v>
      </c>
      <c r="B14" s="2" t="s">
        <v>4</v>
      </c>
      <c r="C14" s="8">
        <v>8000</v>
      </c>
      <c r="D14" s="5" t="s">
        <v>3</v>
      </c>
      <c r="E14" s="7">
        <v>5.2</v>
      </c>
      <c r="F14" s="2">
        <v>520.1</v>
      </c>
      <c r="G14" s="4">
        <v>1.2</v>
      </c>
      <c r="H14" s="2">
        <v>1010721152</v>
      </c>
      <c r="I14" s="12">
        <f>$E$8/E14</f>
        <v>0.96346153846153837</v>
      </c>
      <c r="J14" s="13">
        <f>C14/1000/E14</f>
        <v>1.5384615384615383</v>
      </c>
      <c r="K14" s="7">
        <v>1.78</v>
      </c>
      <c r="L14" s="2">
        <v>177.5</v>
      </c>
      <c r="M14" s="2">
        <v>3.5</v>
      </c>
      <c r="N14" s="2">
        <v>1010721152</v>
      </c>
      <c r="O14" s="12">
        <f>$K$8/K14</f>
        <v>0.7191011235955056</v>
      </c>
      <c r="P14" s="13">
        <f>C14/1000/M14</f>
        <v>2.2857142857142856</v>
      </c>
      <c r="Q14" s="7">
        <v>1.61</v>
      </c>
      <c r="R14" s="2">
        <v>160.69999999999999</v>
      </c>
      <c r="S14" s="2">
        <v>3.9</v>
      </c>
      <c r="T14" s="3">
        <v>1010721152</v>
      </c>
      <c r="U14" s="12">
        <f>$Q$8/Q14</f>
        <v>0.47204968944099379</v>
      </c>
      <c r="V14" s="13">
        <f>C14/1000/S14</f>
        <v>2.0512820512820515</v>
      </c>
    </row>
    <row r="15" spans="1:22" x14ac:dyDescent="0.2">
      <c r="A15" s="8" t="s">
        <v>5</v>
      </c>
      <c r="B15" s="8" t="s">
        <v>4</v>
      </c>
      <c r="C15" s="8">
        <v>16000</v>
      </c>
      <c r="D15" s="9" t="s">
        <v>3</v>
      </c>
      <c r="E15" s="10">
        <v>1.68</v>
      </c>
      <c r="F15" s="8">
        <v>167.5</v>
      </c>
      <c r="G15" s="11">
        <v>3.7</v>
      </c>
      <c r="H15" s="8">
        <v>1005637120</v>
      </c>
      <c r="I15" s="12">
        <f>$E$8/E15</f>
        <v>2.9821428571428572</v>
      </c>
      <c r="J15" s="13">
        <f>C15/1000/E15</f>
        <v>9.5238095238095237</v>
      </c>
      <c r="K15" s="10">
        <v>1.82</v>
      </c>
      <c r="L15" s="8">
        <v>181.6</v>
      </c>
      <c r="M15" s="8">
        <v>3.4</v>
      </c>
      <c r="N15" s="8">
        <v>1005637120</v>
      </c>
      <c r="O15" s="12">
        <f>$K$8/K15</f>
        <v>0.70329670329670324</v>
      </c>
      <c r="P15" s="13">
        <f>C15/1000/M15</f>
        <v>4.7058823529411766</v>
      </c>
      <c r="Q15" s="10">
        <v>1.67</v>
      </c>
      <c r="R15" s="8">
        <v>166.8</v>
      </c>
      <c r="S15" s="8">
        <v>3.7</v>
      </c>
      <c r="T15" s="8">
        <v>1005637120</v>
      </c>
      <c r="U15" s="12">
        <f>$Q$8/Q15</f>
        <v>0.45508982035928147</v>
      </c>
      <c r="V15" s="13">
        <f>C15/1000/S15</f>
        <v>4.3243243243243237</v>
      </c>
    </row>
    <row r="16" spans="1:22" x14ac:dyDescent="0.2">
      <c r="A16" s="2" t="s">
        <v>6</v>
      </c>
      <c r="B16" s="2" t="s">
        <v>4</v>
      </c>
      <c r="C16" s="8">
        <v>16000</v>
      </c>
      <c r="D16" s="5" t="s">
        <v>3</v>
      </c>
      <c r="E16" s="7">
        <v>1.61</v>
      </c>
      <c r="F16" s="2">
        <v>160.80000000000001</v>
      </c>
      <c r="G16" s="4">
        <v>3.9</v>
      </c>
      <c r="H16" s="8">
        <v>1005637120</v>
      </c>
      <c r="I16" s="12">
        <f>$E$8/E16</f>
        <v>3.1118012422360244</v>
      </c>
      <c r="J16" s="13">
        <f>C16/1000/E16</f>
        <v>9.9378881987577632</v>
      </c>
      <c r="K16" s="7">
        <v>1.83</v>
      </c>
      <c r="L16" s="2">
        <v>182.7</v>
      </c>
      <c r="M16" s="2">
        <v>3.4</v>
      </c>
      <c r="N16" s="8">
        <v>1005637120</v>
      </c>
      <c r="O16" s="12">
        <f>$K$8/K16</f>
        <v>0.69945355191256831</v>
      </c>
      <c r="P16" s="13">
        <f>C16/1000/M16</f>
        <v>4.7058823529411766</v>
      </c>
      <c r="Q16" s="7">
        <v>1.6</v>
      </c>
      <c r="R16" s="2">
        <v>160.5</v>
      </c>
      <c r="S16" s="2">
        <v>3.9</v>
      </c>
      <c r="T16" s="8">
        <v>1005637120</v>
      </c>
      <c r="U16" s="12">
        <f>$Q$8/Q16</f>
        <v>0.47499999999999998</v>
      </c>
      <c r="V16" s="13">
        <f>C16/1000/S16</f>
        <v>4.1025641025641031</v>
      </c>
    </row>
    <row r="17" spans="1:22" x14ac:dyDescent="0.2">
      <c r="A17" s="2" t="s">
        <v>7</v>
      </c>
      <c r="B17" s="2" t="s">
        <v>4</v>
      </c>
      <c r="C17" s="8">
        <v>16000</v>
      </c>
      <c r="D17" s="5" t="s">
        <v>3</v>
      </c>
      <c r="E17" s="7">
        <v>5.23</v>
      </c>
      <c r="F17" s="2">
        <v>522.5</v>
      </c>
      <c r="G17" s="4">
        <v>1.2</v>
      </c>
      <c r="H17" s="2">
        <v>1005637120</v>
      </c>
      <c r="I17" s="12">
        <f>$E$8/E17</f>
        <v>0.95793499043977048</v>
      </c>
      <c r="J17" s="13">
        <f>C17/1000/E17</f>
        <v>3.0592734225621414</v>
      </c>
      <c r="K17" s="7">
        <v>1.78</v>
      </c>
      <c r="L17" s="2">
        <v>178.1</v>
      </c>
      <c r="M17" s="2">
        <v>3.5</v>
      </c>
      <c r="N17" s="2">
        <v>1005637120</v>
      </c>
      <c r="O17" s="12">
        <f>$K$8/K17</f>
        <v>0.7191011235955056</v>
      </c>
      <c r="P17" s="13">
        <f>C17/1000/M17</f>
        <v>4.5714285714285712</v>
      </c>
      <c r="Q17" s="7">
        <v>1.61</v>
      </c>
      <c r="R17" s="2">
        <v>160.9</v>
      </c>
      <c r="S17" s="2">
        <v>3.9</v>
      </c>
      <c r="T17" s="3">
        <v>1005637120</v>
      </c>
      <c r="U17" s="12">
        <f>$Q$8/Q17</f>
        <v>0.47204968944099379</v>
      </c>
      <c r="V17" s="13">
        <f>C17/1000/S17</f>
        <v>4.1025641025641031</v>
      </c>
    </row>
  </sheetData>
  <sortState ref="A4:V27">
    <sortCondition ref="D3:D27"/>
    <sortCondition ref="C3:C27"/>
    <sortCondition ref="A3:A27"/>
  </sortState>
  <mergeCells count="7">
    <mergeCell ref="Q1:V1"/>
    <mergeCell ref="K1:P1"/>
    <mergeCell ref="A1:A2"/>
    <mergeCell ref="B1:B2"/>
    <mergeCell ref="C1:C2"/>
    <mergeCell ref="D1:D2"/>
    <mergeCell ref="E1:J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i5-4570 (lab004-071)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2017-03-05T20:20:13Z</dcterms:created>
  <dcterms:modified xsi:type="dcterms:W3CDTF">2017-03-07T20:14:41Z</dcterms:modified>
</cp:coreProperties>
</file>