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as\Desktop\Dedalus_figs\"/>
    </mc:Choice>
  </mc:AlternateContent>
  <xr:revisionPtr revIDLastSave="0" documentId="13_ncr:1_{DD217B5F-B3B2-49E6-9137-8D702FCF7367}" xr6:coauthVersionLast="45" xr6:coauthVersionMax="45" xr10:uidLastSave="{00000000-0000-0000-0000-000000000000}"/>
  <bookViews>
    <workbookView xWindow="-108" yWindow="-108" windowWidth="23256" windowHeight="12576" activeTab="1" xr2:uid="{F7E7181B-76AF-4FEB-A4F7-9EBB52FDAFFF}"/>
  </bookViews>
  <sheets>
    <sheet name="Np=0.5" sheetId="1" r:id="rId1"/>
    <sheet name="Np=1" sheetId="3" r:id="rId2"/>
    <sheet name="Np=1.5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2" l="1"/>
  <c r="J4" i="1"/>
  <c r="J5" i="1"/>
  <c r="J6" i="1"/>
  <c r="J7" i="1"/>
  <c r="J8" i="1"/>
  <c r="J3" i="1"/>
  <c r="I4" i="1"/>
  <c r="I5" i="1"/>
  <c r="I6" i="1"/>
  <c r="I7" i="1"/>
  <c r="I8" i="1"/>
  <c r="I3" i="1"/>
  <c r="H30" i="1" l="1"/>
  <c r="F28" i="2" l="1"/>
  <c r="F29" i="2" s="1"/>
  <c r="F30" i="2" s="1"/>
  <c r="F31" i="2" s="1"/>
  <c r="F32" i="2" s="1"/>
  <c r="F33" i="2" s="1"/>
  <c r="F34" i="2" s="1"/>
  <c r="F35" i="2" s="1"/>
  <c r="F36" i="2" s="1"/>
  <c r="F37" i="2" s="1"/>
</calcChain>
</file>

<file path=xl/sharedStrings.xml><?xml version="1.0" encoding="utf-8"?>
<sst xmlns="http://schemas.openxmlformats.org/spreadsheetml/2006/main" count="158" uniqueCount="18">
  <si>
    <t>Ta</t>
  </si>
  <si>
    <t>Ra</t>
  </si>
  <si>
    <t>Convecting?</t>
  </si>
  <si>
    <t>no</t>
  </si>
  <si>
    <t>Phi = 0</t>
  </si>
  <si>
    <t>Phi = 45</t>
  </si>
  <si>
    <t>Phi = 60</t>
  </si>
  <si>
    <t>yes</t>
  </si>
  <si>
    <t>Racri</t>
  </si>
  <si>
    <t>Tacrit</t>
  </si>
  <si>
    <t>Phi=45</t>
  </si>
  <si>
    <t>RaCrit</t>
  </si>
  <si>
    <t>RaCrit at Ta=0?</t>
  </si>
  <si>
    <t>isConvecting?</t>
  </si>
  <si>
    <t>At low Ta values</t>
  </si>
  <si>
    <t>RaCrit at Ta=0</t>
  </si>
  <si>
    <t>Is Convecting?</t>
  </si>
  <si>
    <t>log base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</si>
</sst>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1" fontId="0" fillId="0" borderId="0" xfId="0" applyNumberFormat="1"/>
    <xf numFmtId="11" fontId="0" fillId="0" borderId="1" xfId="0" applyNumberFormat="1" applyBorder="1"/>
    <xf numFmtId="11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1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1" fontId="0" fillId="0" borderId="0" xfId="0" applyNumberFormat="1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11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8" xfId="0" applyFill="1" applyBorder="1"/>
    <xf numFmtId="0" fontId="0" fillId="0" borderId="0" xfId="0" applyNumberFormat="1"/>
    <xf numFmtId="164" fontId="0" fillId="0" borderId="0" xfId="0" applyNumberFormat="1"/>
    <xf numFmtId="0" fontId="0" fillId="0" borderId="0" xfId="0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20429766888126"/>
          <c:y val="0.16322918964745159"/>
          <c:w val="0.7879399734124144"/>
          <c:h val="0.7060126006976400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9020544349250104"/>
                  <c:y val="8.683941640315363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RaCrit = </a:t>
                    </a:r>
                    <a:r>
                      <a:rPr lang="en-US" sz="900" b="0" i="0" u="none" strike="noStrike" baseline="0">
                        <a:effectLst/>
                      </a:rPr>
                      <a:t>13.752(Ta)</a:t>
                    </a:r>
                    <a:r>
                      <a:rPr lang="en-US" sz="900" b="0" i="0" u="none" strike="noStrike" baseline="30000">
                        <a:effectLst/>
                      </a:rPr>
                      <a:t>0.6411</a:t>
                    </a:r>
                    <a:r>
                      <a:rPr lang="en-US" baseline="0"/>
                      <a:t> + 550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'Np=0.5'!$J$4:$J$8</c:f>
              <c:numCache>
                <c:formatCode>General</c:formatCode>
                <c:ptCount val="5"/>
                <c:pt idx="0">
                  <c:v>5.5440680443502757</c:v>
                </c:pt>
                <c:pt idx="1">
                  <c:v>5.9777236052888476</c:v>
                </c:pt>
                <c:pt idx="2">
                  <c:v>7.653212513775344</c:v>
                </c:pt>
                <c:pt idx="3">
                  <c:v>9.1760912590556813</c:v>
                </c:pt>
                <c:pt idx="4">
                  <c:v>10.653212513775344</c:v>
                </c:pt>
              </c:numCache>
            </c:numRef>
          </c:xVal>
          <c:yVal>
            <c:numRef>
              <c:f>'Np=0.5'!$I$4:$I$8</c:f>
              <c:numCache>
                <c:formatCode>General</c:formatCode>
                <c:ptCount val="5"/>
                <c:pt idx="0">
                  <c:v>4.6989700043360187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C3-4BFC-9FC9-1C755712D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709983"/>
        <c:axId val="969947295"/>
      </c:scatterChart>
      <c:valAx>
        <c:axId val="969709983"/>
        <c:scaling>
          <c:orientation val="minMax"/>
          <c:min val="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10^&quot;#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947295"/>
        <c:crosses val="autoZero"/>
        <c:crossBetween val="midCat"/>
      </c:valAx>
      <c:valAx>
        <c:axId val="969947295"/>
        <c:scaling>
          <c:orientation val="minMax"/>
          <c:min val="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RaCrit</a:t>
                </a:r>
              </a:p>
            </c:rich>
          </c:tx>
          <c:layout>
            <c:manualLayout>
              <c:xMode val="edge"/>
              <c:yMode val="edge"/>
              <c:x val="1.7316017316017316E-2"/>
              <c:y val="0.454945404551703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10^&quot;#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709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55336832895891"/>
          <c:y val="5.0925925925925923E-2"/>
          <c:w val="0.76674518810148728"/>
          <c:h val="0.7805402449693787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31256124234470689"/>
                  <c:y val="0.2129629629629629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RaCrit = 15.78(Ta)</a:t>
                    </a:r>
                    <a:r>
                      <a:rPr lang="en-US" baseline="30000"/>
                      <a:t>0.6147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'Np=1'!$H$2:$H$5</c:f>
              <c:numCache>
                <c:formatCode>0.00E+00</c:formatCode>
                <c:ptCount val="4"/>
                <c:pt idx="0">
                  <c:v>35000</c:v>
                </c:pt>
                <c:pt idx="1">
                  <c:v>1500000</c:v>
                </c:pt>
                <c:pt idx="2">
                  <c:v>75000000</c:v>
                </c:pt>
                <c:pt idx="3">
                  <c:v>2500000000</c:v>
                </c:pt>
              </c:numCache>
            </c:numRef>
          </c:xVal>
          <c:yVal>
            <c:numRef>
              <c:f>'Np=1'!$G$2:$G$5</c:f>
              <c:numCache>
                <c:formatCode>0.00E+00</c:formatCode>
                <c:ptCount val="4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C14-492B-BB48-B6167AE70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782399"/>
        <c:axId val="1420761679"/>
      </c:scatterChart>
      <c:valAx>
        <c:axId val="1552782399"/>
        <c:scaling>
          <c:logBase val="10"/>
          <c:orientation val="minMax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761679"/>
        <c:crosses val="autoZero"/>
        <c:crossBetween val="midCat"/>
      </c:valAx>
      <c:valAx>
        <c:axId val="1420761679"/>
        <c:scaling>
          <c:logBase val="10"/>
          <c:orientation val="minMax"/>
          <c:min val="1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RaCrit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82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888670166229221"/>
          <c:y val="8.7962962962962965E-2"/>
          <c:w val="0.72785629921259842"/>
          <c:h val="0.7435032079323418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551869038073079"/>
                  <c:y val="0.1160807528441248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RaCrit = 11.362(Ta)</a:t>
                    </a:r>
                    <a:r>
                      <a:rPr lang="en-US" baseline="30000"/>
                      <a:t>0.616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'Np=1.5'!$H$4:$H$7</c:f>
              <c:numCache>
                <c:formatCode>0.00E+00</c:formatCode>
                <c:ptCount val="4"/>
                <c:pt idx="0">
                  <c:v>55000</c:v>
                </c:pt>
                <c:pt idx="1">
                  <c:v>2500000</c:v>
                </c:pt>
                <c:pt idx="2">
                  <c:v>150000000</c:v>
                </c:pt>
                <c:pt idx="3">
                  <c:v>3500000000</c:v>
                </c:pt>
              </c:numCache>
            </c:numRef>
          </c:xVal>
          <c:yVal>
            <c:numRef>
              <c:f>'Np=1.5'!$I$4:$I$7</c:f>
              <c:numCache>
                <c:formatCode>0.00E+00</c:formatCode>
                <c:ptCount val="4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42-4EFB-95ED-3A6168061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8181824"/>
        <c:axId val="1908025824"/>
      </c:scatterChart>
      <c:valAx>
        <c:axId val="2008181824"/>
        <c:scaling>
          <c:logBase val="10"/>
          <c:orientation val="minMax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</a:t>
                </a:r>
              </a:p>
            </c:rich>
          </c:tx>
          <c:layout>
            <c:manualLayout>
              <c:xMode val="edge"/>
              <c:yMode val="edge"/>
              <c:x val="0.49118985126859144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025824"/>
        <c:crosses val="autoZero"/>
        <c:crossBetween val="midCat"/>
      </c:valAx>
      <c:valAx>
        <c:axId val="1908025824"/>
        <c:scaling>
          <c:logBase val="10"/>
          <c:orientation val="minMax"/>
          <c:min val="1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RaCrit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425733085447652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18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'Np=1.5'!$E$27:$E$37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'Np=1.5'!$F$27:$F$37</c:f>
              <c:numCache>
                <c:formatCode>0.00E+00</c:formatCode>
                <c:ptCount val="11"/>
                <c:pt idx="0">
                  <c:v>450</c:v>
                </c:pt>
                <c:pt idx="1">
                  <c:v>577.99874296821611</c:v>
                </c:pt>
                <c:pt idx="2">
                  <c:v>771.68608082574508</c:v>
                </c:pt>
                <c:pt idx="3">
                  <c:v>1018.4793815275654</c:v>
                </c:pt>
                <c:pt idx="4">
                  <c:v>1311.5665164196012</c:v>
                </c:pt>
                <c:pt idx="5">
                  <c:v>1646.4626851791672</c:v>
                </c:pt>
                <c:pt idx="6">
                  <c:v>2019.9096136843777</c:v>
                </c:pt>
                <c:pt idx="7">
                  <c:v>2429.3930067866745</c:v>
                </c:pt>
                <c:pt idx="8">
                  <c:v>2872.8916349851174</c:v>
                </c:pt>
                <c:pt idx="9">
                  <c:v>3348.731724183674</c:v>
                </c:pt>
                <c:pt idx="10">
                  <c:v>3855.495664840756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85-44F0-96D3-F37F9B28E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016096"/>
        <c:axId val="2009496992"/>
      </c:scatterChart>
      <c:valAx>
        <c:axId val="209801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496992"/>
        <c:crosses val="autoZero"/>
        <c:crossBetween val="midCat"/>
      </c:valAx>
      <c:valAx>
        <c:axId val="2009496992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01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280147</xdr:colOff>
      <xdr:row>9</xdr:row>
      <xdr:rowOff>35859</xdr:rowOff>
    </xdr:from>
    <xdr:to>
      <xdr:col>15</xdr:col>
      <xdr:colOff>401171</xdr:colOff>
      <xdr:row>27</xdr:row>
      <xdr:rowOff>89205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2D6D-73FC-46DB-BF67-D6DF687BF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548640</xdr:colOff>
      <xdr:row>6</xdr:row>
      <xdr:rowOff>106680</xdr:rowOff>
    </xdr:from>
    <xdr:to>
      <xdr:col>13</xdr:col>
      <xdr:colOff>243840</xdr:colOff>
      <xdr:row>21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6D5B2-E221-44A0-B8D5-C7C7737F23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9</xdr:row>
      <xdr:rowOff>12192</xdr:rowOff>
    </xdr:from>
    <xdr:to>
      <xdr:col>15</xdr:col>
      <xdr:colOff>449580</xdr:colOff>
      <xdr:row>24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CED421-FD30-4C8A-9226-92B752F6B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129540</xdr:colOff>
      <xdr:row>25</xdr:row>
      <xdr:rowOff>68580</xdr:rowOff>
    </xdr:from>
    <xdr:to>
      <xdr:col>15</xdr:col>
      <xdr:colOff>434340</xdr:colOff>
      <xdr:row>40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3EAB5F-CA4A-43C5-B938-D9BEEEFD7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82D4-08EE-43B6-BCEA-FD434202E01D}">
  <dimension ref="A1:O53"/>
  <sheetViews>
    <sheetView topLeftCell="D1" zoomScaleNormal="100" workbookViewId="0">
      <selection activeCell="L7" sqref="L7"/>
    </sheetView>
  </sheetViews>
  <sheetFormatPr defaultRowHeight="14.4" x14ac:dyDescent="0.3"/>
  <cols>
    <col min="3" max="3" width="10.88671875" bestFit="1" customWidth="1"/>
    <col min="6" max="6" width="15.5546875" bestFit="1" customWidth="1"/>
    <col min="8" max="8" width="10.5546875" bestFit="1" customWidth="1"/>
    <col min="14" max="14" width="13" customWidth="1"/>
    <col min="15" max="15" width="12.6640625" bestFit="1" customWidth="1"/>
  </cols>
  <sheetData>
    <row r="1" spans="1:15" x14ac:dyDescent="0.3">
      <c r="C1" s="25" t="s">
        <v>2</v>
      </c>
      <c r="D1" s="26"/>
      <c r="E1" s="27"/>
      <c r="H1" s="24" t="s">
        <v>9</v>
      </c>
      <c r="I1" s="28" t="s">
        <v>17</v>
      </c>
      <c r="J1" s="28"/>
      <c r="N1" t="s">
        <v>15</v>
      </c>
      <c r="O1" t="s">
        <v>16</v>
      </c>
    </row>
    <row r="2" spans="1:15" x14ac:dyDescent="0.3">
      <c r="A2" s="14" t="s">
        <v>1</v>
      </c>
      <c r="B2" s="15" t="s">
        <v>0</v>
      </c>
      <c r="C2" s="16" t="s">
        <v>4</v>
      </c>
      <c r="D2" s="16" t="s">
        <v>5</v>
      </c>
      <c r="E2" s="17" t="s">
        <v>6</v>
      </c>
      <c r="G2" t="s">
        <v>8</v>
      </c>
      <c r="H2" t="s">
        <v>10</v>
      </c>
      <c r="I2" t="s">
        <v>11</v>
      </c>
      <c r="J2" t="s">
        <v>0</v>
      </c>
      <c r="N2" s="1">
        <v>100</v>
      </c>
      <c r="O2" t="s">
        <v>3</v>
      </c>
    </row>
    <row r="3" spans="1:15" x14ac:dyDescent="0.3">
      <c r="A3" s="2">
        <v>10000</v>
      </c>
      <c r="B3" s="3">
        <v>100000</v>
      </c>
      <c r="C3" s="4" t="s">
        <v>3</v>
      </c>
      <c r="D3" s="4"/>
      <c r="E3" s="5" t="s">
        <v>3</v>
      </c>
      <c r="G3" s="1">
        <v>550</v>
      </c>
      <c r="H3" s="1">
        <v>0</v>
      </c>
      <c r="I3" s="22">
        <f>LOG10(G3)</f>
        <v>2.7403626894942437</v>
      </c>
      <c r="J3" t="e">
        <f>LOG10(H3)</f>
        <v>#NUM!</v>
      </c>
      <c r="N3" s="1">
        <v>500</v>
      </c>
      <c r="O3" t="s">
        <v>3</v>
      </c>
    </row>
    <row r="4" spans="1:15" x14ac:dyDescent="0.3">
      <c r="A4" s="6"/>
      <c r="B4" s="7">
        <v>500000</v>
      </c>
      <c r="C4" s="8" t="s">
        <v>3</v>
      </c>
      <c r="D4" s="8"/>
      <c r="E4" s="9" t="s">
        <v>3</v>
      </c>
      <c r="G4" s="1">
        <v>50000</v>
      </c>
      <c r="H4" s="1">
        <v>350000</v>
      </c>
      <c r="I4" s="22">
        <f t="shared" ref="I4:I8" si="0">LOG10(G4)</f>
        <v>4.6989700043360187</v>
      </c>
      <c r="J4">
        <f t="shared" ref="J4:J8" si="1">LOG10(H4)</f>
        <v>5.5440680443502757</v>
      </c>
      <c r="N4" s="1">
        <v>600</v>
      </c>
      <c r="O4" t="s">
        <v>7</v>
      </c>
    </row>
    <row r="5" spans="1:15" x14ac:dyDescent="0.3">
      <c r="A5" s="2">
        <v>50000</v>
      </c>
      <c r="B5" s="3">
        <v>10000</v>
      </c>
      <c r="C5" s="4" t="s">
        <v>7</v>
      </c>
      <c r="D5" s="4"/>
      <c r="E5" s="5"/>
      <c r="G5" s="1">
        <v>100000</v>
      </c>
      <c r="H5" s="1">
        <v>950000</v>
      </c>
      <c r="I5" s="22">
        <f t="shared" si="0"/>
        <v>5</v>
      </c>
      <c r="J5">
        <f t="shared" si="1"/>
        <v>5.9777236052888476</v>
      </c>
      <c r="N5" s="1">
        <v>1000</v>
      </c>
      <c r="O5" t="s">
        <v>7</v>
      </c>
    </row>
    <row r="6" spans="1:15" x14ac:dyDescent="0.3">
      <c r="B6" s="1">
        <v>50000</v>
      </c>
      <c r="C6" t="s">
        <v>7</v>
      </c>
      <c r="G6" s="1">
        <v>1000000</v>
      </c>
      <c r="H6" s="1">
        <v>45000000</v>
      </c>
      <c r="I6" s="22">
        <f t="shared" si="0"/>
        <v>6</v>
      </c>
      <c r="J6">
        <f t="shared" si="1"/>
        <v>7.653212513775344</v>
      </c>
    </row>
    <row r="7" spans="1:15" x14ac:dyDescent="0.3">
      <c r="B7" s="1">
        <v>60000</v>
      </c>
      <c r="C7" t="s">
        <v>3</v>
      </c>
      <c r="G7" s="1">
        <v>10000000</v>
      </c>
      <c r="H7" s="1">
        <v>1500000000</v>
      </c>
      <c r="I7" s="22">
        <f t="shared" si="0"/>
        <v>7</v>
      </c>
      <c r="J7">
        <f t="shared" si="1"/>
        <v>9.1760912590556813</v>
      </c>
    </row>
    <row r="8" spans="1:15" x14ac:dyDescent="0.3">
      <c r="B8" s="1">
        <v>100000</v>
      </c>
      <c r="C8" s="18" t="s">
        <v>3</v>
      </c>
      <c r="D8" t="s">
        <v>7</v>
      </c>
      <c r="E8" s="21" t="s">
        <v>7</v>
      </c>
      <c r="G8" s="1">
        <v>100000000</v>
      </c>
      <c r="H8" s="1">
        <v>45000000000</v>
      </c>
      <c r="I8" s="22">
        <f t="shared" si="0"/>
        <v>8</v>
      </c>
      <c r="J8">
        <f t="shared" si="1"/>
        <v>10.653212513775344</v>
      </c>
    </row>
    <row r="9" spans="1:15" x14ac:dyDescent="0.3">
      <c r="B9" s="1">
        <v>200000</v>
      </c>
      <c r="D9" t="s">
        <v>7</v>
      </c>
    </row>
    <row r="10" spans="1:15" x14ac:dyDescent="0.3">
      <c r="B10" s="1">
        <v>300000</v>
      </c>
      <c r="D10" t="s">
        <v>7</v>
      </c>
    </row>
    <row r="11" spans="1:15" x14ac:dyDescent="0.3">
      <c r="B11" s="11">
        <v>400000</v>
      </c>
      <c r="C11" s="12" t="s">
        <v>3</v>
      </c>
      <c r="D11" s="12" t="s">
        <v>3</v>
      </c>
      <c r="E11" s="13" t="s">
        <v>3</v>
      </c>
    </row>
    <row r="12" spans="1:15" x14ac:dyDescent="0.3">
      <c r="A12" s="2">
        <v>100000</v>
      </c>
      <c r="B12" s="3">
        <v>100000</v>
      </c>
      <c r="C12" s="19" t="s">
        <v>7</v>
      </c>
      <c r="D12" s="4"/>
      <c r="E12" s="20" t="s">
        <v>7</v>
      </c>
    </row>
    <row r="13" spans="1:15" x14ac:dyDescent="0.3">
      <c r="B13" s="1">
        <v>200000</v>
      </c>
      <c r="C13" s="18" t="s">
        <v>3</v>
      </c>
    </row>
    <row r="14" spans="1:15" x14ac:dyDescent="0.3">
      <c r="B14" s="1">
        <v>300000</v>
      </c>
      <c r="C14" s="18" t="s">
        <v>3</v>
      </c>
    </row>
    <row r="15" spans="1:15" x14ac:dyDescent="0.3">
      <c r="B15" s="1">
        <v>400000</v>
      </c>
      <c r="C15" s="18" t="s">
        <v>3</v>
      </c>
    </row>
    <row r="16" spans="1:15" x14ac:dyDescent="0.3">
      <c r="A16" s="10"/>
      <c r="B16" s="11">
        <v>500000</v>
      </c>
      <c r="C16" s="12" t="s">
        <v>3</v>
      </c>
      <c r="D16" s="12" t="s">
        <v>7</v>
      </c>
      <c r="E16" s="13" t="s">
        <v>7</v>
      </c>
    </row>
    <row r="17" spans="1:8" x14ac:dyDescent="0.3">
      <c r="B17" s="1">
        <v>600000</v>
      </c>
      <c r="D17" t="s">
        <v>7</v>
      </c>
    </row>
    <row r="18" spans="1:8" x14ac:dyDescent="0.3">
      <c r="B18" s="1">
        <v>700000</v>
      </c>
      <c r="D18" t="s">
        <v>7</v>
      </c>
    </row>
    <row r="19" spans="1:8" x14ac:dyDescent="0.3">
      <c r="B19" s="1">
        <v>800000</v>
      </c>
      <c r="D19" t="s">
        <v>7</v>
      </c>
    </row>
    <row r="20" spans="1:8" x14ac:dyDescent="0.3">
      <c r="B20" s="1">
        <v>900000</v>
      </c>
      <c r="D20" t="s">
        <v>7</v>
      </c>
    </row>
    <row r="21" spans="1:8" x14ac:dyDescent="0.3">
      <c r="A21" s="10"/>
      <c r="B21" s="11">
        <v>1000000</v>
      </c>
      <c r="C21" s="12" t="s">
        <v>3</v>
      </c>
      <c r="D21" s="12" t="s">
        <v>3</v>
      </c>
      <c r="E21" s="13" t="s">
        <v>7</v>
      </c>
    </row>
    <row r="22" spans="1:8" x14ac:dyDescent="0.3">
      <c r="A22" s="6"/>
      <c r="B22" s="7">
        <v>5000000</v>
      </c>
      <c r="C22" s="8" t="s">
        <v>3</v>
      </c>
      <c r="D22" s="8"/>
      <c r="E22" s="9" t="s">
        <v>3</v>
      </c>
    </row>
    <row r="23" spans="1:8" x14ac:dyDescent="0.3">
      <c r="A23" s="2">
        <v>500000</v>
      </c>
      <c r="B23" s="3">
        <v>1000000</v>
      </c>
      <c r="C23" s="4" t="s">
        <v>3</v>
      </c>
      <c r="D23" s="4"/>
      <c r="E23" s="5" t="s">
        <v>7</v>
      </c>
    </row>
    <row r="24" spans="1:8" x14ac:dyDescent="0.3">
      <c r="A24" s="10"/>
      <c r="B24" s="11">
        <v>5000000</v>
      </c>
      <c r="C24" s="12" t="s">
        <v>3</v>
      </c>
      <c r="D24" s="12"/>
      <c r="E24" s="13" t="s">
        <v>7</v>
      </c>
    </row>
    <row r="25" spans="1:8" x14ac:dyDescent="0.3">
      <c r="A25" s="10"/>
      <c r="B25" s="11">
        <v>10000000</v>
      </c>
      <c r="C25" s="12" t="s">
        <v>3</v>
      </c>
      <c r="D25" s="12"/>
      <c r="E25" s="13" t="s">
        <v>7</v>
      </c>
    </row>
    <row r="26" spans="1:8" x14ac:dyDescent="0.3">
      <c r="A26" s="6"/>
      <c r="B26" s="8"/>
      <c r="C26" s="8"/>
      <c r="D26" s="8"/>
      <c r="E26" s="9"/>
    </row>
    <row r="27" spans="1:8" x14ac:dyDescent="0.3">
      <c r="A27" s="1">
        <v>1000000</v>
      </c>
      <c r="B27" s="1">
        <v>10000000</v>
      </c>
      <c r="D27" t="s">
        <v>7</v>
      </c>
    </row>
    <row r="28" spans="1:8" x14ac:dyDescent="0.3">
      <c r="B28" s="1">
        <v>20000000</v>
      </c>
      <c r="D28" t="s">
        <v>7</v>
      </c>
    </row>
    <row r="29" spans="1:8" x14ac:dyDescent="0.3">
      <c r="B29" s="1">
        <v>30000000</v>
      </c>
      <c r="D29" t="s">
        <v>7</v>
      </c>
    </row>
    <row r="30" spans="1:8" x14ac:dyDescent="0.3">
      <c r="B30" s="1">
        <v>40000000</v>
      </c>
      <c r="D30" t="s">
        <v>7</v>
      </c>
      <c r="G30" s="1"/>
      <c r="H30" s="23">
        <f>500000/(13.752*10000000^0.6411 + 550)</f>
        <v>1.1812435915086394</v>
      </c>
    </row>
    <row r="31" spans="1:8" x14ac:dyDescent="0.3">
      <c r="B31" s="1">
        <v>50000000</v>
      </c>
      <c r="D31" t="s">
        <v>3</v>
      </c>
      <c r="H31" s="22"/>
    </row>
    <row r="32" spans="1:8" x14ac:dyDescent="0.3">
      <c r="B32" s="1">
        <v>100000000</v>
      </c>
      <c r="D32" t="s">
        <v>3</v>
      </c>
    </row>
    <row r="33" spans="1:7" x14ac:dyDescent="0.3">
      <c r="A33" s="1">
        <v>10000000</v>
      </c>
      <c r="B33" s="1">
        <v>500000000</v>
      </c>
      <c r="D33" t="s">
        <v>7</v>
      </c>
    </row>
    <row r="34" spans="1:7" x14ac:dyDescent="0.3">
      <c r="B34" s="1">
        <v>800000000</v>
      </c>
      <c r="D34" t="s">
        <v>7</v>
      </c>
    </row>
    <row r="35" spans="1:7" x14ac:dyDescent="0.3">
      <c r="B35" s="1">
        <v>900000000</v>
      </c>
      <c r="D35" t="s">
        <v>7</v>
      </c>
      <c r="G35" s="1"/>
    </row>
    <row r="36" spans="1:7" x14ac:dyDescent="0.3">
      <c r="B36" s="1">
        <v>1000000000</v>
      </c>
      <c r="D36" t="s">
        <v>7</v>
      </c>
    </row>
    <row r="37" spans="1:7" x14ac:dyDescent="0.3">
      <c r="B37" s="1">
        <v>2000000000</v>
      </c>
      <c r="D37" t="s">
        <v>3</v>
      </c>
    </row>
    <row r="38" spans="1:7" x14ac:dyDescent="0.3">
      <c r="B38" s="1">
        <v>3000000000</v>
      </c>
      <c r="D38" t="s">
        <v>3</v>
      </c>
    </row>
    <row r="39" spans="1:7" x14ac:dyDescent="0.3">
      <c r="B39" s="1">
        <v>10000000000</v>
      </c>
      <c r="D39" t="s">
        <v>3</v>
      </c>
    </row>
    <row r="40" spans="1:7" x14ac:dyDescent="0.3">
      <c r="B40" s="1">
        <v>30000000000</v>
      </c>
      <c r="D40" t="s">
        <v>3</v>
      </c>
    </row>
    <row r="41" spans="1:7" x14ac:dyDescent="0.3">
      <c r="B41" s="1">
        <v>40000000000</v>
      </c>
      <c r="D41" t="s">
        <v>3</v>
      </c>
    </row>
    <row r="42" spans="1:7" x14ac:dyDescent="0.3">
      <c r="B42" s="1">
        <v>50000000000</v>
      </c>
      <c r="D42" t="s">
        <v>3</v>
      </c>
    </row>
    <row r="43" spans="1:7" x14ac:dyDescent="0.3">
      <c r="B43" s="1">
        <v>100000000000</v>
      </c>
      <c r="D43" t="s">
        <v>3</v>
      </c>
    </row>
    <row r="44" spans="1:7" x14ac:dyDescent="0.3">
      <c r="A44" s="1">
        <v>100000000</v>
      </c>
      <c r="B44" s="1">
        <v>10000000000</v>
      </c>
      <c r="D44" t="s">
        <v>7</v>
      </c>
    </row>
    <row r="45" spans="1:7" x14ac:dyDescent="0.3">
      <c r="B45" s="1">
        <v>30000000000</v>
      </c>
      <c r="D45" t="s">
        <v>7</v>
      </c>
    </row>
    <row r="46" spans="1:7" x14ac:dyDescent="0.3">
      <c r="B46" s="1">
        <v>40000000000</v>
      </c>
      <c r="D46" t="s">
        <v>7</v>
      </c>
      <c r="G46" s="1"/>
    </row>
    <row r="47" spans="1:7" x14ac:dyDescent="0.3">
      <c r="B47" s="1">
        <v>50000000000</v>
      </c>
      <c r="D47" t="s">
        <v>3</v>
      </c>
    </row>
    <row r="48" spans="1:7" x14ac:dyDescent="0.3">
      <c r="B48" s="1">
        <v>60000000000</v>
      </c>
      <c r="D48" t="s">
        <v>3</v>
      </c>
    </row>
    <row r="49" spans="1:4" x14ac:dyDescent="0.3">
      <c r="B49" s="1">
        <v>100000000000</v>
      </c>
      <c r="D49" t="s">
        <v>3</v>
      </c>
    </row>
    <row r="50" spans="1:4" x14ac:dyDescent="0.3">
      <c r="B50" s="1">
        <v>1000000000000</v>
      </c>
      <c r="D50" t="s">
        <v>3</v>
      </c>
    </row>
    <row r="51" spans="1:4" x14ac:dyDescent="0.3">
      <c r="B51" s="1">
        <v>5000000000000</v>
      </c>
      <c r="D51" t="s">
        <v>3</v>
      </c>
    </row>
    <row r="52" spans="1:4" x14ac:dyDescent="0.3">
      <c r="A52" s="1"/>
      <c r="B52" s="1"/>
    </row>
    <row r="53" spans="1:4" x14ac:dyDescent="0.3">
      <c r="B53" s="1"/>
    </row>
  </sheetData>
  <mergeCells count="2">
    <mergeCell ref="C1:E1"/>
    <mergeCell ref="I1:J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DF53-526F-4171-8008-D6F4E3A1E000}">
  <dimension ref="A1:H19"/>
  <sheetViews>
    <sheetView tabSelected="1" workbookViewId="0">
      <selection activeCell="O15" sqref="O15"/>
    </sheetView>
  </sheetViews>
  <sheetFormatPr defaultRowHeight="14.4" x14ac:dyDescent="0.3"/>
  <sheetData>
    <row r="1" spans="1:8" x14ac:dyDescent="0.3">
      <c r="C1" s="25" t="s">
        <v>2</v>
      </c>
      <c r="D1" s="26"/>
      <c r="E1" s="27"/>
      <c r="G1" t="s">
        <v>11</v>
      </c>
      <c r="H1" t="s">
        <v>0</v>
      </c>
    </row>
    <row r="2" spans="1:8" x14ac:dyDescent="0.3">
      <c r="A2" s="14" t="s">
        <v>1</v>
      </c>
      <c r="B2" s="15" t="s">
        <v>0</v>
      </c>
      <c r="C2" s="16" t="s">
        <v>4</v>
      </c>
      <c r="D2" s="16" t="s">
        <v>5</v>
      </c>
      <c r="E2" s="17" t="s">
        <v>6</v>
      </c>
      <c r="G2" s="1">
        <v>10000</v>
      </c>
      <c r="H2" s="1">
        <v>35000</v>
      </c>
    </row>
    <row r="3" spans="1:8" x14ac:dyDescent="0.3">
      <c r="A3" s="1">
        <v>10000</v>
      </c>
      <c r="B3" s="1">
        <v>10000</v>
      </c>
      <c r="D3" t="s">
        <v>7</v>
      </c>
      <c r="G3" s="1">
        <v>100000</v>
      </c>
      <c r="H3" s="1">
        <v>1500000</v>
      </c>
    </row>
    <row r="4" spans="1:8" x14ac:dyDescent="0.3">
      <c r="B4" s="1">
        <v>20000</v>
      </c>
      <c r="D4" t="s">
        <v>7</v>
      </c>
      <c r="G4" s="1">
        <v>1000000</v>
      </c>
      <c r="H4" s="1">
        <v>75000000</v>
      </c>
    </row>
    <row r="5" spans="1:8" x14ac:dyDescent="0.3">
      <c r="B5" s="1">
        <v>30000</v>
      </c>
      <c r="D5" t="s">
        <v>7</v>
      </c>
      <c r="G5" s="1">
        <v>10000000</v>
      </c>
      <c r="H5" s="1">
        <v>2500000000</v>
      </c>
    </row>
    <row r="6" spans="1:8" x14ac:dyDescent="0.3">
      <c r="B6" s="1">
        <v>40000</v>
      </c>
      <c r="D6" t="s">
        <v>3</v>
      </c>
    </row>
    <row r="7" spans="1:8" x14ac:dyDescent="0.3">
      <c r="B7" s="1">
        <v>50000</v>
      </c>
      <c r="D7" t="s">
        <v>3</v>
      </c>
    </row>
    <row r="8" spans="1:8" x14ac:dyDescent="0.3">
      <c r="A8" s="1">
        <v>100000</v>
      </c>
      <c r="B8" s="1">
        <v>1000000</v>
      </c>
      <c r="D8" t="s">
        <v>7</v>
      </c>
    </row>
    <row r="9" spans="1:8" x14ac:dyDescent="0.3">
      <c r="B9" s="1">
        <v>2000000</v>
      </c>
      <c r="D9" t="s">
        <v>3</v>
      </c>
    </row>
    <row r="10" spans="1:8" x14ac:dyDescent="0.3">
      <c r="B10" s="1">
        <v>3000000</v>
      </c>
      <c r="D10" t="s">
        <v>3</v>
      </c>
    </row>
    <row r="11" spans="1:8" x14ac:dyDescent="0.3">
      <c r="B11" s="1">
        <v>4000000</v>
      </c>
      <c r="D11" t="s">
        <v>3</v>
      </c>
    </row>
    <row r="12" spans="1:8" x14ac:dyDescent="0.3">
      <c r="B12" s="1">
        <v>5000000</v>
      </c>
      <c r="D12" t="s">
        <v>3</v>
      </c>
    </row>
    <row r="13" spans="1:8" x14ac:dyDescent="0.3">
      <c r="A13" s="1">
        <v>1000000</v>
      </c>
      <c r="B13" s="1">
        <v>50000000</v>
      </c>
      <c r="D13" t="s">
        <v>7</v>
      </c>
    </row>
    <row r="14" spans="1:8" x14ac:dyDescent="0.3">
      <c r="B14" s="1">
        <v>60000000</v>
      </c>
      <c r="D14" t="s">
        <v>7</v>
      </c>
    </row>
    <row r="15" spans="1:8" x14ac:dyDescent="0.3">
      <c r="B15" s="1">
        <v>70000000</v>
      </c>
      <c r="D15" t="s">
        <v>7</v>
      </c>
    </row>
    <row r="16" spans="1:8" x14ac:dyDescent="0.3">
      <c r="B16" s="1">
        <v>80000000</v>
      </c>
      <c r="D16" t="s">
        <v>3</v>
      </c>
    </row>
    <row r="17" spans="1:4" x14ac:dyDescent="0.3">
      <c r="A17" s="1">
        <v>10000000</v>
      </c>
      <c r="B17" s="1">
        <v>2000000000</v>
      </c>
      <c r="D17" t="s">
        <v>7</v>
      </c>
    </row>
    <row r="18" spans="1:4" x14ac:dyDescent="0.3">
      <c r="B18" s="1">
        <v>3000000000</v>
      </c>
      <c r="D18" t="s">
        <v>3</v>
      </c>
    </row>
    <row r="19" spans="1:4" x14ac:dyDescent="0.3">
      <c r="B19" s="1">
        <v>4000000000</v>
      </c>
      <c r="D19" t="s">
        <v>3</v>
      </c>
    </row>
  </sheetData>
  <mergeCells count="1">
    <mergeCell ref="C1:E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9576-6743-4217-9919-8608EFE093AB}">
  <dimension ref="A1:P37"/>
  <sheetViews>
    <sheetView workbookViewId="0">
      <selection activeCell="A13" sqref="A13"/>
    </sheetView>
  </sheetViews>
  <sheetFormatPr defaultRowHeight="14.4" x14ac:dyDescent="0.3"/>
  <cols>
    <col min="6" max="6" width="10.6640625" customWidth="1"/>
    <col min="16" max="16" width="12.109375" bestFit="1" customWidth="1"/>
  </cols>
  <sheetData>
    <row r="1" spans="1:16" x14ac:dyDescent="0.3">
      <c r="C1" s="25" t="s">
        <v>2</v>
      </c>
      <c r="D1" s="26"/>
      <c r="E1" s="27"/>
      <c r="N1" s="28" t="s">
        <v>12</v>
      </c>
      <c r="O1" s="28"/>
      <c r="P1" t="s">
        <v>13</v>
      </c>
    </row>
    <row r="2" spans="1:16" x14ac:dyDescent="0.3">
      <c r="A2" s="14" t="s">
        <v>1</v>
      </c>
      <c r="B2" s="15" t="s">
        <v>0</v>
      </c>
      <c r="C2" s="16" t="s">
        <v>4</v>
      </c>
      <c r="D2" s="16" t="s">
        <v>5</v>
      </c>
      <c r="E2" s="17" t="s">
        <v>6</v>
      </c>
      <c r="H2" t="s">
        <v>0</v>
      </c>
      <c r="I2" t="s">
        <v>11</v>
      </c>
      <c r="N2" t="s">
        <v>1</v>
      </c>
      <c r="O2" t="s">
        <v>0</v>
      </c>
    </row>
    <row r="3" spans="1:16" x14ac:dyDescent="0.3">
      <c r="A3" s="1">
        <v>10000</v>
      </c>
      <c r="B3">
        <v>0</v>
      </c>
      <c r="D3" t="s">
        <v>7</v>
      </c>
      <c r="H3" s="1">
        <v>0</v>
      </c>
      <c r="I3" s="1">
        <v>450</v>
      </c>
      <c r="N3" s="1">
        <v>100</v>
      </c>
      <c r="O3">
        <v>0</v>
      </c>
      <c r="P3" t="s">
        <v>3</v>
      </c>
    </row>
    <row r="4" spans="1:16" x14ac:dyDescent="0.3">
      <c r="B4" s="1">
        <v>100</v>
      </c>
      <c r="D4" t="s">
        <v>7</v>
      </c>
      <c r="G4" s="1"/>
      <c r="H4" s="1">
        <v>55000</v>
      </c>
      <c r="I4" s="1">
        <v>10000</v>
      </c>
      <c r="N4" s="1">
        <v>400</v>
      </c>
      <c r="O4">
        <v>0</v>
      </c>
      <c r="P4" t="s">
        <v>3</v>
      </c>
    </row>
    <row r="5" spans="1:16" x14ac:dyDescent="0.3">
      <c r="B5" s="1">
        <v>10000</v>
      </c>
      <c r="D5" t="s">
        <v>7</v>
      </c>
      <c r="G5" s="1"/>
      <c r="H5" s="1">
        <v>2500000</v>
      </c>
      <c r="I5" s="1">
        <v>100000</v>
      </c>
      <c r="N5" s="1">
        <v>500</v>
      </c>
      <c r="O5">
        <v>0</v>
      </c>
      <c r="P5" t="s">
        <v>7</v>
      </c>
    </row>
    <row r="6" spans="1:16" x14ac:dyDescent="0.3">
      <c r="B6" s="1">
        <v>20000</v>
      </c>
      <c r="D6" t="s">
        <v>7</v>
      </c>
      <c r="G6" s="1"/>
      <c r="H6" s="1">
        <v>150000000</v>
      </c>
      <c r="I6" s="1">
        <v>1000000</v>
      </c>
      <c r="N6" s="1">
        <v>1000</v>
      </c>
      <c r="O6">
        <v>0</v>
      </c>
      <c r="P6" t="s">
        <v>7</v>
      </c>
    </row>
    <row r="7" spans="1:16" x14ac:dyDescent="0.3">
      <c r="B7" s="1">
        <v>30000</v>
      </c>
      <c r="D7" t="s">
        <v>7</v>
      </c>
      <c r="G7" s="1"/>
      <c r="H7" s="1">
        <v>3500000000</v>
      </c>
      <c r="I7" s="1">
        <v>10000000</v>
      </c>
    </row>
    <row r="8" spans="1:16" x14ac:dyDescent="0.3">
      <c r="B8" s="1">
        <v>40000</v>
      </c>
      <c r="D8" t="s">
        <v>7</v>
      </c>
    </row>
    <row r="9" spans="1:16" x14ac:dyDescent="0.3">
      <c r="B9" s="1">
        <v>50000</v>
      </c>
      <c r="D9" t="s">
        <v>7</v>
      </c>
      <c r="F9" s="1" t="s">
        <v>0</v>
      </c>
      <c r="G9" s="1" t="s">
        <v>11</v>
      </c>
    </row>
    <row r="10" spans="1:16" x14ac:dyDescent="0.3">
      <c r="B10" s="1">
        <v>60000</v>
      </c>
      <c r="D10" t="s">
        <v>3</v>
      </c>
      <c r="F10" s="1">
        <v>10000</v>
      </c>
      <c r="G10" s="1">
        <f>11.362*F10^0.616 + 450</f>
        <v>3757.1567895472785</v>
      </c>
    </row>
    <row r="11" spans="1:16" x14ac:dyDescent="0.3">
      <c r="B11" s="1">
        <v>100000</v>
      </c>
      <c r="D11" t="s">
        <v>3</v>
      </c>
      <c r="F11" s="1"/>
      <c r="G11" s="1"/>
    </row>
    <row r="12" spans="1:16" x14ac:dyDescent="0.3">
      <c r="A12" s="1">
        <v>100000</v>
      </c>
      <c r="B12" s="1">
        <v>200000</v>
      </c>
      <c r="D12" t="s">
        <v>7</v>
      </c>
      <c r="F12" s="1"/>
      <c r="G12" s="1"/>
    </row>
    <row r="13" spans="1:16" x14ac:dyDescent="0.3">
      <c r="B13" s="1">
        <v>400000</v>
      </c>
      <c r="D13" t="s">
        <v>7</v>
      </c>
      <c r="F13" s="1"/>
      <c r="G13" s="1"/>
    </row>
    <row r="14" spans="1:16" x14ac:dyDescent="0.3">
      <c r="B14" s="1">
        <v>600000</v>
      </c>
      <c r="D14" t="s">
        <v>7</v>
      </c>
    </row>
    <row r="15" spans="1:16" x14ac:dyDescent="0.3">
      <c r="B15" s="1">
        <v>700000</v>
      </c>
      <c r="D15" t="s">
        <v>7</v>
      </c>
    </row>
    <row r="16" spans="1:16" x14ac:dyDescent="0.3">
      <c r="B16" s="1">
        <v>800000</v>
      </c>
      <c r="D16" t="s">
        <v>7</v>
      </c>
    </row>
    <row r="17" spans="1:6" x14ac:dyDescent="0.3">
      <c r="B17" s="1">
        <v>900000</v>
      </c>
      <c r="D17" t="s">
        <v>7</v>
      </c>
    </row>
    <row r="18" spans="1:6" x14ac:dyDescent="0.3">
      <c r="B18" s="1">
        <v>1000000</v>
      </c>
      <c r="D18" t="s">
        <v>7</v>
      </c>
    </row>
    <row r="19" spans="1:6" x14ac:dyDescent="0.3">
      <c r="B19" s="1">
        <v>2000000</v>
      </c>
      <c r="D19" t="s">
        <v>7</v>
      </c>
    </row>
    <row r="20" spans="1:6" x14ac:dyDescent="0.3">
      <c r="B20" s="1">
        <v>3000000</v>
      </c>
      <c r="D20" t="s">
        <v>3</v>
      </c>
    </row>
    <row r="21" spans="1:6" x14ac:dyDescent="0.3">
      <c r="A21" s="1">
        <v>1000000</v>
      </c>
      <c r="B21" s="1">
        <v>10000000</v>
      </c>
      <c r="D21" t="s">
        <v>7</v>
      </c>
    </row>
    <row r="22" spans="1:6" x14ac:dyDescent="0.3">
      <c r="B22" s="1">
        <v>30000000</v>
      </c>
      <c r="D22" t="s">
        <v>7</v>
      </c>
    </row>
    <row r="23" spans="1:6" x14ac:dyDescent="0.3">
      <c r="B23" s="1">
        <v>40000000</v>
      </c>
      <c r="D23" t="s">
        <v>7</v>
      </c>
    </row>
    <row r="24" spans="1:6" x14ac:dyDescent="0.3">
      <c r="B24" s="1">
        <v>50000000</v>
      </c>
      <c r="D24" t="s">
        <v>7</v>
      </c>
    </row>
    <row r="25" spans="1:6" x14ac:dyDescent="0.3">
      <c r="B25" s="1">
        <v>60000000</v>
      </c>
      <c r="D25" t="s">
        <v>7</v>
      </c>
      <c r="E25" s="28" t="s">
        <v>14</v>
      </c>
      <c r="F25" s="28"/>
    </row>
    <row r="26" spans="1:6" x14ac:dyDescent="0.3">
      <c r="B26" s="1">
        <v>100000000</v>
      </c>
      <c r="D26" t="s">
        <v>7</v>
      </c>
      <c r="E26" t="s">
        <v>0</v>
      </c>
      <c r="F26" t="s">
        <v>11</v>
      </c>
    </row>
    <row r="27" spans="1:6" x14ac:dyDescent="0.3">
      <c r="B27" s="1">
        <v>200000000</v>
      </c>
      <c r="D27" t="s">
        <v>3</v>
      </c>
      <c r="E27" s="22">
        <v>0</v>
      </c>
      <c r="F27" s="1">
        <v>450</v>
      </c>
    </row>
    <row r="28" spans="1:6" x14ac:dyDescent="0.3">
      <c r="A28" s="1">
        <v>10000000</v>
      </c>
      <c r="B28" s="1">
        <v>1000000000</v>
      </c>
      <c r="D28" t="s">
        <v>7</v>
      </c>
      <c r="E28" s="22">
        <v>10</v>
      </c>
      <c r="F28" s="1">
        <f>32.33*E28^0.5976+F27</f>
        <v>577.99874296821611</v>
      </c>
    </row>
    <row r="29" spans="1:6" x14ac:dyDescent="0.3">
      <c r="B29" s="1">
        <v>2000000000</v>
      </c>
      <c r="D29" t="s">
        <v>7</v>
      </c>
      <c r="E29" s="22">
        <v>20</v>
      </c>
      <c r="F29" s="1">
        <f t="shared" ref="F29:F37" si="0">32.33*E29^0.5976+F28</f>
        <v>771.68608082574508</v>
      </c>
    </row>
    <row r="30" spans="1:6" x14ac:dyDescent="0.3">
      <c r="B30" s="1">
        <v>3000000000</v>
      </c>
      <c r="D30" t="s">
        <v>7</v>
      </c>
      <c r="E30" s="22">
        <v>30</v>
      </c>
      <c r="F30" s="1">
        <f t="shared" si="0"/>
        <v>1018.4793815275654</v>
      </c>
    </row>
    <row r="31" spans="1:6" x14ac:dyDescent="0.3">
      <c r="B31" s="1">
        <v>4000000000</v>
      </c>
      <c r="D31" t="s">
        <v>3</v>
      </c>
      <c r="E31" s="22">
        <v>40</v>
      </c>
      <c r="F31" s="1">
        <f t="shared" si="0"/>
        <v>1311.5665164196012</v>
      </c>
    </row>
    <row r="32" spans="1:6" x14ac:dyDescent="0.3">
      <c r="B32" s="1">
        <v>5000000000</v>
      </c>
      <c r="D32" t="s">
        <v>3</v>
      </c>
      <c r="E32" s="22">
        <v>50</v>
      </c>
      <c r="F32" s="1">
        <f t="shared" si="0"/>
        <v>1646.4626851791672</v>
      </c>
    </row>
    <row r="33" spans="2:6" x14ac:dyDescent="0.3">
      <c r="B33" s="1">
        <v>10000000000</v>
      </c>
      <c r="D33" t="s">
        <v>3</v>
      </c>
      <c r="E33" s="22">
        <v>60</v>
      </c>
      <c r="F33" s="1">
        <f t="shared" si="0"/>
        <v>2019.9096136843777</v>
      </c>
    </row>
    <row r="34" spans="2:6" x14ac:dyDescent="0.3">
      <c r="E34" s="22">
        <v>70</v>
      </c>
      <c r="F34" s="1">
        <f t="shared" si="0"/>
        <v>2429.3930067866745</v>
      </c>
    </row>
    <row r="35" spans="2:6" x14ac:dyDescent="0.3">
      <c r="E35" s="22">
        <v>80</v>
      </c>
      <c r="F35" s="1">
        <f t="shared" si="0"/>
        <v>2872.8916349851174</v>
      </c>
    </row>
    <row r="36" spans="2:6" x14ac:dyDescent="0.3">
      <c r="E36" s="22">
        <v>90</v>
      </c>
      <c r="F36" s="1">
        <f t="shared" si="0"/>
        <v>3348.731724183674</v>
      </c>
    </row>
    <row r="37" spans="2:6" x14ac:dyDescent="0.3">
      <c r="E37" s="22">
        <v>100</v>
      </c>
      <c r="F37" s="1">
        <f t="shared" si="0"/>
        <v>3855.495664840756</v>
      </c>
    </row>
  </sheetData>
  <mergeCells count="3">
    <mergeCell ref="C1:E1"/>
    <mergeCell ref="N1:O1"/>
    <mergeCell ref="E25:F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Np=0.5</vt:lpstr>
      <vt:lpstr>Np=1</vt:lpstr>
      <vt:lpstr>Np=1.5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Domas</dc:creator>
  <cp:lastModifiedBy>Domas</cp:lastModifiedBy>
  <dcterms:created xsi:type="dcterms:W3CDTF">2020-01-31T22:02:14Z</dcterms:created>
  <dcterms:modified xsi:type="dcterms:W3CDTF">2020-03-10T18:44:23Z</dcterms:modified>
</cp:coreProperties>
</file>