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barr\Desktop\"/>
    </mc:Choice>
  </mc:AlternateContent>
  <xr:revisionPtr revIDLastSave="0" documentId="13_ncr:1_{5424D536-885A-411A-82B0-7199B09AF19B}" xr6:coauthVersionLast="47" xr6:coauthVersionMax="47" xr10:uidLastSave="{00000000-0000-0000-0000-000000000000}"/>
  <bookViews>
    <workbookView xWindow="-98" yWindow="-98" windowWidth="20715" windowHeight="13155" xr2:uid="{299FC46F-5298-47C0-9F4E-BB4DBF9A9D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4" i="1"/>
  <c r="G5" i="1"/>
  <c r="G6" i="1"/>
  <c r="G7" i="1"/>
  <c r="G8" i="1"/>
  <c r="G4" i="1"/>
  <c r="F5" i="1"/>
  <c r="F6" i="1"/>
  <c r="F7" i="1"/>
  <c r="F8" i="1"/>
  <c r="F4" i="1"/>
  <c r="E5" i="1"/>
  <c r="E6" i="1"/>
  <c r="E7" i="1"/>
  <c r="E8" i="1"/>
  <c r="E4" i="1"/>
  <c r="B1" i="1"/>
</calcChain>
</file>

<file path=xl/sharedStrings.xml><?xml version="1.0" encoding="utf-8"?>
<sst xmlns="http://schemas.openxmlformats.org/spreadsheetml/2006/main" count="9" uniqueCount="9">
  <si>
    <t>Volume (Vt) - m^3</t>
  </si>
  <si>
    <t>Mwet+Mtin</t>
  </si>
  <si>
    <t>Mtin+Mdry</t>
  </si>
  <si>
    <t>Mtin</t>
  </si>
  <si>
    <t>Ms +Mmould</t>
  </si>
  <si>
    <t>Water content</t>
  </si>
  <si>
    <t>Bulk density</t>
  </si>
  <si>
    <t>Mass</t>
  </si>
  <si>
    <t>Dry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</si>
</sst>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Bulk density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Sheet1!$E$4:$E$8</c:f>
              <c:numCache>
                <c:formatCode>General</c:formatCode>
                <c:ptCount val="5"/>
                <c:pt idx="0">
                  <c:v>7.0446019174656014</c:v>
                </c:pt>
                <c:pt idx="1">
                  <c:v>9.5831965868067019</c:v>
                </c:pt>
                <c:pt idx="2">
                  <c:v>12.794012829650708</c:v>
                </c:pt>
                <c:pt idx="3">
                  <c:v>13.648468708388792</c:v>
                </c:pt>
                <c:pt idx="4">
                  <c:v>17.247336596602345</c:v>
                </c:pt>
              </c:numCache>
            </c:numRef>
          </c:xVal>
          <c:yVal>
            <c:numRef>
              <c:f>Sheet1!$H$4:$H$8</c:f>
              <c:numCache>
                <c:formatCode>General</c:formatCode>
                <c:ptCount val="5"/>
                <c:pt idx="0">
                  <c:v>1841.7844019672614</c:v>
                </c:pt>
                <c:pt idx="1">
                  <c:v>2001.6674715351371</c:v>
                </c:pt>
                <c:pt idx="2">
                  <c:v>1890.6685166406096</c:v>
                </c:pt>
                <c:pt idx="3">
                  <c:v>1905.1749239858868</c:v>
                </c:pt>
                <c:pt idx="4">
                  <c:v>1831.8484064125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CF-4057-BA95-6DFE8931D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66448"/>
        <c:axId val="134573168"/>
      </c:scatterChart>
      <c:valAx>
        <c:axId val="13456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content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3168"/>
        <c:crosses val="autoZero"/>
        <c:crossBetween val="midCat"/>
      </c:valAx>
      <c:valAx>
        <c:axId val="13457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Dry density (kg/m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6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ustomXml" Target="../ink/ink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418007</xdr:colOff>
      <xdr:row>0</xdr:row>
      <xdr:rowOff>90924</xdr:rowOff>
    </xdr:from>
    <xdr:to>
      <xdr:col>15</xdr:col>
      <xdr:colOff>447282</xdr:colOff>
      <xdr:row>15</xdr:row>
      <xdr:rowOff>112695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5B3B26-4BD8-0AD3-484C-2DDBBE685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405790</xdr:colOff>
      <xdr:row>2</xdr:row>
      <xdr:rowOff>25997</xdr:rowOff>
    </xdr:from>
    <xdr:to>
      <xdr:col>14</xdr:col>
      <xdr:colOff>501934</xdr:colOff>
      <xdr:row>12</xdr:row>
      <xdr:rowOff>88228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DCAAFAA-FB17-B6E4-DB4D-1E0E678F7CE1}"/>
                </a:ext>
              </a:extLst>
            </xdr14:cNvPr>
            <xdr14:cNvContentPartPr/>
          </xdr14:nvContentPartPr>
          <xdr14:nvPr macro=""/>
          <xdr14:xfrm>
            <a:off x="8346176" y="389679"/>
            <a:ext cx="2044440" cy="188064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FDCAAFAA-FB17-B6E4-DB4D-1E0E678F7CE1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337176" y="380679"/>
              <a:ext cx="2062080" cy="18982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21T05:09:02.3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 4966 24575,'0'-1'0,"0"0"0,-1 0 0,1 0 0,-1 0 0,0-1 0,1 1 0,-1 0 0,0 0 0,0 0 0,-1-1 0,-6-10 0,5 0 0,0 0 0,1 0 0,1 0 0,0-1 0,0 1 0,1-1 0,2-12 0,0-11 0,-2-223 0,1 237 0,1 0 0,2 0 0,6-24 0,3-18 0,22-93 0,15-37 0,-29 110 0,5-19 0,19-58 0,-36 126 0,4-36 0,-8 37 0,11-41 0,15-64 0,-19 73 0,10-22 0,-12 50 0,9-60 0,-3-1 0,39-134 0,-29 133 0,-18 62 0,-6 22 0,2 1 0,10-30 0,1 5 0,-3 0 0,15-79 0,8-31 0,-6 36 0,-8 29 0,22-115 0,-28 120 0,11-22 0,1-2 0,9-77 0,-19 105 0,-10 43 0,5-35 0,-9 51 0,1 0 0,0 0 0,9-21 0,7-29 0,-6-21 0,4-14 0,1-17 0,-17 107 0,1-7 0,2-1 0,0 1 0,10-22 0,2-10 0,11-33 0,-24 75 0,0 0 0,0 0 0,1 1 0,-1-1 0,8-8 0,12-21 0,-14 20 0,0 1 0,1 0 0,1 1 0,0 0 0,29-27 0,-11 13 0,-13 14 0,20-18 0,-30 29 0,0 0 0,1 0 0,-1 1 0,1 0 0,0 1 0,14-5 0,-1 1 0,0 1 0,1 1 0,0 1 0,0 2 0,0 0 0,38 1 0,-49 2 0,-1 1 0,0 1 0,0-1 0,0 2 0,17 7 0,45 30 0,-9-5 0,-20-13 0,41 30 0,-50-31 0,-7-4 0,41 33 0,-27-17 0,-24-21 0,-1 2 0,21 21 0,-30-29 0,1 0 0,-1 0 0,10 5 0,-10-6 0,0-1 0,0 1 0,0 0 0,10 13 0,58 69 0,-62-74 0,16 27 0,5 5 0,59 81 0,-62-82 0,-25-35 0,0 0 0,5 13 0,-8-15 0,1 0 0,0-1 0,0 1 0,0-1 0,11 12 0,7 6 0,-2 2 0,-1 0 0,20 38 0,-16-28 0,-10-12 0,-1 0 0,16 46 0,-20-49 0,-1-5 0,17 29 0,1-1 0,-10-11 0,-7-13 0,2-1 0,17 29 0,12 16 0,4 5 0,-33-53 0,0 1 0,14 32 0,-17-33 0,0 0 0,2-1 0,16 25 0,-12-22 0,0 1 0,-2 0 0,10 23 0,-18-36 0,6 9 0,12 19 0,8 13 0,-24-38 0,0 1 0,0-2 0,2 1 0,-1-1 0,15 16 0,-9-11 0,0 1 0,-1 0 0,15 27 0,14 19 0,1-2 0,-27-37 0,28 34 0,-25-35 0,0 2 0,13 24 0,20 27 0,33 44 0,-61-82 0,-8-11 0,25 31 0,41 63 0,-28-38 0,-42-66 0,84 133 0,-83-130 0,0 0 0,2-1 0,24 26 0,-19-22 0,22 30 0,-18-20 0,37 39 0,-37-45 0,94 130 0,-76-97 0,50 54 0,8 7 0,16 12 0,-11-9 0,-47-53 0,74 69 0,-48-55 0,-14-1 0,-45-53 0,1 0 0,28 25 0,-32-37 0,-8-6 0,0 0 0,0 0 0,17 23 0,-21-24 0,0-1 0,1 0 0,14 12 0,11 10 0,25 29 0,17 18 0,-62-63 0,26 21 0,-26-25 0,-2 0 0,1 1 0,10 13 0,-2 0 0,30 27 0,-12-12 0,1 0 0,-20-22 0,25 32 0,-33-36-1365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39471-6360-4647-ACCE-92CF47A229E2}">
  <dimension ref="A1:H8"/>
  <sheetViews>
    <sheetView tabSelected="1" zoomScale="110" zoomScaleNormal="110" workbookViewId="0">
      <selection activeCell="N19" sqref="N19"/>
    </sheetView>
  </sheetViews>
  <sheetFormatPr defaultRowHeight="14.25" x14ac:dyDescent="0.45"/>
  <cols>
    <col min="1" max="1" width="14.796875" bestFit="1" customWidth="1"/>
    <col min="5" max="5" width="11.796875" bestFit="1" customWidth="1"/>
    <col min="6" max="6" width="11.796875" customWidth="1"/>
  </cols>
  <sheetData>
    <row r="1" spans="1:8" x14ac:dyDescent="0.45">
      <c r="A1" t="s">
        <v>0</v>
      </c>
      <c r="B1">
        <f>(PI()*((10.07/2)/100)^2)*(11.54/100)</f>
        <v>9.1908278441305187E-4</v>
      </c>
    </row>
    <row r="3" spans="1:8" x14ac:dyDescent="0.45">
      <c r="A3" t="s">
        <v>4</v>
      </c>
      <c r="B3" t="s">
        <v>1</v>
      </c>
      <c r="C3" t="s">
        <v>2</v>
      </c>
      <c r="D3" t="s">
        <v>3</v>
      </c>
      <c r="E3" t="s">
        <v>5</v>
      </c>
      <c r="F3" t="s">
        <v>7</v>
      </c>
      <c r="G3" t="s">
        <v>6</v>
      </c>
      <c r="H3" t="s">
        <v>8</v>
      </c>
    </row>
    <row r="4" spans="1:8" x14ac:dyDescent="0.45">
      <c r="A4">
        <v>6070</v>
      </c>
      <c r="B4">
        <v>98.03</v>
      </c>
      <c r="C4">
        <v>94.65</v>
      </c>
      <c r="D4">
        <v>46.67</v>
      </c>
      <c r="E4">
        <f>((B4-C4)/(C4-D4))*100</f>
        <v>7.0446019174656014</v>
      </c>
      <c r="F4">
        <f>(A4-4258)/1000</f>
        <v>1.8120000000000001</v>
      </c>
      <c r="G4">
        <f>F4/$B$1</f>
        <v>1971.5307812638296</v>
      </c>
      <c r="H4">
        <f>G4/(1+E4/100)</f>
        <v>1841.7844019672614</v>
      </c>
    </row>
    <row r="5" spans="1:8" x14ac:dyDescent="0.45">
      <c r="A5">
        <v>6274</v>
      </c>
      <c r="B5">
        <v>79</v>
      </c>
      <c r="C5">
        <v>76.08</v>
      </c>
      <c r="D5">
        <v>45.61</v>
      </c>
      <c r="E5">
        <f t="shared" ref="E5:E8" si="0">((B5-C5)/(C5-D5))*100</f>
        <v>9.5831965868067019</v>
      </c>
      <c r="F5">
        <f t="shared" ref="F5:F8" si="1">(A5-4258)/1000</f>
        <v>2.016</v>
      </c>
      <c r="G5">
        <f t="shared" ref="G5:G8" si="2">F5/$B$1</f>
        <v>2193.4912003465124</v>
      </c>
      <c r="H5">
        <f t="shared" ref="H5:H8" si="3">G5/(1+E5/100)</f>
        <v>2001.6674715351371</v>
      </c>
    </row>
    <row r="6" spans="1:8" x14ac:dyDescent="0.45">
      <c r="A6">
        <v>6218</v>
      </c>
      <c r="B6">
        <v>77.319999999999993</v>
      </c>
      <c r="C6">
        <v>73.73</v>
      </c>
      <c r="D6">
        <v>45.67</v>
      </c>
      <c r="E6">
        <f t="shared" si="0"/>
        <v>12.794012829650708</v>
      </c>
      <c r="F6">
        <f t="shared" si="1"/>
        <v>1.96</v>
      </c>
      <c r="G6">
        <f t="shared" si="2"/>
        <v>2132.560889225776</v>
      </c>
      <c r="H6">
        <f t="shared" si="3"/>
        <v>1890.6685166406096</v>
      </c>
    </row>
    <row r="7" spans="1:8" x14ac:dyDescent="0.45">
      <c r="A7">
        <v>6248</v>
      </c>
      <c r="B7">
        <v>62.68</v>
      </c>
      <c r="C7">
        <v>60.63</v>
      </c>
      <c r="D7">
        <v>45.61</v>
      </c>
      <c r="E7">
        <f t="shared" si="0"/>
        <v>13.648468708388792</v>
      </c>
      <c r="F7">
        <f t="shared" si="1"/>
        <v>1.99</v>
      </c>
      <c r="G7">
        <f t="shared" si="2"/>
        <v>2165.2021273261703</v>
      </c>
      <c r="H7">
        <f t="shared" si="3"/>
        <v>1905.1749239858868</v>
      </c>
    </row>
    <row r="8" spans="1:8" x14ac:dyDescent="0.45">
      <c r="A8">
        <v>6232</v>
      </c>
      <c r="B8">
        <v>86.33</v>
      </c>
      <c r="C8">
        <v>80.34</v>
      </c>
      <c r="D8">
        <v>45.61</v>
      </c>
      <c r="E8">
        <f t="shared" si="0"/>
        <v>17.247336596602345</v>
      </c>
      <c r="F8">
        <f t="shared" si="1"/>
        <v>1.974</v>
      </c>
      <c r="G8">
        <f t="shared" si="2"/>
        <v>2147.7934670059599</v>
      </c>
      <c r="H8">
        <f t="shared" si="3"/>
        <v>1831.8484064125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Barreto, Daniel</dc:creator>
  <cp:lastModifiedBy>Barreto, Daniel</cp:lastModifiedBy>
  <dcterms:created xsi:type="dcterms:W3CDTF">2025-05-20T23:57:51Z</dcterms:created>
  <dcterms:modified xsi:type="dcterms:W3CDTF">2025-05-21T05:10:24Z</dcterms:modified>
</cp:coreProperties>
</file>