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730" windowHeight="9975"/>
  </bookViews>
  <sheets>
    <sheet name="Plan1" sheetId="1" r:id="rId1"/>
    <sheet name="Plan2" sheetId="2" r:id="rId2"/>
    <sheet name="Plan3" sheetId="3" r:id="rId3"/>
  </sheets>
  <definedNames>
    <definedName name="desvio">Plan1!$G$10</definedName>
    <definedName name="dp">Plan1!$G$10</definedName>
    <definedName name="media">Plan1!$E$10</definedName>
    <definedName name="n">Plan1!$C$9</definedName>
  </definedNames>
  <calcPr calcId="144525"/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E28" i="1"/>
  <c r="G10" i="1" l="1"/>
  <c r="A23" i="1" l="1"/>
  <c r="A24" i="1"/>
  <c r="A25" i="1"/>
  <c r="A26" i="1"/>
  <c r="A22" i="1"/>
  <c r="E18" i="1"/>
  <c r="B26" i="1" s="1"/>
  <c r="C26" i="1" s="1"/>
  <c r="D26" i="1" s="1"/>
  <c r="E26" i="1" s="1"/>
  <c r="E17" i="1"/>
  <c r="B25" i="1" s="1"/>
  <c r="C25" i="1" s="1"/>
  <c r="D25" i="1" s="1"/>
  <c r="E25" i="1" s="1"/>
  <c r="E16" i="1"/>
  <c r="B24" i="1" s="1"/>
  <c r="C24" i="1" s="1"/>
  <c r="D24" i="1" s="1"/>
  <c r="E24" i="1" s="1"/>
  <c r="E15" i="1"/>
  <c r="B23" i="1" s="1"/>
  <c r="C23" i="1" s="1"/>
  <c r="D23" i="1" s="1"/>
  <c r="E23" i="1" s="1"/>
  <c r="E14" i="1"/>
  <c r="A15" i="1"/>
  <c r="B15" i="1"/>
  <c r="A16" i="1"/>
  <c r="B16" i="1"/>
  <c r="A17" i="1"/>
  <c r="B17" i="1"/>
  <c r="A18" i="1"/>
  <c r="B18" i="1"/>
  <c r="B14" i="1"/>
  <c r="A14" i="1"/>
  <c r="G9" i="1"/>
  <c r="G5" i="1"/>
  <c r="G6" i="1"/>
  <c r="G7" i="1"/>
  <c r="G8" i="1"/>
  <c r="G4" i="1"/>
  <c r="F5" i="1"/>
  <c r="F6" i="1"/>
  <c r="F7" i="1"/>
  <c r="F8" i="1"/>
  <c r="F4" i="1"/>
  <c r="E10" i="1"/>
  <c r="E9" i="1"/>
  <c r="E5" i="1"/>
  <c r="E6" i="1"/>
  <c r="E7" i="1"/>
  <c r="E8" i="1"/>
  <c r="E4" i="1"/>
  <c r="D6" i="1"/>
  <c r="D7" i="1"/>
  <c r="D8" i="1"/>
  <c r="D4" i="1"/>
  <c r="D5" i="1"/>
  <c r="C9" i="1"/>
  <c r="B22" i="1" l="1"/>
  <c r="C22" i="1" s="1"/>
  <c r="D22" i="1" s="1"/>
  <c r="E22" i="1" s="1"/>
  <c r="E27" i="1" s="1"/>
  <c r="F19" i="1"/>
</calcChain>
</file>

<file path=xl/sharedStrings.xml><?xml version="1.0" encoding="utf-8"?>
<sst xmlns="http://schemas.openxmlformats.org/spreadsheetml/2006/main" count="25" uniqueCount="25">
  <si>
    <t>n</t>
  </si>
  <si>
    <t>Lim Inf</t>
  </si>
  <si>
    <t>Lim Sup</t>
  </si>
  <si>
    <t>X</t>
  </si>
  <si>
    <t>ponto médio</t>
  </si>
  <si>
    <t>f * X</t>
  </si>
  <si>
    <t>frequencia (f)</t>
  </si>
  <si>
    <t>media=</t>
  </si>
  <si>
    <t>x = X - media</t>
  </si>
  <si>
    <t>f * x^2</t>
  </si>
  <si>
    <t>desvio padrao=</t>
  </si>
  <si>
    <t>E</t>
  </si>
  <si>
    <t>O</t>
  </si>
  <si>
    <t>O-E</t>
  </si>
  <si>
    <t>(O-E)^2</t>
  </si>
  <si>
    <t>((O-E)^2)/E</t>
  </si>
  <si>
    <t>z1</t>
  </si>
  <si>
    <t>z2</t>
  </si>
  <si>
    <t>(LimInf-media)/desvio</t>
  </si>
  <si>
    <t>(LimSup-media)/desvio</t>
  </si>
  <si>
    <t>z1=</t>
  </si>
  <si>
    <t>z2=</t>
  </si>
  <si>
    <t>Área</t>
  </si>
  <si>
    <t>df</t>
  </si>
  <si>
    <t>nv signif=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</si>
</sst>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9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Plan1!$C$4:$C$8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41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23360"/>
        <c:axId val="152027136"/>
      </c:barChart>
      <c:catAx>
        <c:axId val="1070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27136"/>
        <c:crosses val="autoZero"/>
        <c:auto val="1"/>
        <c:lblAlgn val="ctr"/>
        <c:lblOffset val="100"/>
        <c:noMultiLvlLbl val="0"/>
      </c:catAx>
      <c:valAx>
        <c:axId val="1520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Plan1!$F$14:$F$18</c:f>
              <c:numCache>
                <c:formatCode>General</c:formatCode>
                <c:ptCount val="5"/>
                <c:pt idx="0">
                  <c:v>7.7199999999999989</c:v>
                </c:pt>
                <c:pt idx="1">
                  <c:v>23.849999999999998</c:v>
                </c:pt>
                <c:pt idx="2">
                  <c:v>33.28</c:v>
                </c:pt>
                <c:pt idx="3">
                  <c:v>23.849999999999998</c:v>
                </c:pt>
                <c:pt idx="4">
                  <c:v>7.7199999999999989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75584"/>
        <c:axId val="152028864"/>
      </c:barChart>
      <c:catAx>
        <c:axId val="1070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28864"/>
        <c:crosses val="autoZero"/>
        <c:auto val="1"/>
        <c:lblAlgn val="ctr"/>
        <c:lblOffset val="100"/>
        <c:noMultiLvlLbl val="0"/>
      </c:catAx>
      <c:valAx>
        <c:axId val="152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Plan1!$A$22:$A$26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41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Plan1!$B$22:$B$26</c:f>
              <c:numCache>
                <c:formatCode>General</c:formatCode>
                <c:ptCount val="5"/>
                <c:pt idx="0">
                  <c:v>7.7199999999999989</c:v>
                </c:pt>
                <c:pt idx="1">
                  <c:v>23.849999999999998</c:v>
                </c:pt>
                <c:pt idx="2">
                  <c:v>33.28</c:v>
                </c:pt>
                <c:pt idx="3">
                  <c:v>23.849999999999998</c:v>
                </c:pt>
                <c:pt idx="4">
                  <c:v>7.7199999999999989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76096"/>
        <c:axId val="152030592"/>
      </c:barChart>
      <c:catAx>
        <c:axId val="10707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30592"/>
        <c:crosses val="autoZero"/>
        <c:auto val="1"/>
        <c:lblAlgn val="ctr"/>
        <c:lblOffset val="100"/>
        <c:noMultiLvlLbl val="0"/>
      </c:catAx>
      <c:valAx>
        <c:axId val="1520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857251</xdr:colOff>
      <xdr:row>3</xdr:row>
      <xdr:rowOff>9525</xdr:rowOff>
    </xdr:from>
    <xdr:to>
      <xdr:col>10</xdr:col>
      <xdr:colOff>171451</xdr:colOff>
      <xdr:row>14</xdr:row>
      <xdr:rowOff>100011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15</xdr:row>
      <xdr:rowOff>28575</xdr:rowOff>
    </xdr:from>
    <xdr:to>
      <xdr:col>10</xdr:col>
      <xdr:colOff>104775</xdr:colOff>
      <xdr:row>26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1714499</xdr:colOff>
      <xdr:row>8</xdr:row>
      <xdr:rowOff>85725</xdr:rowOff>
    </xdr:from>
    <xdr:to>
      <xdr:col>13</xdr:col>
      <xdr:colOff>400049</xdr:colOff>
      <xdr:row>19</xdr:row>
      <xdr:rowOff>109536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F26" sqref="F26"/>
    </sheetView>
  </sheetViews>
  <sheetFormatPr defaultRowHeight="15" x14ac:dyDescent="0.25"/>
  <cols>
    <col min="1" max="1" width="11.85546875" customWidth="1"/>
    <col min="2" max="2" width="12.140625" customWidth="1"/>
    <col min="3" max="3" width="14.140625" customWidth="1"/>
    <col min="4" max="4" width="13" customWidth="1"/>
    <col min="5" max="5" width="13.5703125" customWidth="1"/>
    <col min="6" max="6" width="16.28515625" customWidth="1"/>
    <col min="7" max="7" width="14" customWidth="1"/>
    <col min="8" max="8" width="24.7109375" customWidth="1"/>
    <col min="9" max="9" width="25.85546875" customWidth="1"/>
    <col min="10" max="10" width="10" customWidth="1"/>
    <col min="11" max="11" width="10.140625" customWidth="1"/>
    <col min="12" max="12" width="8.140625" customWidth="1"/>
    <col min="14" max="14" width="11.42578125" customWidth="1"/>
  </cols>
  <sheetData>
    <row r="1" spans="1:8" x14ac:dyDescent="0.25">
      <c r="G1" s="6" t="s">
        <v>20</v>
      </c>
      <c r="H1" s="1" t="s">
        <v>18</v>
      </c>
    </row>
    <row r="2" spans="1:8" x14ac:dyDescent="0.25">
      <c r="A2" s="1" t="s">
        <v>0</v>
      </c>
      <c r="B2">
        <v>100</v>
      </c>
      <c r="D2" t="s">
        <v>4</v>
      </c>
      <c r="G2" s="6" t="s">
        <v>21</v>
      </c>
      <c r="H2" s="1" t="s">
        <v>19</v>
      </c>
    </row>
    <row r="3" spans="1:8" x14ac:dyDescent="0.25">
      <c r="A3" s="12" t="s">
        <v>1</v>
      </c>
      <c r="B3" s="13" t="s">
        <v>2</v>
      </c>
      <c r="C3" s="14" t="s">
        <v>6</v>
      </c>
      <c r="D3" s="14" t="s">
        <v>3</v>
      </c>
      <c r="E3" s="14" t="s">
        <v>5</v>
      </c>
      <c r="F3" s="14" t="s">
        <v>8</v>
      </c>
      <c r="G3" s="14" t="s">
        <v>9</v>
      </c>
    </row>
    <row r="4" spans="1:8" x14ac:dyDescent="0.25">
      <c r="A4">
        <v>0</v>
      </c>
      <c r="B4">
        <v>2</v>
      </c>
      <c r="C4">
        <v>11</v>
      </c>
      <c r="D4">
        <f>(A4+B4)/2</f>
        <v>1</v>
      </c>
      <c r="E4">
        <f>C4*D4</f>
        <v>11</v>
      </c>
      <c r="F4">
        <f>D4-E$10</f>
        <v>-4</v>
      </c>
      <c r="G4">
        <f>C4*(F4^2)</f>
        <v>176</v>
      </c>
    </row>
    <row r="5" spans="1:8" x14ac:dyDescent="0.25">
      <c r="A5">
        <v>2</v>
      </c>
      <c r="B5">
        <v>4</v>
      </c>
      <c r="C5">
        <v>19</v>
      </c>
      <c r="D5">
        <f>(A5+B5)/2</f>
        <v>3</v>
      </c>
      <c r="E5">
        <f t="shared" ref="E5:E8" si="0">C5*D5</f>
        <v>57</v>
      </c>
      <c r="F5">
        <f t="shared" ref="F5:F8" si="1">D5-E$10</f>
        <v>-2</v>
      </c>
      <c r="G5">
        <f t="shared" ref="G5:G8" si="2">C5*(F5^2)</f>
        <v>76</v>
      </c>
    </row>
    <row r="6" spans="1:8" x14ac:dyDescent="0.25">
      <c r="A6">
        <v>4</v>
      </c>
      <c r="B6">
        <v>6</v>
      </c>
      <c r="C6">
        <v>41</v>
      </c>
      <c r="D6">
        <f t="shared" ref="D6:D8" si="3">(A6+B6)/2</f>
        <v>5</v>
      </c>
      <c r="E6">
        <f t="shared" si="0"/>
        <v>205</v>
      </c>
      <c r="F6">
        <f t="shared" si="1"/>
        <v>0</v>
      </c>
      <c r="G6">
        <f t="shared" si="2"/>
        <v>0</v>
      </c>
    </row>
    <row r="7" spans="1:8" x14ac:dyDescent="0.25">
      <c r="A7">
        <v>6</v>
      </c>
      <c r="B7">
        <v>8</v>
      </c>
      <c r="C7">
        <v>17</v>
      </c>
      <c r="D7">
        <f t="shared" si="3"/>
        <v>7</v>
      </c>
      <c r="E7">
        <f t="shared" si="0"/>
        <v>119</v>
      </c>
      <c r="F7">
        <f t="shared" si="1"/>
        <v>2</v>
      </c>
      <c r="G7">
        <f t="shared" si="2"/>
        <v>68</v>
      </c>
    </row>
    <row r="8" spans="1:8" x14ac:dyDescent="0.25">
      <c r="A8">
        <v>8</v>
      </c>
      <c r="B8">
        <v>10</v>
      </c>
      <c r="C8">
        <v>12</v>
      </c>
      <c r="D8">
        <f t="shared" si="3"/>
        <v>9</v>
      </c>
      <c r="E8">
        <f t="shared" si="0"/>
        <v>108</v>
      </c>
      <c r="F8">
        <f t="shared" si="1"/>
        <v>4</v>
      </c>
      <c r="G8">
        <f t="shared" si="2"/>
        <v>192</v>
      </c>
    </row>
    <row r="9" spans="1:8" x14ac:dyDescent="0.25">
      <c r="C9" s="2">
        <f>SUM(C4:C8)</f>
        <v>100</v>
      </c>
      <c r="E9" s="4">
        <f>SUM(E4:E8)</f>
        <v>500</v>
      </c>
      <c r="G9" s="4">
        <f>SUM(G4:G8)</f>
        <v>512</v>
      </c>
    </row>
    <row r="10" spans="1:8" x14ac:dyDescent="0.25">
      <c r="D10" s="6" t="s">
        <v>7</v>
      </c>
      <c r="E10" s="7">
        <f>E9/C9</f>
        <v>5</v>
      </c>
      <c r="F10" s="6" t="s">
        <v>10</v>
      </c>
      <c r="G10" s="8">
        <f>SQRT(G9/(C9-1))</f>
        <v>2.2741409744598449</v>
      </c>
    </row>
    <row r="13" spans="1:8" x14ac:dyDescent="0.25">
      <c r="A13" s="14" t="s">
        <v>16</v>
      </c>
      <c r="B13" s="14" t="s">
        <v>17</v>
      </c>
      <c r="C13" s="13"/>
      <c r="D13" s="13"/>
      <c r="E13" s="14" t="s">
        <v>22</v>
      </c>
      <c r="F13" s="13"/>
    </row>
    <row r="14" spans="1:8" x14ac:dyDescent="0.25">
      <c r="A14" s="9">
        <f t="shared" ref="A14:B18" si="4">(A4-media)/dp</f>
        <v>-2.1986323874172324</v>
      </c>
      <c r="B14" s="10">
        <f t="shared" si="4"/>
        <v>-1.3191794324503394</v>
      </c>
      <c r="C14" s="11">
        <v>0.48209999999999997</v>
      </c>
      <c r="D14" s="10">
        <v>0.40489999999999998</v>
      </c>
      <c r="E14">
        <f>C14-D14</f>
        <v>7.7199999999999991E-2</v>
      </c>
      <c r="F14" s="5">
        <f>E14*n</f>
        <v>7.7199999999999989</v>
      </c>
      <c r="G14" s="6"/>
      <c r="H14" s="3"/>
    </row>
    <row r="15" spans="1:8" x14ac:dyDescent="0.25">
      <c r="A15" s="9">
        <f t="shared" si="4"/>
        <v>-1.3191794324503394</v>
      </c>
      <c r="B15" s="10">
        <f t="shared" si="4"/>
        <v>-0.43972647748344645</v>
      </c>
      <c r="C15" s="9">
        <v>0.40489999999999998</v>
      </c>
      <c r="D15" s="10">
        <v>0.16639999999999999</v>
      </c>
      <c r="E15">
        <f>C15-D15</f>
        <v>0.23849999999999999</v>
      </c>
      <c r="F15" s="5">
        <f>E15*n</f>
        <v>23.849999999999998</v>
      </c>
    </row>
    <row r="16" spans="1:8" x14ac:dyDescent="0.25">
      <c r="A16" s="9">
        <f t="shared" si="4"/>
        <v>-0.43972647748344645</v>
      </c>
      <c r="B16" s="10">
        <f t="shared" si="4"/>
        <v>0.43972647748344645</v>
      </c>
      <c r="C16" s="9">
        <v>0.16639999999999999</v>
      </c>
      <c r="D16" s="10">
        <v>0.16639999999999999</v>
      </c>
      <c r="E16">
        <f>C16+D16</f>
        <v>0.33279999999999998</v>
      </c>
      <c r="F16" s="5">
        <f>E16*n</f>
        <v>33.28</v>
      </c>
    </row>
    <row r="17" spans="1:6" x14ac:dyDescent="0.25">
      <c r="A17" s="9">
        <f t="shared" si="4"/>
        <v>0.43972647748344645</v>
      </c>
      <c r="B17" s="10">
        <f t="shared" si="4"/>
        <v>1.3191794324503394</v>
      </c>
      <c r="C17" s="9">
        <v>0.16639999999999999</v>
      </c>
      <c r="D17" s="10">
        <v>0.40489999999999998</v>
      </c>
      <c r="E17">
        <f>D17-C17</f>
        <v>0.23849999999999999</v>
      </c>
      <c r="F17" s="5">
        <f>E17*n</f>
        <v>23.849999999999998</v>
      </c>
    </row>
    <row r="18" spans="1:6" x14ac:dyDescent="0.25">
      <c r="A18" s="9">
        <f t="shared" si="4"/>
        <v>1.3191794324503394</v>
      </c>
      <c r="B18" s="10">
        <f t="shared" si="4"/>
        <v>2.1986323874172324</v>
      </c>
      <c r="C18" s="9">
        <v>0.40489999999999998</v>
      </c>
      <c r="D18" s="10">
        <v>0.48209999999999997</v>
      </c>
      <c r="E18">
        <f>D18-C18</f>
        <v>7.7199999999999991E-2</v>
      </c>
      <c r="F18" s="5">
        <f>E18*n</f>
        <v>7.7199999999999989</v>
      </c>
    </row>
    <row r="19" spans="1:6" x14ac:dyDescent="0.25">
      <c r="F19" s="4">
        <f>SUM(F14:F18)</f>
        <v>96.419999999999987</v>
      </c>
    </row>
    <row r="21" spans="1:6" x14ac:dyDescent="0.25">
      <c r="A21" s="15" t="s">
        <v>12</v>
      </c>
      <c r="B21" s="15" t="s">
        <v>11</v>
      </c>
      <c r="C21" s="5" t="s">
        <v>13</v>
      </c>
      <c r="D21" s="5" t="s">
        <v>14</v>
      </c>
      <c r="E21" s="5" t="s">
        <v>15</v>
      </c>
    </row>
    <row r="22" spans="1:6" x14ac:dyDescent="0.25">
      <c r="A22">
        <f>C4</f>
        <v>11</v>
      </c>
      <c r="B22">
        <f>F14</f>
        <v>7.7199999999999989</v>
      </c>
      <c r="C22">
        <f>A22-B22</f>
        <v>3.2800000000000011</v>
      </c>
      <c r="D22">
        <f>C22^2</f>
        <v>10.758400000000007</v>
      </c>
      <c r="E22">
        <f>D22/B22</f>
        <v>1.3935751295336798</v>
      </c>
    </row>
    <row r="23" spans="1:6" x14ac:dyDescent="0.25">
      <c r="A23">
        <f>C5</f>
        <v>19</v>
      </c>
      <c r="B23">
        <f>F15</f>
        <v>23.849999999999998</v>
      </c>
      <c r="C23">
        <f t="shared" ref="C23:C26" si="5">A23-B23</f>
        <v>-4.8499999999999979</v>
      </c>
      <c r="D23">
        <f t="shared" ref="D23:D26" si="6">C23^2</f>
        <v>23.52249999999998</v>
      </c>
      <c r="E23">
        <f t="shared" ref="E23:E26" si="7">D23/B23</f>
        <v>0.98626834381551287</v>
      </c>
    </row>
    <row r="24" spans="1:6" x14ac:dyDescent="0.25">
      <c r="A24">
        <f>C6</f>
        <v>41</v>
      </c>
      <c r="B24">
        <f>F16</f>
        <v>33.28</v>
      </c>
      <c r="C24">
        <f t="shared" si="5"/>
        <v>7.7199999999999989</v>
      </c>
      <c r="D24">
        <f t="shared" si="6"/>
        <v>59.598399999999984</v>
      </c>
      <c r="E24">
        <f t="shared" si="7"/>
        <v>1.7908173076923071</v>
      </c>
    </row>
    <row r="25" spans="1:6" x14ac:dyDescent="0.25">
      <c r="A25">
        <f>C7</f>
        <v>17</v>
      </c>
      <c r="B25">
        <f>F17</f>
        <v>23.849999999999998</v>
      </c>
      <c r="C25">
        <f t="shared" si="5"/>
        <v>-6.8499999999999979</v>
      </c>
      <c r="D25">
        <f t="shared" si="6"/>
        <v>46.922499999999971</v>
      </c>
      <c r="E25">
        <f t="shared" si="7"/>
        <v>1.9674004192872108</v>
      </c>
    </row>
    <row r="26" spans="1:6" x14ac:dyDescent="0.25">
      <c r="A26">
        <f>C8</f>
        <v>12</v>
      </c>
      <c r="B26">
        <f>F18</f>
        <v>7.7199999999999989</v>
      </c>
      <c r="C26">
        <f t="shared" si="5"/>
        <v>4.2800000000000011</v>
      </c>
      <c r="D26">
        <f t="shared" si="6"/>
        <v>18.318400000000011</v>
      </c>
      <c r="E26">
        <f t="shared" si="7"/>
        <v>2.3728497409326441</v>
      </c>
    </row>
    <row r="27" spans="1:6" x14ac:dyDescent="0.25">
      <c r="E27" s="4">
        <f>SUM(E22:E26)</f>
        <v>8.5109109412613542</v>
      </c>
    </row>
    <row r="28" spans="1:6" x14ac:dyDescent="0.25">
      <c r="D28" s="16" t="s">
        <v>23</v>
      </c>
      <c r="E28" s="7">
        <f>5-2-1</f>
        <v>2</v>
      </c>
    </row>
    <row r="29" spans="1:6" x14ac:dyDescent="0.25">
      <c r="D29" s="16" t="s">
        <v>24</v>
      </c>
      <c r="E29" s="7">
        <v>0.01</v>
      </c>
    </row>
    <row r="30" spans="1:6" x14ac:dyDescent="0.25">
      <c r="D30" s="18"/>
      <c r="E30" s="17">
        <v>0.01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desvio</vt:lpstr>
      <vt:lpstr>dp</vt:lpstr>
      <vt:lpstr>media</vt:lpstr>
      <vt:lpstr>n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Unisinos</dc:creator>
  <cp:lastModifiedBy>HP</cp:lastModifiedBy>
  <dcterms:created xsi:type="dcterms:W3CDTF">2014-05-10T12:16:44Z</dcterms:created>
  <dcterms:modified xsi:type="dcterms:W3CDTF">2014-06-30T01:08:28Z</dcterms:modified>
</cp:coreProperties>
</file>