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730" windowHeight="10035"/>
  </bookViews>
  <sheets>
    <sheet name="Plan1" sheetId="1" r:id="rId1"/>
    <sheet name="Plan2" sheetId="2" r:id="rId2"/>
    <sheet name="Plan3" sheetId="3" r:id="rId3"/>
  </sheets>
  <definedNames>
    <definedName name="dc">Plan1!$F$2</definedName>
    <definedName name="dp">Plan1!$I$11</definedName>
    <definedName name="media">Plan1!$G$11</definedName>
    <definedName name="n">Plan1!$E$10</definedName>
  </definedNames>
  <calcPr calcId="144525"/>
</workbook>
</file>

<file path=xl/calcChain.xml><?xml version="1.0" encoding="utf-8"?>
<calcChain xmlns="http://schemas.openxmlformats.org/spreadsheetml/2006/main">
  <c r="I7" i="1" l="1"/>
  <c r="I8" i="1"/>
  <c r="I9" i="1"/>
  <c r="I6" i="1"/>
  <c r="H6" i="1"/>
  <c r="H7" i="1"/>
  <c r="H8" i="1"/>
  <c r="H9" i="1"/>
  <c r="H5" i="1"/>
  <c r="D19" i="1" l="1"/>
  <c r="F2" i="1" l="1"/>
  <c r="D1" i="1"/>
  <c r="C1" i="1"/>
  <c r="F1" i="1" l="1"/>
  <c r="C5" i="1"/>
  <c r="D5" i="1" l="1"/>
  <c r="E5" i="1" s="1"/>
  <c r="C15" i="1" l="1"/>
  <c r="E15" i="1" s="1"/>
  <c r="F15" i="1" s="1"/>
  <c r="G15" i="1" s="1"/>
  <c r="C6" i="1"/>
  <c r="F5" i="1"/>
  <c r="G5" i="1" l="1"/>
  <c r="D6" i="1"/>
  <c r="E6" i="1" s="1"/>
  <c r="C16" i="1" l="1"/>
  <c r="C7" i="1"/>
  <c r="F6" i="1"/>
  <c r="G6" i="1" l="1"/>
  <c r="D7" i="1"/>
  <c r="F7" i="1" s="1"/>
  <c r="E7" i="1" l="1"/>
  <c r="C8" i="1"/>
  <c r="C17" i="1" l="1"/>
  <c r="D8" i="1"/>
  <c r="F8" i="1" s="1"/>
  <c r="G7" i="1"/>
  <c r="E8" i="1" l="1"/>
  <c r="C9" i="1"/>
  <c r="C18" i="1" l="1"/>
  <c r="G8" i="1"/>
  <c r="D9" i="1"/>
  <c r="E9" i="1" s="1"/>
  <c r="C19" i="1" l="1"/>
  <c r="E10" i="1"/>
  <c r="F9" i="1"/>
  <c r="G9" i="1"/>
  <c r="G10" i="1" s="1"/>
  <c r="G11" i="1" s="1"/>
  <c r="D17" i="1" l="1"/>
  <c r="E17" i="1" s="1"/>
  <c r="F17" i="1" s="1"/>
  <c r="G17" i="1" s="1"/>
  <c r="E19" i="1"/>
  <c r="F19" i="1" s="1"/>
  <c r="G19" i="1" s="1"/>
  <c r="I5" i="1"/>
  <c r="E18" i="1" l="1"/>
  <c r="F18" i="1" s="1"/>
  <c r="G18" i="1" s="1"/>
  <c r="D18" i="1"/>
  <c r="D16" i="1"/>
  <c r="E16" i="1" s="1"/>
  <c r="F16" i="1" s="1"/>
  <c r="G16" i="1" s="1"/>
  <c r="G20" i="1" l="1"/>
</calcChain>
</file>

<file path=xl/sharedStrings.xml><?xml version="1.0" encoding="utf-8"?>
<sst xmlns="http://schemas.openxmlformats.org/spreadsheetml/2006/main" count="15" uniqueCount="15">
  <si>
    <t>Delta</t>
  </si>
  <si>
    <t>dc</t>
  </si>
  <si>
    <t>L inf</t>
  </si>
  <si>
    <t>L sup</t>
  </si>
  <si>
    <t>f</t>
  </si>
  <si>
    <t>f*X</t>
  </si>
  <si>
    <t>X</t>
  </si>
  <si>
    <t>media</t>
  </si>
  <si>
    <t>f(x)</t>
  </si>
  <si>
    <t>O</t>
  </si>
  <si>
    <t>E</t>
  </si>
  <si>
    <t>O-E</t>
  </si>
  <si>
    <t>(O-E)^2</t>
  </si>
  <si>
    <t>((O-E)^2)/E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</si>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</sst>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164" fontId="0" fillId="4" borderId="0" xfId="0" applyNumberFormat="1" applyFill="1"/>
    <xf numFmtId="0" fontId="0" fillId="5" borderId="0" xfId="0" applyFill="1" applyAlignment="1">
      <alignment horizontal="center"/>
    </xf>
    <xf numFmtId="17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Plan1!$E$5:$E$9</c:f>
              <c:numCache>
                <c:formatCode>General</c:formatCode>
                <c:ptCount val="5"/>
                <c:pt idx="0">
                  <c:v>45</c:v>
                </c:pt>
                <c:pt idx="1">
                  <c:v>18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793472"/>
        <c:axId val="53753472"/>
        <c:axId val="0"/>
      </c:bar3DChart>
      <c:catAx>
        <c:axId val="1467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53753472"/>
        <c:crosses val="autoZero"/>
        <c:auto val="1"/>
        <c:lblAlgn val="ctr"/>
        <c:lblOffset val="100"/>
        <c:noMultiLvlLbl val="0"/>
      </c:catAx>
      <c:valAx>
        <c:axId val="537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9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Plan1!$D$15:$D$19</c:f>
              <c:numCache>
                <c:formatCode>0.00</c:formatCode>
                <c:ptCount val="5"/>
                <c:pt idx="0" formatCode="General">
                  <c:v>77</c:v>
                </c:pt>
                <c:pt idx="1">
                  <c:v>18.188463849960286</c:v>
                </c:pt>
                <c:pt idx="2">
                  <c:v>8.8769663267776799</c:v>
                </c:pt>
                <c:pt idx="3">
                  <c:v>4.3324456543875112</c:v>
                </c:pt>
                <c:pt idx="4">
                  <c:v>2.1144707163753296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82656"/>
        <c:axId val="162255360"/>
        <c:axId val="0"/>
      </c:bar3DChart>
      <c:catAx>
        <c:axId val="1621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55360"/>
        <c:crosses val="autoZero"/>
        <c:auto val="1"/>
        <c:lblAlgn val="ctr"/>
        <c:lblOffset val="100"/>
        <c:noMultiLvlLbl val="0"/>
      </c:catAx>
      <c:valAx>
        <c:axId val="1622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8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Plan1!$C$15:$C$19</c:f>
              <c:numCache>
                <c:formatCode>General</c:formatCode>
                <c:ptCount val="5"/>
                <c:pt idx="0">
                  <c:v>45</c:v>
                </c:pt>
                <c:pt idx="1">
                  <c:v>18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Plan1!$D$15:$D$19</c:f>
              <c:numCache>
                <c:formatCode>0.00</c:formatCode>
                <c:ptCount val="5"/>
                <c:pt idx="0" formatCode="General">
                  <c:v>77</c:v>
                </c:pt>
                <c:pt idx="1">
                  <c:v>18.188463849960286</c:v>
                </c:pt>
                <c:pt idx="2">
                  <c:v>8.8769663267776799</c:v>
                </c:pt>
                <c:pt idx="3">
                  <c:v>4.3324456543875112</c:v>
                </c:pt>
                <c:pt idx="4">
                  <c:v>2.1144707163753296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767040"/>
        <c:axId val="167550976"/>
        <c:axId val="0"/>
      </c:bar3DChart>
      <c:catAx>
        <c:axId val="637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50976"/>
        <c:crosses val="autoZero"/>
        <c:auto val="1"/>
        <c:lblAlgn val="ctr"/>
        <c:lblOffset val="100"/>
        <c:noMultiLvlLbl val="0"/>
      </c:catAx>
      <c:valAx>
        <c:axId val="1675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6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3</xdr:row>
      <xdr:rowOff>0</xdr:rowOff>
    </xdr:from>
    <xdr:to>
      <xdr:col>12</xdr:col>
      <xdr:colOff>581024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76200</xdr:rowOff>
    </xdr:from>
    <xdr:to>
      <xdr:col>12</xdr:col>
      <xdr:colOff>781050</xdr:colOff>
      <xdr:row>23</xdr:row>
      <xdr:rowOff>152399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9</xdr:row>
      <xdr:rowOff>9525</xdr:rowOff>
    </xdr:from>
    <xdr:to>
      <xdr:col>15</xdr:col>
      <xdr:colOff>266700</xdr:colOff>
      <xdr:row>18</xdr:row>
      <xdr:rowOff>138111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I15" sqref="I15"/>
    </sheetView>
  </sheetViews>
  <sheetFormatPr defaultRowHeight="15" x14ac:dyDescent="0.25"/>
  <cols>
    <col min="1" max="1" width="13.28515625" customWidth="1"/>
    <col min="2" max="2" width="5.140625" customWidth="1"/>
    <col min="3" max="3" width="14" customWidth="1"/>
    <col min="4" max="4" width="14.42578125" customWidth="1"/>
    <col min="5" max="5" width="9.140625" customWidth="1"/>
    <col min="6" max="6" width="13.5703125" customWidth="1"/>
    <col min="7" max="7" width="11.5703125" customWidth="1"/>
    <col min="8" max="8" width="13.5703125" customWidth="1"/>
    <col min="9" max="9" width="12.140625" customWidth="1"/>
    <col min="10" max="10" width="9.5703125" customWidth="1"/>
    <col min="11" max="11" width="10" customWidth="1"/>
    <col min="12" max="16" width="15.7109375" customWidth="1"/>
  </cols>
  <sheetData>
    <row r="1" spans="1:9" x14ac:dyDescent="0.25">
      <c r="C1">
        <f>MIN(A2:A81)</f>
        <v>1.234361917</v>
      </c>
      <c r="D1">
        <f>MAX(A2:A81)</f>
        <v>48.145782310000001</v>
      </c>
      <c r="E1" s="2" t="s">
        <v>0</v>
      </c>
      <c r="F1">
        <f>D1-C1</f>
        <v>46.911420393</v>
      </c>
    </row>
    <row r="2" spans="1:9" x14ac:dyDescent="0.25">
      <c r="A2" s="1">
        <v>7.8115187419999996</v>
      </c>
      <c r="E2" s="2" t="s">
        <v>1</v>
      </c>
      <c r="F2">
        <f>F1/5</f>
        <v>9.3822840785999997</v>
      </c>
    </row>
    <row r="3" spans="1:9" x14ac:dyDescent="0.25">
      <c r="A3" s="1">
        <v>4.8056347309999996</v>
      </c>
    </row>
    <row r="4" spans="1:9" x14ac:dyDescent="0.25">
      <c r="A4" s="1">
        <v>3.3684208459999998</v>
      </c>
      <c r="C4" s="11" t="s">
        <v>2</v>
      </c>
      <c r="D4" s="11" t="s">
        <v>3</v>
      </c>
      <c r="E4" s="11" t="s">
        <v>4</v>
      </c>
      <c r="F4" s="11" t="s">
        <v>6</v>
      </c>
      <c r="G4" s="11" t="s">
        <v>5</v>
      </c>
      <c r="H4" s="11" t="s">
        <v>8</v>
      </c>
      <c r="I4" s="11"/>
    </row>
    <row r="5" spans="1:9" x14ac:dyDescent="0.25">
      <c r="A5" s="1">
        <v>16.286292379999999</v>
      </c>
      <c r="B5">
        <v>1</v>
      </c>
      <c r="C5" s="13">
        <f>C1</f>
        <v>1.234361917</v>
      </c>
      <c r="D5" s="13">
        <f>C5+dc</f>
        <v>10.616645995599999</v>
      </c>
      <c r="E5">
        <f>COUNTIFS(A$2:A$81,"&gt;="&amp;C5,A$2:A$81,"&lt;"&amp;D5)</f>
        <v>45</v>
      </c>
      <c r="F5" s="13">
        <f>(C5+D5)/2</f>
        <v>5.9255039562999992</v>
      </c>
      <c r="G5" s="12">
        <f>F5*E5</f>
        <v>266.64767803349997</v>
      </c>
      <c r="H5">
        <f>1-EXP(1)^(-D5/media)</f>
        <v>0.55589821025340291</v>
      </c>
      <c r="I5" s="6">
        <f>H5*n</f>
        <v>44.471856820272237</v>
      </c>
    </row>
    <row r="6" spans="1:9" x14ac:dyDescent="0.25">
      <c r="A6" s="1">
        <v>25.020292980000001</v>
      </c>
      <c r="B6">
        <v>2</v>
      </c>
      <c r="C6" s="13">
        <f>D5</f>
        <v>10.616645995599999</v>
      </c>
      <c r="D6" s="13">
        <f>C6+dc</f>
        <v>19.998930074199997</v>
      </c>
      <c r="E6" s="3">
        <f>COUNTIFS(A$2:A$81,"&gt;="&amp;C6,A$2:A$81,"&lt;"&amp;D6)</f>
        <v>18</v>
      </c>
      <c r="F6" s="13">
        <f t="shared" ref="F6:F9" si="0">(C6+D6)/2</f>
        <v>15.307788034899998</v>
      </c>
      <c r="G6" s="12">
        <f t="shared" ref="G6:G9" si="1">F6*E6</f>
        <v>275.54018462819994</v>
      </c>
      <c r="H6" s="7">
        <f>1-EXP(1)^(-D6/media)</f>
        <v>0.78325400837790649</v>
      </c>
      <c r="I6" s="6">
        <f>H6-H5</f>
        <v>0.22735579812450357</v>
      </c>
    </row>
    <row r="7" spans="1:9" x14ac:dyDescent="0.25">
      <c r="A7" s="1">
        <v>11.024497</v>
      </c>
      <c r="B7">
        <v>3</v>
      </c>
      <c r="C7" s="13">
        <f t="shared" ref="C7:C9" si="2">D6</f>
        <v>19.998930074199997</v>
      </c>
      <c r="D7" s="13">
        <f>C7+dc</f>
        <v>29.381214152799998</v>
      </c>
      <c r="E7" s="3">
        <f>COUNTIFS(A$2:A$81,"&gt;="&amp;C7,A$2:A$81,"&lt;"&amp;D7)</f>
        <v>9</v>
      </c>
      <c r="F7" s="13">
        <f t="shared" si="0"/>
        <v>24.690072113499998</v>
      </c>
      <c r="G7" s="12">
        <f t="shared" si="1"/>
        <v>222.21064902149999</v>
      </c>
      <c r="H7" s="7">
        <f>1-EXP(1)^(-D7/media)</f>
        <v>0.89421608746262748</v>
      </c>
      <c r="I7" s="6">
        <f t="shared" ref="I7:I9" si="3">H7-H6</f>
        <v>0.110962079084721</v>
      </c>
    </row>
    <row r="8" spans="1:9" x14ac:dyDescent="0.25">
      <c r="A8" s="1">
        <v>26.90961261</v>
      </c>
      <c r="B8">
        <v>4</v>
      </c>
      <c r="C8" s="13">
        <f t="shared" si="2"/>
        <v>29.381214152799998</v>
      </c>
      <c r="D8" s="13">
        <f>C8+dc</f>
        <v>38.7634982314</v>
      </c>
      <c r="E8" s="3">
        <f>COUNTIFS(A$2:A$81,"&gt;="&amp;C8,A$2:A$81,"&lt;"&amp;D8)</f>
        <v>7</v>
      </c>
      <c r="F8" s="13">
        <f t="shared" si="0"/>
        <v>34.072356192100003</v>
      </c>
      <c r="G8" s="12">
        <f t="shared" si="1"/>
        <v>238.5064933447</v>
      </c>
      <c r="H8" s="7">
        <f>1-EXP(1)^(-D8/media)</f>
        <v>0.94837165814247137</v>
      </c>
      <c r="I8" s="6">
        <f t="shared" si="3"/>
        <v>5.415557067984389E-2</v>
      </c>
    </row>
    <row r="9" spans="1:9" x14ac:dyDescent="0.25">
      <c r="A9" s="1">
        <v>10.93504182</v>
      </c>
      <c r="B9">
        <v>5</v>
      </c>
      <c r="C9" s="13">
        <f t="shared" si="2"/>
        <v>38.7634982314</v>
      </c>
      <c r="D9" s="13">
        <f>C9+dc</f>
        <v>48.145782310000001</v>
      </c>
      <c r="E9" s="3">
        <f>COUNTIFS(A$2:A$81,"&gt;="&amp;C9,A$2:A$81,"&lt;="&amp;D9)</f>
        <v>1</v>
      </c>
      <c r="F9" s="13">
        <f t="shared" si="0"/>
        <v>43.454640270699997</v>
      </c>
      <c r="G9" s="12">
        <f t="shared" si="1"/>
        <v>43.454640270699997</v>
      </c>
      <c r="H9" s="7">
        <f>1-EXP(1)^(-D9/media)</f>
        <v>0.97480254209716299</v>
      </c>
      <c r="I9" s="6">
        <f t="shared" si="3"/>
        <v>2.643088395469162E-2</v>
      </c>
    </row>
    <row r="10" spans="1:9" x14ac:dyDescent="0.25">
      <c r="A10" s="1">
        <v>7.4601459940000003</v>
      </c>
      <c r="D10" s="5" t="s">
        <v>14</v>
      </c>
      <c r="E10" s="4">
        <f>SUM(E5:E9)</f>
        <v>80</v>
      </c>
      <c r="G10" s="14">
        <f>SUM(G5:G9)</f>
        <v>1046.3596452985998</v>
      </c>
      <c r="I10" s="10"/>
    </row>
    <row r="11" spans="1:9" x14ac:dyDescent="0.25">
      <c r="A11" s="1">
        <v>7.534438647</v>
      </c>
      <c r="F11" s="5" t="s">
        <v>7</v>
      </c>
      <c r="G11">
        <f>G10/E10</f>
        <v>13.079495566232499</v>
      </c>
      <c r="H11" s="5"/>
      <c r="I11" s="6"/>
    </row>
    <row r="12" spans="1:9" x14ac:dyDescent="0.25">
      <c r="A12" s="1">
        <v>9.6598880309999995</v>
      </c>
    </row>
    <row r="13" spans="1:9" x14ac:dyDescent="0.25">
      <c r="A13" s="1">
        <v>29.756779229999999</v>
      </c>
    </row>
    <row r="14" spans="1:9" x14ac:dyDescent="0.25">
      <c r="A14" s="1">
        <v>9.9263652130000004</v>
      </c>
      <c r="C14" s="9" t="s">
        <v>9</v>
      </c>
      <c r="D14" s="9" t="s">
        <v>10</v>
      </c>
      <c r="E14" s="9" t="s">
        <v>11</v>
      </c>
      <c r="F14" s="9" t="s">
        <v>12</v>
      </c>
      <c r="G14" s="9" t="s">
        <v>13</v>
      </c>
    </row>
    <row r="15" spans="1:9" x14ac:dyDescent="0.25">
      <c r="A15" s="1">
        <v>48.145782310000001</v>
      </c>
      <c r="C15">
        <f>E5</f>
        <v>45</v>
      </c>
      <c r="D15">
        <v>77</v>
      </c>
      <c r="E15">
        <f>C15-D15</f>
        <v>-32</v>
      </c>
      <c r="F15">
        <f>E15^2</f>
        <v>1024</v>
      </c>
      <c r="G15">
        <f>F15/D15</f>
        <v>13.2987012987013</v>
      </c>
      <c r="H15" s="15"/>
    </row>
    <row r="16" spans="1:9" x14ac:dyDescent="0.25">
      <c r="A16" s="1">
        <v>30.7017661</v>
      </c>
      <c r="C16" s="7">
        <f>E6</f>
        <v>18</v>
      </c>
      <c r="D16" s="13">
        <f>I6*n</f>
        <v>18.188463849960286</v>
      </c>
      <c r="E16" s="7">
        <f t="shared" ref="E16:E19" si="4">C16-D16</f>
        <v>-0.18846384996028576</v>
      </c>
      <c r="F16" s="7">
        <f t="shared" ref="F16:F19" si="5">E16^2</f>
        <v>3.5518622741853099E-2</v>
      </c>
      <c r="G16" s="7">
        <f t="shared" ref="G16:G19" si="6">F16/D16</f>
        <v>1.9528104756318194E-3</v>
      </c>
    </row>
    <row r="17" spans="1:7" x14ac:dyDescent="0.25">
      <c r="A17" s="1">
        <v>33.627643159999998</v>
      </c>
      <c r="C17" s="7">
        <f>E7</f>
        <v>9</v>
      </c>
      <c r="D17" s="13">
        <f>I7*n</f>
        <v>8.8769663267776799</v>
      </c>
      <c r="E17" s="7">
        <f t="shared" si="4"/>
        <v>0.12303367322232006</v>
      </c>
      <c r="F17" s="7">
        <f t="shared" si="5"/>
        <v>1.5137284746576636E-2</v>
      </c>
      <c r="G17" s="7">
        <f t="shared" si="6"/>
        <v>1.705231741266663E-3</v>
      </c>
    </row>
    <row r="18" spans="1:7" x14ac:dyDescent="0.25">
      <c r="A18" s="1">
        <v>10.954513710000001</v>
      </c>
      <c r="C18" s="7">
        <f>E8</f>
        <v>7</v>
      </c>
      <c r="D18" s="13">
        <f>I8*n</f>
        <v>4.3324456543875112</v>
      </c>
      <c r="E18" s="7">
        <f t="shared" si="4"/>
        <v>2.6675543456124888</v>
      </c>
      <c r="F18" s="7">
        <f t="shared" si="5"/>
        <v>7.1158461867960732</v>
      </c>
      <c r="G18" s="7">
        <f t="shared" si="6"/>
        <v>1.6424548060031139</v>
      </c>
    </row>
    <row r="19" spans="1:7" x14ac:dyDescent="0.25">
      <c r="A19" s="1">
        <v>23.219684220000001</v>
      </c>
      <c r="C19" s="7">
        <f>E9</f>
        <v>1</v>
      </c>
      <c r="D19" s="13">
        <f>I9*n</f>
        <v>2.1144707163753296</v>
      </c>
      <c r="E19" s="7">
        <f t="shared" si="4"/>
        <v>-1.1144707163753296</v>
      </c>
      <c r="F19" s="7">
        <f t="shared" si="5"/>
        <v>1.2420449776581404</v>
      </c>
      <c r="G19" s="7">
        <f t="shared" si="6"/>
        <v>0.58740230736667765</v>
      </c>
    </row>
    <row r="20" spans="1:7" x14ac:dyDescent="0.25">
      <c r="A20" s="1">
        <v>10.717751850000001</v>
      </c>
      <c r="G20" s="8">
        <f>SUM(G15:G19)</f>
        <v>15.53221645428799</v>
      </c>
    </row>
    <row r="21" spans="1:7" x14ac:dyDescent="0.25">
      <c r="A21" s="1">
        <v>24.944646129999999</v>
      </c>
    </row>
    <row r="22" spans="1:7" x14ac:dyDescent="0.25">
      <c r="A22" s="1">
        <v>5.6900630620000001</v>
      </c>
    </row>
    <row r="23" spans="1:7" x14ac:dyDescent="0.25">
      <c r="A23" s="1">
        <v>6.1231148620000004</v>
      </c>
    </row>
    <row r="24" spans="1:7" x14ac:dyDescent="0.25">
      <c r="A24" s="1">
        <v>14.171612959999999</v>
      </c>
    </row>
    <row r="25" spans="1:7" x14ac:dyDescent="0.25">
      <c r="A25" s="1">
        <v>2.031475951</v>
      </c>
    </row>
    <row r="26" spans="1:7" x14ac:dyDescent="0.25">
      <c r="A26" s="1">
        <v>10.085098090000001</v>
      </c>
    </row>
    <row r="27" spans="1:7" x14ac:dyDescent="0.25">
      <c r="A27" s="1">
        <v>8.6164199349999997</v>
      </c>
    </row>
    <row r="28" spans="1:7" x14ac:dyDescent="0.25">
      <c r="A28" s="1">
        <v>23.21068657</v>
      </c>
    </row>
    <row r="29" spans="1:7" x14ac:dyDescent="0.25">
      <c r="A29" s="1">
        <v>7.6104015619999998</v>
      </c>
    </row>
    <row r="30" spans="1:7" x14ac:dyDescent="0.25">
      <c r="A30" s="1">
        <v>33.264754580000002</v>
      </c>
    </row>
    <row r="31" spans="1:7" x14ac:dyDescent="0.25">
      <c r="A31" s="1">
        <v>10.857844740000001</v>
      </c>
    </row>
    <row r="32" spans="1:7" x14ac:dyDescent="0.25">
      <c r="A32" s="1">
        <v>18.68421021</v>
      </c>
    </row>
    <row r="33" spans="1:1" x14ac:dyDescent="0.25">
      <c r="A33" s="1">
        <v>4.817709754</v>
      </c>
    </row>
    <row r="34" spans="1:1" x14ac:dyDescent="0.25">
      <c r="A34" s="1">
        <v>1.545597068</v>
      </c>
    </row>
    <row r="35" spans="1:1" x14ac:dyDescent="0.25">
      <c r="A35" s="1">
        <v>5.3433338959999999</v>
      </c>
    </row>
    <row r="36" spans="1:1" x14ac:dyDescent="0.25">
      <c r="A36" s="1">
        <v>2.2609501939999999</v>
      </c>
    </row>
    <row r="37" spans="1:1" x14ac:dyDescent="0.25">
      <c r="A37" s="1">
        <v>12.660404679999999</v>
      </c>
    </row>
    <row r="38" spans="1:1" x14ac:dyDescent="0.25">
      <c r="A38" s="1">
        <v>2.2825181940000001</v>
      </c>
    </row>
    <row r="39" spans="1:1" x14ac:dyDescent="0.25">
      <c r="A39" s="1">
        <v>12.777634669999999</v>
      </c>
    </row>
    <row r="40" spans="1:1" x14ac:dyDescent="0.25">
      <c r="A40" s="1">
        <v>5.5877603809999998</v>
      </c>
    </row>
    <row r="41" spans="1:1" x14ac:dyDescent="0.25">
      <c r="A41" s="1">
        <v>2.1702371540000001</v>
      </c>
    </row>
    <row r="42" spans="1:1" x14ac:dyDescent="0.25">
      <c r="A42" s="1">
        <v>12.51415549</v>
      </c>
    </row>
    <row r="43" spans="1:1" x14ac:dyDescent="0.25">
      <c r="A43" s="1">
        <v>5.9137673389999996</v>
      </c>
    </row>
    <row r="44" spans="1:1" x14ac:dyDescent="0.25">
      <c r="A44" s="1">
        <v>5.6208807050000003</v>
      </c>
    </row>
    <row r="45" spans="1:1" x14ac:dyDescent="0.25">
      <c r="A45" s="1">
        <v>3.0333197119999999</v>
      </c>
    </row>
    <row r="46" spans="1:1" x14ac:dyDescent="0.25">
      <c r="A46" s="1">
        <v>1.7411075330000001</v>
      </c>
    </row>
    <row r="47" spans="1:1" x14ac:dyDescent="0.25">
      <c r="A47" s="1">
        <v>8.6175329279999993</v>
      </c>
    </row>
    <row r="48" spans="1:1" x14ac:dyDescent="0.25">
      <c r="A48" s="1">
        <v>5.992132539</v>
      </c>
    </row>
    <row r="49" spans="1:1" x14ac:dyDescent="0.25">
      <c r="A49" s="1">
        <v>1.234361917</v>
      </c>
    </row>
    <row r="50" spans="1:1" x14ac:dyDescent="0.25">
      <c r="A50" s="1">
        <v>7.9488680660000002</v>
      </c>
    </row>
    <row r="51" spans="1:1" x14ac:dyDescent="0.25">
      <c r="A51" s="1">
        <v>4.5899530349999997</v>
      </c>
    </row>
    <row r="52" spans="1:1" x14ac:dyDescent="0.25">
      <c r="A52" s="1">
        <v>30.744086719999999</v>
      </c>
    </row>
    <row r="53" spans="1:1" x14ac:dyDescent="0.25">
      <c r="A53" s="1">
        <v>6.7157702229999998</v>
      </c>
    </row>
    <row r="54" spans="1:1" x14ac:dyDescent="0.25">
      <c r="A54" s="1">
        <v>32.250625509999999</v>
      </c>
    </row>
    <row r="55" spans="1:1" x14ac:dyDescent="0.25">
      <c r="A55" s="1">
        <v>4.4747240279999998</v>
      </c>
    </row>
    <row r="56" spans="1:1" x14ac:dyDescent="0.25">
      <c r="A56" s="1">
        <v>12.165071259999999</v>
      </c>
    </row>
    <row r="57" spans="1:1" x14ac:dyDescent="0.25">
      <c r="A57" s="1">
        <v>26.75188305</v>
      </c>
    </row>
    <row r="58" spans="1:1" x14ac:dyDescent="0.25">
      <c r="A58" s="1">
        <v>2.101511355</v>
      </c>
    </row>
    <row r="59" spans="1:1" x14ac:dyDescent="0.25">
      <c r="A59" s="1">
        <v>10.91643745</v>
      </c>
    </row>
    <row r="60" spans="1:1" x14ac:dyDescent="0.25">
      <c r="A60" s="1">
        <v>2.1136739950000001</v>
      </c>
    </row>
    <row r="61" spans="1:1" x14ac:dyDescent="0.25">
      <c r="A61" s="1">
        <v>11.838294599999999</v>
      </c>
    </row>
    <row r="62" spans="1:1" x14ac:dyDescent="0.25">
      <c r="A62" s="1">
        <v>35.924971939999999</v>
      </c>
    </row>
    <row r="63" spans="1:1" x14ac:dyDescent="0.25">
      <c r="A63" s="1">
        <v>17.201484170000001</v>
      </c>
    </row>
    <row r="64" spans="1:1" x14ac:dyDescent="0.25">
      <c r="A64" s="1">
        <v>4.1254822569999998</v>
      </c>
    </row>
    <row r="65" spans="1:1" x14ac:dyDescent="0.25">
      <c r="A65" s="1">
        <v>5.4450096109999997</v>
      </c>
    </row>
    <row r="66" spans="1:1" x14ac:dyDescent="0.25">
      <c r="A66" s="1">
        <v>26.80396979</v>
      </c>
    </row>
    <row r="67" spans="1:1" x14ac:dyDescent="0.25">
      <c r="A67" s="1">
        <v>5.4446151619999998</v>
      </c>
    </row>
    <row r="68" spans="1:1" x14ac:dyDescent="0.25">
      <c r="A68" s="1">
        <v>3.5062638860000002</v>
      </c>
    </row>
    <row r="69" spans="1:1" x14ac:dyDescent="0.25">
      <c r="A69" s="1">
        <v>12.11715098</v>
      </c>
    </row>
    <row r="70" spans="1:1" x14ac:dyDescent="0.25">
      <c r="A70" s="1">
        <v>21.564443900000001</v>
      </c>
    </row>
    <row r="71" spans="1:1" x14ac:dyDescent="0.25">
      <c r="A71" s="1">
        <v>5.5295888800000004</v>
      </c>
    </row>
    <row r="72" spans="1:1" x14ac:dyDescent="0.25">
      <c r="A72" s="1">
        <v>4.820584513</v>
      </c>
    </row>
    <row r="73" spans="1:1" x14ac:dyDescent="0.25">
      <c r="A73" s="1">
        <v>2.1218123599999998</v>
      </c>
    </row>
    <row r="74" spans="1:1" x14ac:dyDescent="0.25">
      <c r="A74" s="1">
        <v>1.5580370939999999</v>
      </c>
    </row>
    <row r="75" spans="1:1" x14ac:dyDescent="0.25">
      <c r="A75" s="1">
        <v>22.014372819999998</v>
      </c>
    </row>
    <row r="76" spans="1:1" x14ac:dyDescent="0.25">
      <c r="A76" s="1">
        <v>2.1333693949999999</v>
      </c>
    </row>
    <row r="77" spans="1:1" x14ac:dyDescent="0.25">
      <c r="A77" s="1">
        <v>12.59781259</v>
      </c>
    </row>
    <row r="78" spans="1:1" x14ac:dyDescent="0.25">
      <c r="A78" s="1">
        <v>12.705681719999999</v>
      </c>
    </row>
    <row r="79" spans="1:1" x14ac:dyDescent="0.25">
      <c r="A79" s="1">
        <v>7.3170403979999996</v>
      </c>
    </row>
    <row r="80" spans="1:1" x14ac:dyDescent="0.25">
      <c r="A80" s="1">
        <v>3.915621239</v>
      </c>
    </row>
    <row r="81" spans="1:1" x14ac:dyDescent="0.25">
      <c r="A81" s="1">
        <v>2.9059840110000001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Plan1</vt:lpstr>
      <vt:lpstr>Plan2</vt:lpstr>
      <vt:lpstr>Plan3</vt:lpstr>
      <vt:lpstr>dc</vt:lpstr>
      <vt:lpstr>dp</vt:lpstr>
      <vt:lpstr>media</vt:lpstr>
      <vt:lpstr>n</vt:lpstr>
    </vt:vector>
  </TitlesOfParts>
  <Company>Unisinos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Unisinos</dc:creator>
  <cp:lastModifiedBy>HP</cp:lastModifiedBy>
  <dcterms:created xsi:type="dcterms:W3CDTF">2014-06-07T13:47:45Z</dcterms:created>
  <dcterms:modified xsi:type="dcterms:W3CDTF">2014-06-30T00:27:59Z</dcterms:modified>
</cp:coreProperties>
</file>