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F:\OneDrive\Shared\"/>
    </mc:Choice>
  </mc:AlternateContent>
  <xr:revisionPtr revIDLastSave="0" documentId="13_ncr:1_{64B7234E-CC79-414B-9976-EA4E87E95A2D}" xr6:coauthVersionLast="45" xr6:coauthVersionMax="45" xr10:uidLastSave="{00000000-0000-0000-0000-000000000000}"/>
  <bookViews>
    <workbookView xWindow="-120" yWindow="-120" windowWidth="29040" windowHeight="15840" firstSheet="1" activeTab="3" xr2:uid="{00000000-000D-0000-FFFF-FFFF00000000}"/>
  </bookViews>
  <sheets>
    <sheet name="Personal" sheetId="3" r:id="rId1"/>
    <sheet name="Tasks" sheetId="5" r:id="rId2"/>
    <sheet name="Notes" sheetId="6" r:id="rId3"/>
    <sheet name="Cleaning" sheetId="1" r:id="rId4"/>
    <sheet name="Lookups" sheetId="2" r:id="rId5"/>
    <sheet name="Computer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2" i="1" l="1"/>
  <c r="G72" i="1" s="1"/>
  <c r="H72" i="1" s="1"/>
  <c r="E59" i="1"/>
  <c r="G59" i="1" s="1"/>
  <c r="H59" i="1" s="1"/>
  <c r="E25" i="1" l="1"/>
  <c r="G25" i="1" s="1"/>
  <c r="H25" i="1" s="1"/>
  <c r="E14" i="1" l="1"/>
  <c r="G14" i="1" s="1"/>
  <c r="H14" i="1" s="1"/>
  <c r="E13" i="1"/>
  <c r="G13" i="1" s="1"/>
  <c r="H13" i="1" s="1"/>
  <c r="E23" i="1"/>
  <c r="G23" i="1" s="1"/>
  <c r="H23" i="1" s="1"/>
  <c r="C6" i="5" l="1"/>
  <c r="L6" i="5"/>
  <c r="M6" i="5"/>
  <c r="C7" i="5"/>
  <c r="L7" i="5"/>
  <c r="M7" i="5"/>
  <c r="C8" i="5"/>
  <c r="M8" i="5"/>
  <c r="C9" i="5"/>
  <c r="M9" i="5"/>
  <c r="C5" i="5"/>
  <c r="M5" i="5"/>
  <c r="C4" i="5"/>
  <c r="M4" i="5"/>
  <c r="M3" i="5"/>
  <c r="M10" i="5"/>
  <c r="M11" i="5"/>
  <c r="M12" i="5"/>
  <c r="M13" i="5"/>
  <c r="M14" i="5"/>
  <c r="M15" i="5"/>
  <c r="M16" i="5"/>
  <c r="M17" i="5"/>
  <c r="M18" i="5"/>
  <c r="M19" i="5"/>
  <c r="M20" i="5"/>
  <c r="C3" i="5"/>
  <c r="C10" i="5"/>
  <c r="C11" i="5"/>
  <c r="C12" i="5"/>
  <c r="C13" i="5"/>
  <c r="C14" i="5"/>
  <c r="C15" i="5"/>
  <c r="C16" i="5"/>
  <c r="C17" i="5"/>
  <c r="C18" i="5"/>
  <c r="C19" i="5"/>
  <c r="C20" i="5"/>
  <c r="C21" i="5" l="1"/>
  <c r="E58" i="1"/>
  <c r="G58" i="1" s="1"/>
  <c r="H58" i="1" s="1"/>
  <c r="E46" i="1"/>
  <c r="G46" i="1" s="1"/>
  <c r="H46" i="1" s="1"/>
  <c r="E69" i="1"/>
  <c r="G69" i="1" s="1"/>
  <c r="H69" i="1" s="1"/>
  <c r="E122" i="1"/>
  <c r="G122" i="1" s="1"/>
  <c r="H122" i="1" s="1"/>
  <c r="E17" i="1"/>
  <c r="G17" i="1" s="1"/>
  <c r="H17" i="1" s="1"/>
  <c r="E110" i="1"/>
  <c r="G110" i="1" s="1"/>
  <c r="H110" i="1" s="1"/>
  <c r="E71" i="1"/>
  <c r="G71" i="1" s="1"/>
  <c r="H71" i="1" s="1"/>
  <c r="E101" i="1"/>
  <c r="G101" i="1" s="1"/>
  <c r="H101" i="1" s="1"/>
  <c r="E90" i="1"/>
  <c r="G90" i="1" s="1"/>
  <c r="H90" i="1" s="1"/>
  <c r="E68" i="1"/>
  <c r="G68" i="1" s="1"/>
  <c r="H68" i="1" s="1"/>
  <c r="E45" i="1"/>
  <c r="G45" i="1" s="1"/>
  <c r="H45" i="1" s="1"/>
  <c r="E111" i="1"/>
  <c r="G111" i="1" s="1"/>
  <c r="H111" i="1" s="1"/>
  <c r="E125" i="1"/>
  <c r="G125" i="1" s="1"/>
  <c r="H125" i="1" s="1"/>
  <c r="E109" i="1"/>
  <c r="G109" i="1" s="1"/>
  <c r="H109" i="1" s="1"/>
  <c r="E108" i="1"/>
  <c r="G108" i="1" s="1"/>
  <c r="H108" i="1" s="1"/>
  <c r="E107" i="1"/>
  <c r="G107" i="1" s="1"/>
  <c r="H107" i="1" s="1"/>
  <c r="E100" i="1"/>
  <c r="G100" i="1" s="1"/>
  <c r="H100" i="1" s="1"/>
  <c r="E99" i="1"/>
  <c r="G99" i="1" s="1"/>
  <c r="H99" i="1" s="1"/>
  <c r="E98" i="1"/>
  <c r="G98" i="1" s="1"/>
  <c r="H98" i="1" s="1"/>
  <c r="E97" i="1"/>
  <c r="G97" i="1" s="1"/>
  <c r="H97" i="1" s="1"/>
  <c r="E96" i="1"/>
  <c r="G96" i="1" s="1"/>
  <c r="H96" i="1" s="1"/>
  <c r="E95" i="1"/>
  <c r="G95" i="1" s="1"/>
  <c r="H95" i="1" s="1"/>
  <c r="E94" i="1"/>
  <c r="G94" i="1" s="1"/>
  <c r="H94" i="1" s="1"/>
  <c r="E93" i="1"/>
  <c r="G93" i="1" s="1"/>
  <c r="H93" i="1" s="1"/>
  <c r="E92" i="1"/>
  <c r="G92" i="1" s="1"/>
  <c r="H92" i="1" s="1"/>
  <c r="E89" i="1"/>
  <c r="G89" i="1" s="1"/>
  <c r="H89" i="1" s="1"/>
  <c r="E88" i="1"/>
  <c r="G88" i="1" s="1"/>
  <c r="H88" i="1" s="1"/>
  <c r="E87" i="1"/>
  <c r="G87" i="1" s="1"/>
  <c r="H87" i="1" s="1"/>
  <c r="E77" i="1"/>
  <c r="G77" i="1" s="1"/>
  <c r="H77" i="1" s="1"/>
  <c r="E16" i="1"/>
  <c r="G16" i="1" s="1"/>
  <c r="H16" i="1" s="1"/>
  <c r="E67" i="1"/>
  <c r="G67" i="1" s="1"/>
  <c r="H67" i="1" s="1"/>
  <c r="E66" i="1"/>
  <c r="G66" i="1" s="1"/>
  <c r="H66" i="1" s="1"/>
  <c r="E65" i="1"/>
  <c r="G65" i="1" s="1"/>
  <c r="H65" i="1" s="1"/>
  <c r="E64" i="1"/>
  <c r="G64" i="1" s="1"/>
  <c r="H64" i="1" s="1"/>
  <c r="E44" i="1"/>
  <c r="G44" i="1" s="1"/>
  <c r="H44" i="1" s="1"/>
  <c r="E8" i="1"/>
  <c r="G8" i="1" s="1"/>
  <c r="H8" i="1" s="1"/>
  <c r="E43" i="1"/>
  <c r="G43" i="1" s="1"/>
  <c r="H43" i="1" s="1"/>
  <c r="E42" i="1"/>
  <c r="G42" i="1" s="1"/>
  <c r="H42" i="1" s="1"/>
  <c r="E39" i="1"/>
  <c r="G39" i="1" s="1"/>
  <c r="H39" i="1" s="1"/>
  <c r="E21" i="1"/>
  <c r="G21" i="1" s="1"/>
  <c r="H21" i="1" s="1"/>
  <c r="E7" i="1"/>
  <c r="G7" i="1" s="1"/>
  <c r="H7" i="1" s="1"/>
  <c r="E6" i="1"/>
  <c r="G6" i="1" s="1"/>
  <c r="H6" i="1" s="1"/>
  <c r="E124" i="1"/>
  <c r="G124" i="1" s="1"/>
  <c r="H124" i="1" s="1"/>
  <c r="E123" i="1"/>
  <c r="G123" i="1" s="1"/>
  <c r="H123" i="1" s="1"/>
  <c r="E121" i="1"/>
  <c r="G121" i="1" s="1"/>
  <c r="H121" i="1" s="1"/>
  <c r="E106" i="1"/>
  <c r="G106" i="1" s="1"/>
  <c r="H106" i="1" s="1"/>
  <c r="E86" i="1"/>
  <c r="G86" i="1" s="1"/>
  <c r="H86" i="1" s="1"/>
  <c r="E85" i="1"/>
  <c r="G85" i="1" s="1"/>
  <c r="H85" i="1" s="1"/>
  <c r="E84" i="1"/>
  <c r="G84" i="1" s="1"/>
  <c r="H84" i="1" s="1"/>
  <c r="E83" i="1"/>
  <c r="G83" i="1" s="1"/>
  <c r="H83" i="1" s="1"/>
  <c r="E82" i="1"/>
  <c r="E81" i="1"/>
  <c r="G81" i="1" s="1"/>
  <c r="H81" i="1" s="1"/>
  <c r="E15" i="1"/>
  <c r="G15" i="1" s="1"/>
  <c r="H15" i="1" s="1"/>
  <c r="E12" i="1"/>
  <c r="G12" i="1" s="1"/>
  <c r="H12" i="1" s="1"/>
  <c r="E76" i="1"/>
  <c r="G76" i="1" s="1"/>
  <c r="H76" i="1" s="1"/>
  <c r="E75" i="1"/>
  <c r="G75" i="1" s="1"/>
  <c r="H75" i="1" s="1"/>
  <c r="E74" i="1"/>
  <c r="G74" i="1" s="1"/>
  <c r="H74" i="1" s="1"/>
  <c r="E73" i="1"/>
  <c r="G73" i="1" s="1"/>
  <c r="H73" i="1" s="1"/>
  <c r="E63" i="1"/>
  <c r="G63" i="1" s="1"/>
  <c r="H63" i="1" s="1"/>
  <c r="E62" i="1"/>
  <c r="G62" i="1" s="1"/>
  <c r="H62" i="1" s="1"/>
  <c r="E61" i="1"/>
  <c r="G61" i="1" s="1"/>
  <c r="H61" i="1" s="1"/>
  <c r="E60" i="1"/>
  <c r="G60" i="1" s="1"/>
  <c r="H60" i="1" s="1"/>
  <c r="E57" i="1"/>
  <c r="G57" i="1" s="1"/>
  <c r="H57" i="1" s="1"/>
  <c r="E56" i="1"/>
  <c r="G56" i="1" s="1"/>
  <c r="H56" i="1" s="1"/>
  <c r="E55" i="1"/>
  <c r="G55" i="1" s="1"/>
  <c r="H55" i="1" s="1"/>
  <c r="E54" i="1"/>
  <c r="G54" i="1" s="1"/>
  <c r="H54" i="1" s="1"/>
  <c r="E53" i="1"/>
  <c r="G53" i="1" s="1"/>
  <c r="H53" i="1" s="1"/>
  <c r="E41" i="1"/>
  <c r="G41" i="1" s="1"/>
  <c r="H41" i="1" s="1"/>
  <c r="E40" i="1"/>
  <c r="G40" i="1" s="1"/>
  <c r="H40" i="1" s="1"/>
  <c r="E38" i="1"/>
  <c r="G38" i="1" s="1"/>
  <c r="H38" i="1" s="1"/>
  <c r="E37" i="1"/>
  <c r="G37" i="1" s="1"/>
  <c r="H37" i="1" s="1"/>
  <c r="E36" i="1"/>
  <c r="G36" i="1" s="1"/>
  <c r="H36" i="1" s="1"/>
  <c r="E35" i="1"/>
  <c r="G35" i="1" s="1"/>
  <c r="H35" i="1" s="1"/>
  <c r="E9" i="1"/>
  <c r="G9" i="1" s="1"/>
  <c r="H9" i="1" s="1"/>
  <c r="E5" i="1"/>
  <c r="G5" i="1" s="1"/>
  <c r="H5" i="1" s="1"/>
  <c r="E4" i="1"/>
  <c r="G4" i="1" s="1"/>
  <c r="H4" i="1" s="1"/>
  <c r="E120" i="1"/>
  <c r="E52" i="1"/>
  <c r="G52" i="1" s="1"/>
  <c r="H52" i="1" s="1"/>
  <c r="E34" i="1"/>
  <c r="G34" i="1" s="1"/>
  <c r="H34" i="1" s="1"/>
  <c r="E119" i="1"/>
  <c r="G119" i="1" s="1"/>
  <c r="H119" i="1" s="1"/>
  <c r="E118" i="1"/>
  <c r="G118" i="1" s="1"/>
  <c r="H118" i="1" s="1"/>
  <c r="E117" i="1"/>
  <c r="G117" i="1" s="1"/>
  <c r="H117" i="1" s="1"/>
  <c r="E116" i="1"/>
  <c r="G116" i="1" s="1"/>
  <c r="H116" i="1" s="1"/>
  <c r="E115" i="1"/>
  <c r="G115" i="1" s="1"/>
  <c r="H115" i="1" s="1"/>
  <c r="E114" i="1"/>
  <c r="G114" i="1" s="1"/>
  <c r="H114" i="1" s="1"/>
  <c r="E105" i="1"/>
  <c r="G105" i="1" s="1"/>
  <c r="H105" i="1" s="1"/>
  <c r="E104" i="1"/>
  <c r="G104" i="1" s="1"/>
  <c r="H104" i="1" s="1"/>
  <c r="E103" i="1"/>
  <c r="G103" i="1" s="1"/>
  <c r="H103" i="1" s="1"/>
  <c r="E91" i="1"/>
  <c r="G91" i="1" s="1"/>
  <c r="H91" i="1" s="1"/>
  <c r="E78" i="1"/>
  <c r="G78" i="1" s="1"/>
  <c r="H78" i="1" s="1"/>
  <c r="E11" i="1"/>
  <c r="G11" i="1" s="1"/>
  <c r="H11" i="1" s="1"/>
  <c r="E10" i="1"/>
  <c r="G10" i="1" s="1"/>
  <c r="H10" i="1" s="1"/>
  <c r="E18" i="1"/>
  <c r="G18" i="1" s="1"/>
  <c r="H18" i="1" s="1"/>
  <c r="E51" i="1"/>
  <c r="G51" i="1" s="1"/>
  <c r="H51" i="1" s="1"/>
  <c r="E50" i="1"/>
  <c r="G50" i="1" s="1"/>
  <c r="H50" i="1" s="1"/>
  <c r="E49" i="1"/>
  <c r="G49" i="1" s="1"/>
  <c r="H49" i="1" s="1"/>
  <c r="E48" i="1"/>
  <c r="G48" i="1" s="1"/>
  <c r="H48" i="1" s="1"/>
  <c r="E47" i="1"/>
  <c r="G47" i="1" s="1"/>
  <c r="H47" i="1" s="1"/>
  <c r="E33" i="1"/>
  <c r="G33" i="1" s="1"/>
  <c r="H33" i="1" s="1"/>
  <c r="E32" i="1"/>
  <c r="G32" i="1" s="1"/>
  <c r="H32" i="1" s="1"/>
  <c r="E31" i="1"/>
  <c r="G31" i="1" s="1"/>
  <c r="H31" i="1" s="1"/>
  <c r="E30" i="1"/>
  <c r="G30" i="1" s="1"/>
  <c r="H30" i="1" s="1"/>
  <c r="E29" i="1"/>
  <c r="G29" i="1" s="1"/>
  <c r="H29" i="1" s="1"/>
  <c r="E28" i="1"/>
  <c r="G28" i="1" s="1"/>
  <c r="H28" i="1" s="1"/>
  <c r="E20" i="1"/>
  <c r="G20" i="1" s="1"/>
  <c r="H20" i="1" s="1"/>
  <c r="E22" i="1"/>
  <c r="G22" i="1" s="1"/>
  <c r="H22" i="1" s="1"/>
  <c r="E19" i="1"/>
  <c r="G19" i="1" s="1"/>
  <c r="H19" i="1" s="1"/>
  <c r="E3" i="1"/>
  <c r="G3" i="1" s="1"/>
  <c r="H3" i="1" s="1"/>
  <c r="E126" i="1"/>
  <c r="G126" i="1" s="1"/>
  <c r="H126" i="1" s="1"/>
  <c r="E113" i="1"/>
  <c r="G113" i="1" s="1"/>
  <c r="H113" i="1" s="1"/>
  <c r="E112" i="1"/>
  <c r="G112" i="1" s="1"/>
  <c r="H112" i="1" s="1"/>
  <c r="E102" i="1"/>
  <c r="G102" i="1" s="1"/>
  <c r="H102" i="1" s="1"/>
  <c r="E80" i="1"/>
  <c r="G80" i="1" s="1"/>
  <c r="H80" i="1" s="1"/>
  <c r="E79" i="1"/>
  <c r="G79" i="1" s="1"/>
  <c r="H79" i="1" s="1"/>
  <c r="E70" i="1"/>
  <c r="G70" i="1" s="1"/>
  <c r="H70" i="1" s="1"/>
  <c r="E27" i="1"/>
  <c r="G27" i="1" s="1"/>
  <c r="H27" i="1" s="1"/>
  <c r="E26" i="1"/>
  <c r="G26" i="1" s="1"/>
  <c r="H26" i="1" s="1"/>
  <c r="E24" i="1"/>
  <c r="G24" i="1" s="1"/>
  <c r="H24" i="1" s="1"/>
  <c r="G82" i="1"/>
  <c r="H82" i="1" s="1"/>
  <c r="G120" i="1"/>
  <c r="H120" i="1" s="1"/>
  <c r="D4" i="4"/>
  <c r="E4" i="4"/>
  <c r="D7" i="4"/>
  <c r="D6" i="4"/>
  <c r="E6" i="4"/>
  <c r="D11" i="4"/>
  <c r="E11" i="4"/>
  <c r="D3" i="4"/>
  <c r="E3" i="4" s="1"/>
  <c r="D5" i="4"/>
  <c r="E5" i="4" s="1"/>
  <c r="D8" i="4"/>
  <c r="E8" i="4" s="1"/>
  <c r="D9" i="4"/>
  <c r="E9" i="4" s="1"/>
  <c r="D10" i="4"/>
  <c r="E10" i="4"/>
  <c r="D12" i="4"/>
  <c r="E12" i="4"/>
  <c r="D13" i="4"/>
  <c r="E13" i="4" s="1"/>
  <c r="D14" i="4"/>
  <c r="E14" i="4" s="1"/>
  <c r="E7" i="4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</calcChain>
</file>

<file path=xl/sharedStrings.xml><?xml version="1.0" encoding="utf-8"?>
<sst xmlns="http://schemas.openxmlformats.org/spreadsheetml/2006/main" count="601" uniqueCount="237">
  <si>
    <t>Morning</t>
  </si>
  <si>
    <t>Brush teeth</t>
  </si>
  <si>
    <t>x</t>
  </si>
  <si>
    <t>Floss</t>
  </si>
  <si>
    <t>Mouthwash</t>
  </si>
  <si>
    <t>Wash face</t>
  </si>
  <si>
    <t>Medicine</t>
  </si>
  <si>
    <t>Evening</t>
  </si>
  <si>
    <t>Metamucil</t>
  </si>
  <si>
    <t>Mind</t>
  </si>
  <si>
    <t>Crossword</t>
  </si>
  <si>
    <t>Yammer</t>
  </si>
  <si>
    <t>Feedly</t>
  </si>
  <si>
    <t>Health</t>
  </si>
  <si>
    <t>Exercise</t>
  </si>
  <si>
    <t>Eat well</t>
  </si>
  <si>
    <t>Room</t>
  </si>
  <si>
    <t>Task</t>
  </si>
  <si>
    <t>Frequency</t>
  </si>
  <si>
    <t>Freq.</t>
  </si>
  <si>
    <t>Last done</t>
  </si>
  <si>
    <t>Next due</t>
  </si>
  <si>
    <t>Status</t>
  </si>
  <si>
    <t>Basement</t>
  </si>
  <si>
    <t>Monthly</t>
  </si>
  <si>
    <t>Empty trash</t>
  </si>
  <si>
    <t>Clean all surfaces</t>
  </si>
  <si>
    <t>Quarterly</t>
  </si>
  <si>
    <t>Vacuum</t>
  </si>
  <si>
    <t>Semi-Annually</t>
  </si>
  <si>
    <t>Dust ceilings and corners</t>
  </si>
  <si>
    <t>Annually</t>
  </si>
  <si>
    <t>Clean windows</t>
  </si>
  <si>
    <t>Replace furnace filter</t>
  </si>
  <si>
    <t>Basement laundry</t>
  </si>
  <si>
    <t>Dining room</t>
  </si>
  <si>
    <t>Dust</t>
  </si>
  <si>
    <t>Wash floor</t>
  </si>
  <si>
    <t>Seal table</t>
  </si>
  <si>
    <t>Swiffer</t>
  </si>
  <si>
    <t>Downstairs bath</t>
  </si>
  <si>
    <t>Scoop litter</t>
  </si>
  <si>
    <t>Weekly</t>
  </si>
  <si>
    <t>Semi-weekly</t>
  </si>
  <si>
    <t>Wipe toilet</t>
  </si>
  <si>
    <t>Clean glass doors</t>
  </si>
  <si>
    <t>Clean light</t>
  </si>
  <si>
    <t>Clean mirrors</t>
  </si>
  <si>
    <t>Clean shelves</t>
  </si>
  <si>
    <t>Replace toilet puck</t>
  </si>
  <si>
    <t>Semi-Monthly</t>
  </si>
  <si>
    <t>Wash bin</t>
  </si>
  <si>
    <t>Replace litter</t>
  </si>
  <si>
    <t>Scrub around litter</t>
  </si>
  <si>
    <t>Wipe vent</t>
  </si>
  <si>
    <t>Clean inside cupboards</t>
  </si>
  <si>
    <t>Entrance</t>
  </si>
  <si>
    <t>Wipe walls</t>
  </si>
  <si>
    <t>Clean door frame inside out</t>
  </si>
  <si>
    <t>Clean floor in closet</t>
  </si>
  <si>
    <t>Karlee's room</t>
  </si>
  <si>
    <t>Scrub blinds</t>
  </si>
  <si>
    <t>Kitchen</t>
  </si>
  <si>
    <t>Clean hood</t>
  </si>
  <si>
    <t>Clean stainless steel</t>
  </si>
  <si>
    <t>Clean second sink</t>
  </si>
  <si>
    <t>Wash grilles</t>
  </si>
  <si>
    <t>Clean window frame</t>
  </si>
  <si>
    <t>Wash salt shakers</t>
  </si>
  <si>
    <t>Clean in fridge</t>
  </si>
  <si>
    <t>Clean in microwave</t>
  </si>
  <si>
    <t>Clean behind oven</t>
  </si>
  <si>
    <t>Clean oven</t>
  </si>
  <si>
    <t>Clean fixture</t>
  </si>
  <si>
    <t>Wipe doors</t>
  </si>
  <si>
    <t>Clean behind MW</t>
  </si>
  <si>
    <t>Empty freezer</t>
  </si>
  <si>
    <t>Wash fruit hanger</t>
  </si>
  <si>
    <t>Clean on top fridge</t>
  </si>
  <si>
    <t>Living Room</t>
  </si>
  <si>
    <t>Wipe window sill</t>
  </si>
  <si>
    <t>Living room</t>
  </si>
  <si>
    <t>Dust on top bookcase</t>
  </si>
  <si>
    <t>Wash dishes</t>
  </si>
  <si>
    <t>Clean rug</t>
  </si>
  <si>
    <t>Main floor</t>
  </si>
  <si>
    <t>Wash bedding</t>
  </si>
  <si>
    <t>Office</t>
  </si>
  <si>
    <t>Dust &amp; wipe desk</t>
  </si>
  <si>
    <t>Clean chair</t>
  </si>
  <si>
    <t>Clean case</t>
  </si>
  <si>
    <t>Clean desk frame</t>
  </si>
  <si>
    <t>Clean under desk</t>
  </si>
  <si>
    <t>Clean keyboard</t>
  </si>
  <si>
    <t>Clean all cables and PSUs</t>
  </si>
  <si>
    <t>Dust inside computer</t>
  </si>
  <si>
    <t xml:space="preserve">Office floor </t>
  </si>
  <si>
    <t>Outdoor</t>
  </si>
  <si>
    <t>Edging on sidewalk</t>
  </si>
  <si>
    <t>Rake leaves from back yard</t>
  </si>
  <si>
    <t>Rake leaves from patio</t>
  </si>
  <si>
    <t>Rake leaves front garden</t>
  </si>
  <si>
    <t>Rake leaves side patio</t>
  </si>
  <si>
    <t>Replace mailbox</t>
  </si>
  <si>
    <t>Trim cedar</t>
  </si>
  <si>
    <t>Pickup sticks in front &amp; back</t>
  </si>
  <si>
    <t>Clean eaves troughs</t>
  </si>
  <si>
    <t>Stairs</t>
  </si>
  <si>
    <t>TV room</t>
  </si>
  <si>
    <t>Wash table</t>
  </si>
  <si>
    <t>TV Room</t>
  </si>
  <si>
    <t>Clean fireplace glass</t>
  </si>
  <si>
    <t>Wash door in/out</t>
  </si>
  <si>
    <t>Upstairs</t>
  </si>
  <si>
    <t>Upstairs bath</t>
  </si>
  <si>
    <t>Clean tub</t>
  </si>
  <si>
    <t>Wash curtain</t>
  </si>
  <si>
    <t>Wash bath mat</t>
  </si>
  <si>
    <t>Upstairs hallway</t>
  </si>
  <si>
    <t>Description</t>
  </si>
  <si>
    <t>Freq</t>
  </si>
  <si>
    <t>Semi-annually</t>
  </si>
  <si>
    <t>Backup OneDrive to F:\Backups</t>
  </si>
  <si>
    <t>Backup Gallery to F:\Backups</t>
  </si>
  <si>
    <t>Backup Finances and Expenses to F:\Backups</t>
  </si>
  <si>
    <t>Backup Everything to F:\Backups</t>
  </si>
  <si>
    <t>Run F:\backup.cmd</t>
  </si>
  <si>
    <t>Chkdsk F:</t>
  </si>
  <si>
    <t>Chkdsk G:</t>
  </si>
  <si>
    <t>Chkdsk H: /R /F /V /X</t>
  </si>
  <si>
    <t>Chkdsk I: /R /F /V /X</t>
  </si>
  <si>
    <t>Edo - Run X:\backup.cmd</t>
  </si>
  <si>
    <t>Edo - Chkdsk W:</t>
  </si>
  <si>
    <t>Edo - Chkdsk Y:</t>
  </si>
  <si>
    <t>UID</t>
  </si>
  <si>
    <t>Date</t>
  </si>
  <si>
    <t>Create Date</t>
  </si>
  <si>
    <t>Date Due</t>
  </si>
  <si>
    <t>Priority</t>
  </si>
  <si>
    <t>Awaiting input</t>
  </si>
  <si>
    <t>In progress</t>
  </si>
  <si>
    <t>Completed</t>
  </si>
  <si>
    <t>Deferred</t>
  </si>
  <si>
    <t>Cancelled</t>
  </si>
  <si>
    <t>Stalled</t>
  </si>
  <si>
    <t>Category</t>
  </si>
  <si>
    <t>Sub-Category</t>
  </si>
  <si>
    <t>Subcategory</t>
  </si>
  <si>
    <t>CAA NEO</t>
  </si>
  <si>
    <t>CAA SEO</t>
  </si>
  <si>
    <t>Blackberry</t>
  </si>
  <si>
    <t>GTAA</t>
  </si>
  <si>
    <t>TorStar</t>
  </si>
  <si>
    <t>Bell BM</t>
  </si>
  <si>
    <t>Bell NHS</t>
  </si>
  <si>
    <t>Fitness</t>
  </si>
  <si>
    <t>Investing</t>
  </si>
  <si>
    <t>Misc</t>
  </si>
  <si>
    <t>CN</t>
  </si>
  <si>
    <t>CS</t>
  </si>
  <si>
    <t>BB</t>
  </si>
  <si>
    <t>HH</t>
  </si>
  <si>
    <t>GT</t>
  </si>
  <si>
    <t>TS</t>
  </si>
  <si>
    <t>BBM</t>
  </si>
  <si>
    <t>BNHS</t>
  </si>
  <si>
    <t>F</t>
  </si>
  <si>
    <t>I</t>
  </si>
  <si>
    <t>M</t>
  </si>
  <si>
    <t>Code</t>
  </si>
  <si>
    <t>Learning</t>
  </si>
  <si>
    <t>Microsoft</t>
  </si>
  <si>
    <t>Backup</t>
  </si>
  <si>
    <t>L</t>
  </si>
  <si>
    <t>MSFT</t>
  </si>
  <si>
    <t>BACK</t>
  </si>
  <si>
    <t>Personal</t>
  </si>
  <si>
    <t>P</t>
  </si>
  <si>
    <t>Home</t>
  </si>
  <si>
    <t>HOM</t>
  </si>
  <si>
    <t>Shower</t>
  </si>
  <si>
    <t>Low</t>
  </si>
  <si>
    <t>15 mins of cleaning</t>
  </si>
  <si>
    <t>Not started</t>
  </si>
  <si>
    <t>1 hour of studying</t>
  </si>
  <si>
    <t>Medium</t>
  </si>
  <si>
    <t>15 mins of sorting</t>
  </si>
  <si>
    <t>IF until 5PM</t>
  </si>
  <si>
    <t>ROSS2020042102109647: WorkshopPLUS - Modernizing Applications with Containers and Orchestrators</t>
  </si>
  <si>
    <t>Work</t>
  </si>
  <si>
    <t>Send David a list of participants in the Azure Governance workshop</t>
  </si>
  <si>
    <t>Date Completed</t>
  </si>
  <si>
    <t>Get Iftkhar to approve exception</t>
  </si>
  <si>
    <t>Submit SKU swap form</t>
  </si>
  <si>
    <t>Keywords</t>
  </si>
  <si>
    <t>Flag</t>
  </si>
  <si>
    <t>Count</t>
  </si>
  <si>
    <t>Follow up with K.Calhoun on workshop</t>
  </si>
  <si>
    <t>Book and deliver Sentinel workshop</t>
  </si>
  <si>
    <t>Unique</t>
  </si>
  <si>
    <t>CONCAT(RIGHT(YEAR([@[Create Date]]),2),TEXT(MONTH([@[Create Date]]),"00"),TEXT(DAY([@[Create Date]]),"00"),"-",MOD(48271*(LEN([@Description])+LEN([@Priority])+LEN([@Keywords])),2^31-1))</t>
  </si>
  <si>
    <t>200523-1206775</t>
  </si>
  <si>
    <t>200523-1737756</t>
  </si>
  <si>
    <t>200523-2027382</t>
  </si>
  <si>
    <t>200523-1399859</t>
  </si>
  <si>
    <t>200523-1641214</t>
  </si>
  <si>
    <t>200523-7578547</t>
  </si>
  <si>
    <t>200523-3427241</t>
  </si>
  <si>
    <t>Get STA for identity engaged</t>
  </si>
  <si>
    <t>Note</t>
  </si>
  <si>
    <t>Time</t>
  </si>
  <si>
    <t>Proactive</t>
  </si>
  <si>
    <t>Proactive, MSM, Azure</t>
  </si>
  <si>
    <t>Azure, Proactive, Sentinel</t>
  </si>
  <si>
    <t>Proactive, Azure, AKS</t>
  </si>
  <si>
    <t>200518-4344390</t>
  </si>
  <si>
    <t>200523-1930840</t>
  </si>
  <si>
    <t>Cat litter</t>
  </si>
  <si>
    <t>200523-627523</t>
  </si>
  <si>
    <t>Mow lawn</t>
  </si>
  <si>
    <t>Charge whipper snipper</t>
  </si>
  <si>
    <t>200523-675794</t>
  </si>
  <si>
    <t>200523-1351588</t>
  </si>
  <si>
    <t>Proper brush teeth</t>
  </si>
  <si>
    <t>200523-1158504</t>
  </si>
  <si>
    <t>High</t>
  </si>
  <si>
    <t>Morning pills</t>
  </si>
  <si>
    <t>Evening pills</t>
  </si>
  <si>
    <t>Daily template</t>
  </si>
  <si>
    <t>Swiffer, sweep, or vacuum</t>
  </si>
  <si>
    <t>Swiffer ceiling corners</t>
  </si>
  <si>
    <t>Bedroom</t>
  </si>
  <si>
    <t>Wash pillows</t>
  </si>
  <si>
    <t>Wash pillow cases</t>
  </si>
  <si>
    <t>Wash towels</t>
  </si>
  <si>
    <t>Dismantle &amp; clean espresso machine</t>
  </si>
  <si>
    <t>Clean under and behind couch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</si>
</sst>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409]d/mmm/yy;@"/>
    <numFmt numFmtId="165" formatCode="[$-409]d/mmm;@"/>
    <numFmt numFmtId="166" formatCode="[$-409]dd/mmm/yy;@"/>
    <numFmt numFmtId="167" formatCode="[$-409]h:mm\ AM/PM;@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Segoe UI Light"/>
      <family val="2"/>
    </font>
    <font>
      <b/>
      <sz val="10"/>
      <color theme="0"/>
      <name val="Segoe UI Light"/>
      <family val="2"/>
    </font>
    <font>
      <sz val="10"/>
      <color theme="0"/>
      <name val="Segoe UI Light"/>
      <family val="2"/>
    </font>
    <font>
      <sz val="10"/>
      <color rgb="FFFF0000"/>
      <name val="Segoe UI Light"/>
      <family val="2"/>
    </font>
    <font>
      <sz val="10"/>
      <name val="Segoe UI Light"/>
      <family val="2"/>
    </font>
    <font>
      <b/>
      <sz val="10"/>
      <color rgb="FFFF0000"/>
      <name val="Segoe UI Light"/>
      <family val="2"/>
    </font>
    <font>
      <sz val="14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 textRotation="45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2" fillId="0" borderId="0" xfId="0" applyFont="1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164" fontId="4" fillId="2" borderId="0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" fontId="3" fillId="0" borderId="0" xfId="0" applyNumberFormat="1" applyFont="1" applyAlignment="1">
      <alignment vertical="center"/>
    </xf>
    <xf numFmtId="0" fontId="3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center" wrapText="1"/>
    </xf>
    <xf numFmtId="166" fontId="3" fillId="0" borderId="0" xfId="0" applyNumberFormat="1" applyFont="1" applyAlignment="1">
      <alignment vertical="center"/>
    </xf>
    <xf numFmtId="167" fontId="3" fillId="0" borderId="0" xfId="0" applyNumberFormat="1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3" fillId="0" borderId="0" xfId="0" applyNumberFormat="1" applyFont="1"/>
    <xf numFmtId="0" fontId="7" fillId="0" borderId="0" xfId="0" applyFont="1" applyAlignment="1">
      <alignment horizontal="center" vertical="center" wrapText="1"/>
    </xf>
    <xf numFmtId="0" fontId="3" fillId="0" borderId="0" xfId="0" applyNumberFormat="1" applyFont="1" applyAlignment="1">
      <alignment vertical="center" wrapText="1"/>
    </xf>
    <xf numFmtId="166" fontId="6" fillId="0" borderId="0" xfId="0" applyNumberFormat="1" applyFont="1" applyAlignment="1">
      <alignment horizontal="center" vertical="center"/>
    </xf>
    <xf numFmtId="0" fontId="8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9" fillId="0" borderId="0" xfId="0" applyFont="1"/>
  </cellXfs>
  <cellStyles count="1">
    <cellStyle name="Normal" xfId="0" builtinId="0"/>
  </cellStyles>
  <dxfs count="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bottom" textRotation="0" wrapText="0" indent="0" justifyLastLine="0" shrinkToFit="0" readingOrder="0"/>
    </dxf>
    <dxf>
      <numFmt numFmtId="164" formatCode="[$-409]d/mmm/yy;@"/>
      <alignment horizontal="center" vertical="bottom" textRotation="0" wrapText="0" indent="0" justifyLastLine="0" shrinkToFit="0" readingOrder="0"/>
    </dxf>
    <dxf>
      <numFmt numFmtId="164" formatCode="[$-409]d/mmm/yy;@"/>
      <alignment horizontal="center" vertical="bottom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164" formatCode="[$-409]d/mmm/yy;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1" formatCode="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1" formatCode="0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 Light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164" formatCode="[$-409]d/mmm/yy;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164" formatCode="[$-409]d/mmm/yy;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vertical="center" textRotation="0" wrapText="0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vertical="center" textRotation="0" wrapText="0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vertical="center" textRotation="0" wrapText="0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border outline="0">
        <left style="thin">
          <color theme="6"/>
        </left>
        <right style="thin">
          <color theme="6"/>
        </right>
        <top style="thin">
          <color theme="6"/>
        </top>
      </border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alignment vertical="center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rgb="FFFF0000"/>
        <name val="Segoe UI Light"/>
        <family val="2"/>
        <scheme val="none"/>
      </font>
      <numFmt numFmtId="0" formatCode="General"/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numFmt numFmtId="0" formatCode="General"/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numFmt numFmtId="166" formatCode="[$-409]dd/mmm/yy;@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numFmt numFmtId="166" formatCode="[$-409]dd/mmm/yy;@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numFmt numFmtId="166" formatCode="[$-409]dd/mmm/yy;@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numFmt numFmtId="166" formatCode="[$-409]dd/mmm/yy;@"/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FF0000"/>
        <name val="Segoe UI Light"/>
        <family val="2"/>
        <scheme val="none"/>
      </font>
      <numFmt numFmtId="166" formatCode="[$-409]dd/mmm/yy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alignment vertical="center" textRotation="0" wrapText="1" indent="0" justifyLastLine="0" shrinkToFit="0" readingOrder="0"/>
    </dxf>
    <dxf>
      <font>
        <b/>
        <i val="0"/>
      </font>
      <border>
        <top style="thin">
          <color auto="1"/>
        </top>
      </border>
    </dxf>
    <dxf>
      <font>
        <b/>
        <i val="0"/>
      </font>
      <border>
        <bottom style="thin">
          <color auto="1"/>
        </bottom>
      </border>
    </dxf>
    <dxf>
      <border>
        <horizontal style="hair">
          <color auto="1"/>
        </horizontal>
      </border>
    </dxf>
  </dxfs>
  <tableStyles count="1" defaultTableStyle="TableStyleMedium2" defaultPivotStyle="PivotStyleLight16">
    <tableStyle name="Simple" pivot="0" count="3" xr9:uid="{39D9BC36-AAA0-4772-8B7A-3C25C7A30531}">
      <tableStyleElement type="wholeTable" dxfId="72"/>
      <tableStyleElement type="headerRow" dxfId="71"/>
      <tableStyleElement type="totalRow" dxfId="7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4E2DDEA-E7BA-496A-9F1F-92A17541A505}" name="tbTasks" displayName="tbTasks" ref="B2:M21" totalsRowCount="1" headerRowDxfId="69" dataDxfId="68" totalsRowDxfId="67">
  <autoFilter ref="B2:M20" xr:uid="{46564581-9DB4-41F3-8790-5959EEBC92FB}">
    <filterColumn colId="4">
      <filters blank="1">
        <filter val="Personal"/>
      </filters>
    </filterColumn>
  </autoFilter>
  <tableColumns count="12">
    <tableColumn id="3" xr3:uid="{09A7686D-0AFF-4E3C-B106-A988FDE53D76}" name="Create Date" totalsRowLabel="Count" dataDxfId="66" totalsRowDxfId="65"/>
    <tableColumn id="14" xr3:uid="{81BA8F92-9470-4137-9169-B32B6EF39F41}" name="Flag" totalsRowFunction="count" dataDxfId="64" totalsRowDxfId="63">
      <calculatedColumnFormula>IF(AND(NOT(ISBLANK(tbTasks[[#This Row],[Date Due]])),TODAY()&gt;tbTasks[[#This Row],[Date Due]],NOT(IF(ISERROR(SEARCH(tbTasks[[#This Row],[Status]],"CancelledCompletedDeferred")),FALSE,TRUE))),"!",IF(AND(NOT(ISBLANK(tbTasks[[#This Row],[Date Due]])),TODAY()=tbTasks[[#This Row],[Date Due]],NOT(IF(ISERROR(SEARCH(tbTasks[[#This Row],[Status]],"CancelledCompletedDeferred")),FALSE,TRUE))),"T",""))</calculatedColumnFormula>
    </tableColumn>
    <tableColumn id="4" xr3:uid="{FD9E1E93-AD97-436E-B055-2BACAC6E8FBB}" name="Description" dataDxfId="62" totalsRowDxfId="61"/>
    <tableColumn id="12" xr3:uid="{0F94F515-19CD-45E7-955B-59945D5E4A00}" name="Priority" dataDxfId="60" totalsRowDxfId="59"/>
    <tableColumn id="18" xr3:uid="{EB9BAAF5-EFCE-4841-B102-9F3FB2BFA63A}" name="Category" dataDxfId="58" totalsRowDxfId="57"/>
    <tableColumn id="19" xr3:uid="{9DB18779-73EB-454E-9743-D27AAB4D2E64}" name="Sub-Category" dataDxfId="56" totalsRowDxfId="55"/>
    <tableColumn id="13" xr3:uid="{F974A881-4A3A-4C3D-9AE9-B0F37C6A585C}" name="Keywords" dataDxfId="54" totalsRowDxfId="53"/>
    <tableColumn id="7" xr3:uid="{0B4E774F-4CE1-4181-A571-4032056D4A8C}" name="Status" dataDxfId="52" totalsRowDxfId="51"/>
    <tableColumn id="8" xr3:uid="{DDF672BB-9115-4387-AE48-B3E8120EA2F1}" name="Date Due" dataDxfId="50" totalsRowDxfId="49"/>
    <tableColumn id="11" xr3:uid="{BF32A8D1-78A0-44B1-B3D3-FB38B0A106F9}" name="Date Completed" dataDxfId="48" totalsRowDxfId="47"/>
    <tableColumn id="16" xr3:uid="{5511D052-6FB7-4179-85BA-7DAF7335D0B5}" name="UID" dataDxfId="46" totalsRowDxfId="45">
      <calculatedColumnFormula>_xlfn.CONCAT(RIGHT(YEAR(tbTasks[[#This Row],[Create Date]]),2),TEXT(MONTH(tbTasks[[#This Row],[Create Date]]),"00"),TEXT(DAY(tbTasks[[#This Row],[Create Date]]),"00"),"-",MOD(48271*(LEN(tbTasks[[#This Row],[Description]])+LEN(tbTasks[[#This Row],[Priority]])+LEN(tbTasks[[#This Row],[Keywords]])),2^31-1))</calculatedColumnFormula>
    </tableColumn>
    <tableColumn id="17" xr3:uid="{EB294E00-C1D5-41DB-86AA-20FB8B8878E6}" name="Unique" dataDxfId="44" totalsRowDxfId="43">
      <calculatedColumnFormula>IF(_xlfn.ISFORMULA(tbTasks[[#This Row],[UID]]),"!","")</calculatedColumnFormula>
    </tableColumn>
  </tableColumns>
  <tableStyleInfo name="Simp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D81156A-A7AC-4728-AFD1-50E3FB7E7D4F}" name="tblNotes" displayName="tblNotes" ref="B2:E6" totalsRowShown="0" headerRowDxfId="42" dataDxfId="41">
  <autoFilter ref="B2:E6" xr:uid="{6AEFA507-C6E7-42C4-AAF2-09BA2AAE81A7}"/>
  <tableColumns count="4">
    <tableColumn id="1" xr3:uid="{1752E68F-2AC5-4E0D-9A08-AEED8AD74C4B}" name="Date" dataDxfId="40"/>
    <tableColumn id="2" xr3:uid="{6491AB32-4071-4229-9483-983C5BBDBBA8}" name="Time" dataDxfId="39"/>
    <tableColumn id="3" xr3:uid="{C000F345-05E1-4D20-B5A2-ED84A78EE639}" name="UID" dataDxfId="38"/>
    <tableColumn id="4" xr3:uid="{1260BAF5-B660-496C-BD41-623028BFD23A}" name="Note" dataDxfId="37"/>
  </tableColumns>
  <tableStyleInfo name="Simp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2:H126" totalsRowShown="0" headerRowDxfId="24" dataDxfId="23" tableBorderDxfId="22">
  <autoFilter ref="B2:H126" xr:uid="{00000000-0009-0000-0100-000002000000}"/>
  <sortState xmlns:xlrd2="http://schemas.microsoft.com/office/spreadsheetml/2017/richdata2" ref="B3:H126">
    <sortCondition ref="B2:B126"/>
  </sortState>
  <tableColumns count="7">
    <tableColumn id="1" xr3:uid="{00000000-0010-0000-0000-000001000000}" name="Room" dataDxfId="21"/>
    <tableColumn id="2" xr3:uid="{00000000-0010-0000-0000-000002000000}" name="Task" dataDxfId="20"/>
    <tableColumn id="3" xr3:uid="{00000000-0010-0000-0000-000003000000}" name="Frequency" dataDxfId="19"/>
    <tableColumn id="4" xr3:uid="{00000000-0010-0000-0000-000004000000}" name="Freq." dataDxfId="18"/>
    <tableColumn id="5" xr3:uid="{00000000-0010-0000-0000-000005000000}" name="Last done" dataDxfId="17"/>
    <tableColumn id="6" xr3:uid="{00000000-0010-0000-0000-000006000000}" name="Next due" dataDxfId="16">
      <calculatedColumnFormula>F3+E3</calculatedColumnFormula>
    </tableColumn>
    <tableColumn id="7" xr3:uid="{00000000-0010-0000-0000-000007000000}" name="Status" dataDxfId="15">
      <calculatedColumnFormula>IF(G3&gt;TODAY(),"Ok","Due")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blFreq" displayName="tblFreq" ref="B2:C9" totalsRowShown="0" headerRowDxfId="14" dataDxfId="13">
  <autoFilter ref="B2:C9" xr:uid="{00000000-0009-0000-0100-000003000000}"/>
  <sortState xmlns:xlrd2="http://schemas.microsoft.com/office/spreadsheetml/2017/richdata2" ref="B3:C9">
    <sortCondition ref="B2:B9"/>
  </sortState>
  <tableColumns count="2">
    <tableColumn id="1" xr3:uid="{00000000-0010-0000-0100-000001000000}" name="Description" dataDxfId="12"/>
    <tableColumn id="2" xr3:uid="{00000000-0010-0000-0100-000002000000}" name="Freq" dataDxfId="11"/>
  </tableColumns>
  <tableStyleInfo name="Simpl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2874B6-19FD-4226-8C91-150AD528E554}" name="tblStatus" displayName="tblStatus" ref="B11:B18" totalsRowShown="0" headerRowDxfId="10" dataDxfId="9">
  <autoFilter ref="B11:B18" xr:uid="{9A151E84-84E3-4919-80DC-8870D86AB92B}"/>
  <sortState xmlns:xlrd2="http://schemas.microsoft.com/office/spreadsheetml/2017/richdata2" ref="B12:B18">
    <sortCondition ref="B11:B18"/>
  </sortState>
  <tableColumns count="1">
    <tableColumn id="1" xr3:uid="{78477AB3-DE78-4E3E-8B26-28F248222F59}" name="Status" dataDxfId="8"/>
  </tableColumns>
  <tableStyleInfo name="Simpl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0781786-43FD-40A9-A10C-A77AEA650AA1}" name="tblSubCats" displayName="tblSubCats" ref="B20:C36" totalsRowShown="0">
  <autoFilter ref="B20:C36" xr:uid="{DD05B069-51BE-4231-BB73-AC24500258C5}"/>
  <sortState xmlns:xlrd2="http://schemas.microsoft.com/office/spreadsheetml/2017/richdata2" ref="B21:C36">
    <sortCondition ref="B20:B36"/>
  </sortState>
  <tableColumns count="2">
    <tableColumn id="1" xr3:uid="{FB36FB30-3CC8-447C-AB15-02EA8A28475B}" name="Subcategory" dataDxfId="7"/>
    <tableColumn id="2" xr3:uid="{E76D9782-BC13-4FF3-B068-D6AA11AAF356}" name="Code" dataDxfId="6"/>
  </tableColumns>
  <tableStyleInfo name="Simple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17" displayName="Table17" ref="B2:E14" totalsRowShown="0" headerRowDxfId="3">
  <autoFilter ref="B2:E14" xr:uid="{00000000-0009-0000-0100-000006000000}"/>
  <sortState xmlns:xlrd2="http://schemas.microsoft.com/office/spreadsheetml/2017/richdata2" ref="B3:E14">
    <sortCondition ref="B1:B13"/>
  </sortState>
  <tableColumns count="4">
    <tableColumn id="1" xr3:uid="{00000000-0010-0000-0200-000001000000}" name="Semi-annually"/>
    <tableColumn id="2" xr3:uid="{00000000-0010-0000-0200-000002000000}" name="Last done" dataDxfId="2"/>
    <tableColumn id="3" xr3:uid="{00000000-0010-0000-0200-000003000000}" name="Next due" dataDxfId="1">
      <calculatedColumnFormula>C3+180</calculatedColumnFormula>
    </tableColumn>
    <tableColumn id="4" xr3:uid="{00000000-0010-0000-0200-000004000000}" name="Status" dataDxfId="0">
      <calculatedColumnFormula>IF(D3&gt;TODAY(),"Ok","Due")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7"/>
  <sheetViews>
    <sheetView workbookViewId="0">
      <selection activeCell="D28" sqref="D28"/>
    </sheetView>
  </sheetViews>
  <sheetFormatPr defaultRowHeight="15" x14ac:dyDescent="0.25"/>
  <cols>
    <col min="1" max="1" width="26.28515625" customWidth="1"/>
    <col min="2" max="50" width="4.7109375" style="1" customWidth="1"/>
  </cols>
  <sheetData>
    <row r="1" spans="1:52" ht="36" x14ac:dyDescent="0.25">
      <c r="B1" s="5">
        <v>42768</v>
      </c>
      <c r="C1" s="5">
        <v>42769</v>
      </c>
      <c r="D1" s="5">
        <v>42770</v>
      </c>
      <c r="E1" s="5">
        <v>42771</v>
      </c>
      <c r="F1" s="5">
        <v>42772</v>
      </c>
      <c r="G1" s="5">
        <v>42773</v>
      </c>
      <c r="H1" s="5">
        <v>42774</v>
      </c>
      <c r="I1" s="5">
        <v>42775</v>
      </c>
      <c r="J1" s="5">
        <v>42776</v>
      </c>
      <c r="K1" s="5">
        <v>42777</v>
      </c>
      <c r="L1" s="5">
        <v>42778</v>
      </c>
      <c r="M1" s="5">
        <v>42779</v>
      </c>
      <c r="N1" s="5">
        <v>42780</v>
      </c>
      <c r="O1" s="5">
        <v>42781</v>
      </c>
      <c r="P1" s="5">
        <v>42782</v>
      </c>
      <c r="Q1" s="5">
        <v>42783</v>
      </c>
      <c r="R1" s="5">
        <v>42784</v>
      </c>
      <c r="S1" s="5">
        <v>42785</v>
      </c>
      <c r="T1" s="5">
        <v>42786</v>
      </c>
      <c r="U1" s="5">
        <v>42787</v>
      </c>
      <c r="V1" s="5">
        <v>42788</v>
      </c>
      <c r="W1" s="5">
        <v>42789</v>
      </c>
      <c r="X1" s="5">
        <v>42790</v>
      </c>
      <c r="Y1" s="5">
        <v>42791</v>
      </c>
      <c r="Z1" s="5">
        <v>42792</v>
      </c>
      <c r="AA1" s="5">
        <v>42793</v>
      </c>
      <c r="AB1" s="5">
        <v>42794</v>
      </c>
      <c r="AC1" s="5">
        <v>42795</v>
      </c>
      <c r="AD1" s="5">
        <v>42796</v>
      </c>
      <c r="AE1" s="5">
        <v>42797</v>
      </c>
      <c r="AF1" s="5">
        <v>42798</v>
      </c>
      <c r="AG1" s="5">
        <v>42799</v>
      </c>
      <c r="AH1" s="5">
        <v>42800</v>
      </c>
      <c r="AI1" s="5">
        <v>42801</v>
      </c>
      <c r="AJ1" s="5">
        <v>42802</v>
      </c>
      <c r="AK1" s="5">
        <v>42803</v>
      </c>
      <c r="AL1" s="5">
        <v>42804</v>
      </c>
      <c r="AM1" s="5">
        <v>42805</v>
      </c>
      <c r="AN1" s="5">
        <v>42806</v>
      </c>
      <c r="AO1" s="5">
        <v>42807</v>
      </c>
      <c r="AP1" s="5">
        <v>42808</v>
      </c>
      <c r="AQ1" s="5">
        <v>42809</v>
      </c>
      <c r="AR1" s="5">
        <v>42810</v>
      </c>
      <c r="AS1" s="5">
        <v>42811</v>
      </c>
      <c r="AT1" s="5">
        <v>42812</v>
      </c>
      <c r="AU1" s="5">
        <v>42813</v>
      </c>
      <c r="AV1" s="5">
        <v>42814</v>
      </c>
      <c r="AW1" s="5">
        <v>42815</v>
      </c>
      <c r="AX1" s="5">
        <v>42816</v>
      </c>
      <c r="AY1" s="4"/>
      <c r="AZ1" s="4"/>
    </row>
    <row r="2" spans="1:52" s="6" customFormat="1" x14ac:dyDescent="0.25">
      <c r="A2" s="6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</row>
    <row r="3" spans="1:52" x14ac:dyDescent="0.25">
      <c r="A3" t="s">
        <v>1</v>
      </c>
      <c r="B3" s="1" t="s">
        <v>2</v>
      </c>
    </row>
    <row r="4" spans="1:52" x14ac:dyDescent="0.25">
      <c r="A4" t="s">
        <v>3</v>
      </c>
      <c r="B4" s="1" t="s">
        <v>2</v>
      </c>
    </row>
    <row r="5" spans="1:52" x14ac:dyDescent="0.25">
      <c r="A5" t="s">
        <v>4</v>
      </c>
    </row>
    <row r="6" spans="1:52" x14ac:dyDescent="0.25">
      <c r="A6" t="s">
        <v>5</v>
      </c>
    </row>
    <row r="7" spans="1:52" x14ac:dyDescent="0.25">
      <c r="A7" t="s">
        <v>6</v>
      </c>
      <c r="B7" s="1" t="s">
        <v>2</v>
      </c>
    </row>
    <row r="8" spans="1:52" ht="3.75" customHeight="1" x14ac:dyDescent="0.25"/>
    <row r="9" spans="1:52" s="6" customFormat="1" x14ac:dyDescent="0.25">
      <c r="A9" s="6" t="s">
        <v>7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</row>
    <row r="10" spans="1:52" x14ac:dyDescent="0.25">
      <c r="A10" t="s">
        <v>1</v>
      </c>
    </row>
    <row r="11" spans="1:52" x14ac:dyDescent="0.25">
      <c r="A11" t="s">
        <v>3</v>
      </c>
    </row>
    <row r="12" spans="1:52" x14ac:dyDescent="0.25">
      <c r="A12" t="s">
        <v>4</v>
      </c>
    </row>
    <row r="13" spans="1:52" x14ac:dyDescent="0.25">
      <c r="A13" t="s">
        <v>5</v>
      </c>
    </row>
    <row r="14" spans="1:52" x14ac:dyDescent="0.25">
      <c r="A14" t="s">
        <v>6</v>
      </c>
    </row>
    <row r="15" spans="1:52" x14ac:dyDescent="0.25">
      <c r="A15" t="s">
        <v>8</v>
      </c>
    </row>
    <row r="16" spans="1:52" ht="3.75" customHeight="1" x14ac:dyDescent="0.25"/>
    <row r="17" spans="1:50" s="6" customFormat="1" x14ac:dyDescent="0.25">
      <c r="A17" s="6" t="s">
        <v>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</row>
    <row r="18" spans="1:50" x14ac:dyDescent="0.25">
      <c r="A18" t="s">
        <v>10</v>
      </c>
    </row>
    <row r="19" spans="1:50" x14ac:dyDescent="0.25">
      <c r="A19" t="s">
        <v>11</v>
      </c>
      <c r="B19" s="1" t="s">
        <v>2</v>
      </c>
    </row>
    <row r="20" spans="1:50" x14ac:dyDescent="0.25">
      <c r="A20" t="s">
        <v>12</v>
      </c>
      <c r="B20" s="1" t="s">
        <v>2</v>
      </c>
    </row>
    <row r="22" spans="1:50" ht="3.75" customHeight="1" x14ac:dyDescent="0.25"/>
    <row r="23" spans="1:50" s="6" customFormat="1" x14ac:dyDescent="0.25">
      <c r="A23" s="6" t="s">
        <v>13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</row>
    <row r="24" spans="1:50" x14ac:dyDescent="0.25">
      <c r="A24" t="s">
        <v>14</v>
      </c>
    </row>
    <row r="25" spans="1:50" x14ac:dyDescent="0.25">
      <c r="A25" t="s">
        <v>15</v>
      </c>
    </row>
    <row r="26" spans="1:50" s="8" customFormat="1" ht="3.75" customHeight="1" x14ac:dyDescent="0.25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</row>
    <row r="27" spans="1:50" s="10" customFormat="1" x14ac:dyDescent="0.25">
      <c r="B27" s="11">
        <f t="shared" ref="B27:AG27" si="0">IF(COUNTA(B3:B25)&gt;0,COUNTA(B3:B25)," ")</f>
        <v>5</v>
      </c>
      <c r="C27" s="11" t="str">
        <f t="shared" si="0"/>
        <v xml:space="preserve"> </v>
      </c>
      <c r="D27" s="11" t="str">
        <f t="shared" si="0"/>
        <v xml:space="preserve"> </v>
      </c>
      <c r="E27" s="11" t="str">
        <f t="shared" si="0"/>
        <v xml:space="preserve"> </v>
      </c>
      <c r="F27" s="11" t="str">
        <f t="shared" si="0"/>
        <v xml:space="preserve"> </v>
      </c>
      <c r="G27" s="11" t="str">
        <f t="shared" si="0"/>
        <v xml:space="preserve"> </v>
      </c>
      <c r="H27" s="11" t="str">
        <f t="shared" si="0"/>
        <v xml:space="preserve"> </v>
      </c>
      <c r="I27" s="11" t="str">
        <f t="shared" si="0"/>
        <v xml:space="preserve"> </v>
      </c>
      <c r="J27" s="11" t="str">
        <f t="shared" si="0"/>
        <v xml:space="preserve"> </v>
      </c>
      <c r="K27" s="11" t="str">
        <f t="shared" si="0"/>
        <v xml:space="preserve"> </v>
      </c>
      <c r="L27" s="11" t="str">
        <f t="shared" si="0"/>
        <v xml:space="preserve"> </v>
      </c>
      <c r="M27" s="11" t="str">
        <f t="shared" si="0"/>
        <v xml:space="preserve"> </v>
      </c>
      <c r="N27" s="11" t="str">
        <f t="shared" si="0"/>
        <v xml:space="preserve"> </v>
      </c>
      <c r="O27" s="11" t="str">
        <f t="shared" si="0"/>
        <v xml:space="preserve"> </v>
      </c>
      <c r="P27" s="11" t="str">
        <f t="shared" si="0"/>
        <v xml:space="preserve"> </v>
      </c>
      <c r="Q27" s="11" t="str">
        <f t="shared" si="0"/>
        <v xml:space="preserve"> </v>
      </c>
      <c r="R27" s="11" t="str">
        <f t="shared" si="0"/>
        <v xml:space="preserve"> </v>
      </c>
      <c r="S27" s="11" t="str">
        <f t="shared" si="0"/>
        <v xml:space="preserve"> </v>
      </c>
      <c r="T27" s="11" t="str">
        <f t="shared" si="0"/>
        <v xml:space="preserve"> </v>
      </c>
      <c r="U27" s="11" t="str">
        <f t="shared" si="0"/>
        <v xml:space="preserve"> </v>
      </c>
      <c r="V27" s="11" t="str">
        <f t="shared" si="0"/>
        <v xml:space="preserve"> </v>
      </c>
      <c r="W27" s="11" t="str">
        <f t="shared" si="0"/>
        <v xml:space="preserve"> </v>
      </c>
      <c r="X27" s="11" t="str">
        <f t="shared" si="0"/>
        <v xml:space="preserve"> </v>
      </c>
      <c r="Y27" s="11" t="str">
        <f t="shared" si="0"/>
        <v xml:space="preserve"> </v>
      </c>
      <c r="Z27" s="11" t="str">
        <f t="shared" si="0"/>
        <v xml:space="preserve"> </v>
      </c>
      <c r="AA27" s="11" t="str">
        <f t="shared" si="0"/>
        <v xml:space="preserve"> </v>
      </c>
      <c r="AB27" s="11" t="str">
        <f t="shared" si="0"/>
        <v xml:space="preserve"> </v>
      </c>
      <c r="AC27" s="11" t="str">
        <f t="shared" si="0"/>
        <v xml:space="preserve"> </v>
      </c>
      <c r="AD27" s="11" t="str">
        <f t="shared" si="0"/>
        <v xml:space="preserve"> </v>
      </c>
      <c r="AE27" s="11" t="str">
        <f t="shared" si="0"/>
        <v xml:space="preserve"> </v>
      </c>
      <c r="AF27" s="11" t="str">
        <f t="shared" si="0"/>
        <v xml:space="preserve"> </v>
      </c>
      <c r="AG27" s="11" t="str">
        <f t="shared" si="0"/>
        <v xml:space="preserve"> </v>
      </c>
      <c r="AH27" s="11" t="str">
        <f t="shared" ref="AH27:AX27" si="1">IF(COUNTA(AH3:AH25)&gt;0,COUNTA(AH3:AH25)," ")</f>
        <v xml:space="preserve"> </v>
      </c>
      <c r="AI27" s="11" t="str">
        <f t="shared" si="1"/>
        <v xml:space="preserve"> </v>
      </c>
      <c r="AJ27" s="11" t="str">
        <f t="shared" si="1"/>
        <v xml:space="preserve"> </v>
      </c>
      <c r="AK27" s="11" t="str">
        <f t="shared" si="1"/>
        <v xml:space="preserve"> </v>
      </c>
      <c r="AL27" s="11" t="str">
        <f t="shared" si="1"/>
        <v xml:space="preserve"> </v>
      </c>
      <c r="AM27" s="11" t="str">
        <f t="shared" si="1"/>
        <v xml:space="preserve"> </v>
      </c>
      <c r="AN27" s="11" t="str">
        <f t="shared" si="1"/>
        <v xml:space="preserve"> </v>
      </c>
      <c r="AO27" s="11" t="str">
        <f t="shared" si="1"/>
        <v xml:space="preserve"> </v>
      </c>
      <c r="AP27" s="11" t="str">
        <f t="shared" si="1"/>
        <v xml:space="preserve"> </v>
      </c>
      <c r="AQ27" s="11" t="str">
        <f t="shared" si="1"/>
        <v xml:space="preserve"> </v>
      </c>
      <c r="AR27" s="11" t="str">
        <f t="shared" si="1"/>
        <v xml:space="preserve"> </v>
      </c>
      <c r="AS27" s="11" t="str">
        <f t="shared" si="1"/>
        <v xml:space="preserve"> </v>
      </c>
      <c r="AT27" s="11" t="str">
        <f t="shared" si="1"/>
        <v xml:space="preserve"> </v>
      </c>
      <c r="AU27" s="11" t="str">
        <f t="shared" si="1"/>
        <v xml:space="preserve"> </v>
      </c>
      <c r="AV27" s="11" t="str">
        <f t="shared" si="1"/>
        <v xml:space="preserve"> </v>
      </c>
      <c r="AW27" s="11" t="str">
        <f t="shared" si="1"/>
        <v xml:space="preserve"> </v>
      </c>
      <c r="AX27" s="11" t="str">
        <f t="shared" si="1"/>
        <v xml:space="preserve"> </v>
      </c>
    </row>
  </sheetData>
  <conditionalFormatting sqref="B27:AX27">
    <cfRule type="colorScale" priority="1">
      <colorScale>
        <cfvo type="num" val="0"/>
        <cfvo type="num" val="9"/>
        <cfvo type="num" val="18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D8D5E-9BBA-4874-88BB-75ADC3DEC7A4}">
  <dimension ref="A1:M23"/>
  <sheetViews>
    <sheetView showGridLines="0" workbookViewId="0">
      <selection activeCell="I6" sqref="I6"/>
    </sheetView>
  </sheetViews>
  <sheetFormatPr defaultRowHeight="14.25" x14ac:dyDescent="0.25"/>
  <cols>
    <col min="1" max="1" width="1.42578125" style="17" customWidth="1"/>
    <col min="2" max="2" width="13.7109375" style="17" bestFit="1" customWidth="1"/>
    <col min="3" max="3" width="4.85546875" style="43" customWidth="1"/>
    <col min="4" max="4" width="49.5703125" style="17" customWidth="1"/>
    <col min="5" max="5" width="9.7109375" style="17" customWidth="1"/>
    <col min="6" max="6" width="11.140625" style="17" customWidth="1"/>
    <col min="7" max="7" width="24.85546875" style="17" customWidth="1"/>
    <col min="8" max="8" width="30.5703125" style="17" customWidth="1"/>
    <col min="9" max="9" width="14.140625" style="17" customWidth="1"/>
    <col min="10" max="10" width="11.42578125" style="17" bestFit="1" customWidth="1"/>
    <col min="11" max="11" width="11.42578125" style="17" customWidth="1"/>
    <col min="12" max="12" width="18" style="17" bestFit="1" customWidth="1"/>
    <col min="13" max="13" width="2.42578125" style="44" customWidth="1"/>
    <col min="14" max="16384" width="9.140625" style="17"/>
  </cols>
  <sheetData>
    <row r="1" spans="1:13" ht="7.5" customHeight="1" x14ac:dyDescent="0.25">
      <c r="A1" s="42" t="s">
        <v>200</v>
      </c>
    </row>
    <row r="2" spans="1:13" s="39" customFormat="1" ht="27.95" customHeight="1" x14ac:dyDescent="0.25">
      <c r="B2" s="39" t="s">
        <v>136</v>
      </c>
      <c r="C2" s="45" t="s">
        <v>195</v>
      </c>
      <c r="D2" s="39" t="s">
        <v>119</v>
      </c>
      <c r="E2" s="39" t="s">
        <v>138</v>
      </c>
      <c r="F2" s="39" t="s">
        <v>145</v>
      </c>
      <c r="G2" s="39" t="s">
        <v>146</v>
      </c>
      <c r="H2" s="39" t="s">
        <v>194</v>
      </c>
      <c r="I2" s="39" t="s">
        <v>22</v>
      </c>
      <c r="J2" s="39" t="s">
        <v>137</v>
      </c>
      <c r="K2" s="39" t="s">
        <v>191</v>
      </c>
      <c r="L2" s="39" t="s">
        <v>134</v>
      </c>
      <c r="M2" s="46" t="s">
        <v>199</v>
      </c>
    </row>
    <row r="3" spans="1:13" s="20" customFormat="1" ht="27.95" customHeight="1" x14ac:dyDescent="0.25">
      <c r="B3" s="40">
        <v>7449</v>
      </c>
      <c r="C3" s="47" t="str">
        <f ca="1">IF(AND(NOT(ISBLANK(tbTasks[[#This Row],[Date Due]])),TODAY()&gt;tbTasks[[#This Row],[Date Due]],NOT(IF(ISERROR(SEARCH(tbTasks[[#This Row],[Status]],"CancelledCompletedDeferred")),FALSE,TRUE))),"!",IF(AND(NOT(ISBLANK(tbTasks[[#This Row],[Date Due]])),TODAY()=tbTasks[[#This Row],[Date Due]],NOT(IF(ISERROR(SEARCH(tbTasks[[#This Row],[Status]],"CancelledCompletedDeferred")),FALSE,TRUE))),"T",""))</f>
        <v/>
      </c>
      <c r="D3" s="39" t="s">
        <v>180</v>
      </c>
      <c r="E3" s="20" t="s">
        <v>181</v>
      </c>
      <c r="F3" s="20" t="s">
        <v>176</v>
      </c>
      <c r="G3" s="20" t="s">
        <v>13</v>
      </c>
      <c r="H3" s="39"/>
      <c r="I3" s="20" t="s">
        <v>141</v>
      </c>
      <c r="J3" s="40">
        <v>43974</v>
      </c>
      <c r="K3" s="40">
        <v>43974</v>
      </c>
      <c r="L3" s="20" t="s">
        <v>201</v>
      </c>
      <c r="M3" s="48" t="str">
        <f>IF(_xlfn.ISFORMULA(tbTasks[[#This Row],[UID]]),"!","")</f>
        <v/>
      </c>
    </row>
    <row r="4" spans="1:13" s="20" customFormat="1" ht="27.95" customHeight="1" x14ac:dyDescent="0.25">
      <c r="B4" s="40">
        <v>7449</v>
      </c>
      <c r="C4" s="47" t="str">
        <f ca="1">IF(AND(NOT(ISBLANK(tbTasks[[#This Row],[Date Due]])),TODAY()&gt;tbTasks[[#This Row],[Date Due]],NOT(IF(ISERROR(SEARCH(tbTasks[[#This Row],[Status]],"CancelledCompletedDeferred")),FALSE,TRUE))),"!",IF(AND(NOT(ISBLANK(tbTasks[[#This Row],[Date Due]])),TODAY()=tbTasks[[#This Row],[Date Due]],NOT(IF(ISERROR(SEARCH(tbTasks[[#This Row],[Status]],"CancelledCompletedDeferred")),FALSE,TRUE))),"T",""))</f>
        <v/>
      </c>
      <c r="D4" s="39" t="s">
        <v>217</v>
      </c>
      <c r="E4" s="20" t="s">
        <v>181</v>
      </c>
      <c r="F4" s="20" t="s">
        <v>176</v>
      </c>
      <c r="G4" s="20" t="s">
        <v>178</v>
      </c>
      <c r="H4" s="39"/>
      <c r="I4" s="20" t="s">
        <v>141</v>
      </c>
      <c r="J4" s="40">
        <v>43974</v>
      </c>
      <c r="K4" s="40"/>
      <c r="L4" s="20" t="s">
        <v>218</v>
      </c>
      <c r="M4" s="48" t="str">
        <f>IF(_xlfn.ISFORMULA(tbTasks[[#This Row],[UID]]),"!","")</f>
        <v/>
      </c>
    </row>
    <row r="5" spans="1:13" s="20" customFormat="1" ht="27.95" customHeight="1" x14ac:dyDescent="0.25">
      <c r="B5" s="40">
        <v>7449</v>
      </c>
      <c r="C5" s="47" t="str">
        <f ca="1">IF(AND(NOT(ISBLANK(tbTasks[[#This Row],[Date Due]])),TODAY()&gt;tbTasks[[#This Row],[Date Due]],NOT(IF(ISERROR(SEARCH(tbTasks[[#This Row],[Status]],"CancelledCompletedDeferred")),FALSE,TRUE))),"!",IF(AND(NOT(ISBLANK(tbTasks[[#This Row],[Date Due]])),TODAY()=tbTasks[[#This Row],[Date Due]],NOT(IF(ISERROR(SEARCH(tbTasks[[#This Row],[Status]],"CancelledCompletedDeferred")),FALSE,TRUE))),"T",""))</f>
        <v>!</v>
      </c>
      <c r="D5" s="39" t="s">
        <v>219</v>
      </c>
      <c r="E5" s="20" t="s">
        <v>185</v>
      </c>
      <c r="F5" s="20" t="s">
        <v>176</v>
      </c>
      <c r="G5" s="20" t="s">
        <v>178</v>
      </c>
      <c r="H5" s="39"/>
      <c r="I5" s="20" t="s">
        <v>183</v>
      </c>
      <c r="J5" s="40">
        <v>43974</v>
      </c>
      <c r="K5" s="40"/>
      <c r="L5" s="20" t="s">
        <v>221</v>
      </c>
      <c r="M5" s="48" t="str">
        <f>IF(_xlfn.ISFORMULA(tbTasks[[#This Row],[UID]]),"!","")</f>
        <v/>
      </c>
    </row>
    <row r="6" spans="1:13" s="20" customFormat="1" ht="27.95" customHeight="1" x14ac:dyDescent="0.25">
      <c r="B6" s="40">
        <v>7449</v>
      </c>
      <c r="C6" s="47" t="str">
        <f ca="1">IF(AND(NOT(ISBLANK(tbTasks[[#This Row],[Date Due]])),TODAY()&gt;tbTasks[[#This Row],[Date Due]],NOT(IF(ISERROR(SEARCH(tbTasks[[#This Row],[Status]],"CancelledCompletedDeferred")),FALSE,TRUE))),"!",IF(AND(NOT(ISBLANK(tbTasks[[#This Row],[Date Due]])),TODAY()=tbTasks[[#This Row],[Date Due]],NOT(IF(ISERROR(SEARCH(tbTasks[[#This Row],[Status]],"CancelledCompletedDeferred")),FALSE,TRUE))),"T",""))</f>
        <v/>
      </c>
      <c r="D6" s="39" t="s">
        <v>226</v>
      </c>
      <c r="E6" s="20" t="s">
        <v>225</v>
      </c>
      <c r="F6" s="20" t="s">
        <v>176</v>
      </c>
      <c r="G6" s="20" t="s">
        <v>13</v>
      </c>
      <c r="H6" s="39"/>
      <c r="J6" s="40"/>
      <c r="K6" s="40"/>
      <c r="L6" s="20" t="str">
        <f>_xlfn.CONCAT(RIGHT(YEAR(tbTasks[[#This Row],[Create Date]]),2),TEXT(MONTH(tbTasks[[#This Row],[Create Date]]),"00"),TEXT(DAY(tbTasks[[#This Row],[Create Date]]),"00"),"-",MOD(48271*(LEN(tbTasks[[#This Row],[Description]])+LEN(tbTasks[[#This Row],[Priority]])+LEN(tbTasks[[#This Row],[Keywords]])),2^31-1))</f>
        <v>200523-820607</v>
      </c>
      <c r="M6" s="48" t="str">
        <f>IF(_xlfn.ISFORMULA(tbTasks[[#This Row],[UID]]),"!","")</f>
        <v>!</v>
      </c>
    </row>
    <row r="7" spans="1:13" s="20" customFormat="1" ht="27.95" customHeight="1" x14ac:dyDescent="0.25">
      <c r="B7" s="40">
        <v>7449</v>
      </c>
      <c r="C7" s="47" t="str">
        <f ca="1">IF(AND(NOT(ISBLANK(tbTasks[[#This Row],[Date Due]])),TODAY()&gt;tbTasks[[#This Row],[Date Due]],NOT(IF(ISERROR(SEARCH(tbTasks[[#This Row],[Status]],"CancelledCompletedDeferred")),FALSE,TRUE))),"!",IF(AND(NOT(ISBLANK(tbTasks[[#This Row],[Date Due]])),TODAY()=tbTasks[[#This Row],[Date Due]],NOT(IF(ISERROR(SEARCH(tbTasks[[#This Row],[Status]],"CancelledCompletedDeferred")),FALSE,TRUE))),"T",""))</f>
        <v/>
      </c>
      <c r="D7" s="39" t="s">
        <v>227</v>
      </c>
      <c r="E7" s="20" t="s">
        <v>225</v>
      </c>
      <c r="F7" s="20" t="s">
        <v>176</v>
      </c>
      <c r="G7" s="20" t="s">
        <v>13</v>
      </c>
      <c r="H7" s="39"/>
      <c r="J7" s="40"/>
      <c r="K7" s="40"/>
      <c r="L7" s="20" t="str">
        <f>_xlfn.CONCAT(RIGHT(YEAR(tbTasks[[#This Row],[Create Date]]),2),TEXT(MONTH(tbTasks[[#This Row],[Create Date]]),"00"),TEXT(DAY(tbTasks[[#This Row],[Create Date]]),"00"),"-",MOD(48271*(LEN(tbTasks[[#This Row],[Description]])+LEN(tbTasks[[#This Row],[Priority]])+LEN(tbTasks[[#This Row],[Keywords]])),2^31-1))</f>
        <v>200523-820607</v>
      </c>
      <c r="M7" s="48" t="str">
        <f>IF(_xlfn.ISFORMULA(tbTasks[[#This Row],[UID]]),"!","")</f>
        <v>!</v>
      </c>
    </row>
    <row r="8" spans="1:13" s="20" customFormat="1" ht="27.95" customHeight="1" x14ac:dyDescent="0.25">
      <c r="B8" s="40">
        <v>7449</v>
      </c>
      <c r="C8" s="47" t="str">
        <f ca="1">IF(AND(NOT(ISBLANK(tbTasks[[#This Row],[Date Due]])),TODAY()&gt;tbTasks[[#This Row],[Date Due]],NOT(IF(ISERROR(SEARCH(tbTasks[[#This Row],[Status]],"CancelledCompletedDeferred")),FALSE,TRUE))),"!",IF(AND(NOT(ISBLANK(tbTasks[[#This Row],[Date Due]])),TODAY()=tbTasks[[#This Row],[Date Due]],NOT(IF(ISERROR(SEARCH(tbTasks[[#This Row],[Status]],"CancelledCompletedDeferred")),FALSE,TRUE))),"T",""))</f>
        <v/>
      </c>
      <c r="D8" s="39" t="s">
        <v>223</v>
      </c>
      <c r="E8" s="20" t="s">
        <v>185</v>
      </c>
      <c r="F8" s="20" t="s">
        <v>176</v>
      </c>
      <c r="G8" s="20" t="s">
        <v>13</v>
      </c>
      <c r="H8" s="39"/>
      <c r="I8" s="20" t="s">
        <v>141</v>
      </c>
      <c r="J8" s="40">
        <v>43974</v>
      </c>
      <c r="K8" s="40"/>
      <c r="L8" s="20" t="s">
        <v>224</v>
      </c>
      <c r="M8" s="48" t="str">
        <f>IF(_xlfn.ISFORMULA(tbTasks[[#This Row],[UID]]),"!","")</f>
        <v/>
      </c>
    </row>
    <row r="9" spans="1:13" s="20" customFormat="1" ht="27.95" customHeight="1" x14ac:dyDescent="0.25">
      <c r="B9" s="40">
        <v>43974</v>
      </c>
      <c r="C9" s="47" t="str">
        <f ca="1">IF(AND(NOT(ISBLANK(tbTasks[[#This Row],[Date Due]])),TODAY()&gt;tbTasks[[#This Row],[Date Due]],NOT(IF(ISERROR(SEARCH(tbTasks[[#This Row],[Status]],"CancelledCompletedDeferred")),FALSE,TRUE))),"!",IF(AND(NOT(ISBLANK(tbTasks[[#This Row],[Date Due]])),TODAY()=tbTasks[[#This Row],[Date Due]],NOT(IF(ISERROR(SEARCH(tbTasks[[#This Row],[Status]],"CancelledCompletedDeferred")),FALSE,TRUE))),"T",""))</f>
        <v>!</v>
      </c>
      <c r="D9" s="39" t="s">
        <v>220</v>
      </c>
      <c r="E9" s="20" t="s">
        <v>185</v>
      </c>
      <c r="F9" s="20" t="s">
        <v>176</v>
      </c>
      <c r="G9" s="20" t="s">
        <v>178</v>
      </c>
      <c r="H9" s="39"/>
      <c r="I9" s="20" t="s">
        <v>183</v>
      </c>
      <c r="J9" s="40">
        <v>43974</v>
      </c>
      <c r="K9" s="40"/>
      <c r="L9" s="20" t="s">
        <v>222</v>
      </c>
      <c r="M9" s="48" t="str">
        <f>IF(_xlfn.ISFORMULA(tbTasks[[#This Row],[UID]]),"!","")</f>
        <v/>
      </c>
    </row>
    <row r="10" spans="1:13" s="20" customFormat="1" ht="27.95" customHeight="1" x14ac:dyDescent="0.25">
      <c r="B10" s="40">
        <v>7449</v>
      </c>
      <c r="C10" s="47" t="str">
        <f ca="1">IF(AND(NOT(ISBLANK(tbTasks[[#This Row],[Date Due]])),TODAY()&gt;tbTasks[[#This Row],[Date Due]],NOT(IF(ISERROR(SEARCH(tbTasks[[#This Row],[Status]],"CancelledCompletedDeferred")),FALSE,TRUE))),"!",IF(AND(NOT(ISBLANK(tbTasks[[#This Row],[Date Due]])),TODAY()=tbTasks[[#This Row],[Date Due]],NOT(IF(ISERROR(SEARCH(tbTasks[[#This Row],[Status]],"CancelledCompletedDeferred")),FALSE,TRUE))),"T",""))</f>
        <v>!</v>
      </c>
      <c r="D10" s="39" t="s">
        <v>182</v>
      </c>
      <c r="E10" s="20" t="s">
        <v>181</v>
      </c>
      <c r="F10" s="20" t="s">
        <v>176</v>
      </c>
      <c r="G10" s="20" t="s">
        <v>178</v>
      </c>
      <c r="H10" s="39"/>
      <c r="I10" s="20" t="s">
        <v>183</v>
      </c>
      <c r="J10" s="40">
        <v>43974</v>
      </c>
      <c r="K10" s="40"/>
      <c r="L10" s="20" t="s">
        <v>202</v>
      </c>
      <c r="M10" s="48" t="str">
        <f>IF(_xlfn.ISFORMULA(tbTasks[[#This Row],[UID]]),"!","")</f>
        <v/>
      </c>
    </row>
    <row r="11" spans="1:13" s="20" customFormat="1" ht="27.95" customHeight="1" x14ac:dyDescent="0.25">
      <c r="B11" s="40">
        <v>7449</v>
      </c>
      <c r="C11" s="47" t="str">
        <f ca="1">IF(AND(NOT(ISBLANK(tbTasks[[#This Row],[Date Due]])),TODAY()&gt;tbTasks[[#This Row],[Date Due]],NOT(IF(ISERROR(SEARCH(tbTasks[[#This Row],[Status]],"CancelledCompletedDeferred")),FALSE,TRUE))),"!",IF(AND(NOT(ISBLANK(tbTasks[[#This Row],[Date Due]])),TODAY()=tbTasks[[#This Row],[Date Due]],NOT(IF(ISERROR(SEARCH(tbTasks[[#This Row],[Status]],"CancelledCompletedDeferred")),FALSE,TRUE))),"T",""))</f>
        <v>!</v>
      </c>
      <c r="D11" s="39" t="s">
        <v>184</v>
      </c>
      <c r="E11" s="20" t="s">
        <v>185</v>
      </c>
      <c r="F11" s="20" t="s">
        <v>176</v>
      </c>
      <c r="G11" s="20" t="s">
        <v>170</v>
      </c>
      <c r="H11" s="39"/>
      <c r="I11" s="20" t="s">
        <v>183</v>
      </c>
      <c r="J11" s="40">
        <v>43974</v>
      </c>
      <c r="K11" s="40"/>
      <c r="L11" s="20" t="s">
        <v>203</v>
      </c>
      <c r="M11" s="48" t="str">
        <f>IF(_xlfn.ISFORMULA(tbTasks[[#This Row],[UID]]),"!","")</f>
        <v/>
      </c>
    </row>
    <row r="12" spans="1:13" s="20" customFormat="1" ht="27.95" customHeight="1" x14ac:dyDescent="0.25">
      <c r="B12" s="40">
        <v>7449</v>
      </c>
      <c r="C12" s="47" t="str">
        <f ca="1">IF(AND(NOT(ISBLANK(tbTasks[[#This Row],[Date Due]])),TODAY()&gt;tbTasks[[#This Row],[Date Due]],NOT(IF(ISERROR(SEARCH(tbTasks[[#This Row],[Status]],"CancelledCompletedDeferred")),FALSE,TRUE))),"!",IF(AND(NOT(ISBLANK(tbTasks[[#This Row],[Date Due]])),TODAY()=tbTasks[[#This Row],[Date Due]],NOT(IF(ISERROR(SEARCH(tbTasks[[#This Row],[Status]],"CancelledCompletedDeferred")),FALSE,TRUE))),"T",""))</f>
        <v>!</v>
      </c>
      <c r="D12" s="39" t="s">
        <v>186</v>
      </c>
      <c r="E12" s="20" t="s">
        <v>181</v>
      </c>
      <c r="F12" s="20" t="s">
        <v>176</v>
      </c>
      <c r="G12" s="20" t="s">
        <v>157</v>
      </c>
      <c r="H12" s="39"/>
      <c r="I12" s="20" t="s">
        <v>140</v>
      </c>
      <c r="J12" s="40">
        <v>43974</v>
      </c>
      <c r="K12" s="40"/>
      <c r="L12" s="20" t="s">
        <v>204</v>
      </c>
      <c r="M12" s="48" t="str">
        <f>IF(_xlfn.ISFORMULA(tbTasks[[#This Row],[UID]]),"!","")</f>
        <v/>
      </c>
    </row>
    <row r="13" spans="1:13" s="20" customFormat="1" ht="27.95" customHeight="1" x14ac:dyDescent="0.25">
      <c r="B13" s="40">
        <v>7449</v>
      </c>
      <c r="C13" s="47" t="str">
        <f ca="1">IF(AND(NOT(ISBLANK(tbTasks[[#This Row],[Date Due]])),TODAY()&gt;tbTasks[[#This Row],[Date Due]],NOT(IF(ISERROR(SEARCH(tbTasks[[#This Row],[Status]],"CancelledCompletedDeferred")),FALSE,TRUE))),"!",IF(AND(NOT(ISBLANK(tbTasks[[#This Row],[Date Due]])),TODAY()=tbTasks[[#This Row],[Date Due]],NOT(IF(ISERROR(SEARCH(tbTasks[[#This Row],[Status]],"CancelledCompletedDeferred")),FALSE,TRUE))),"T",""))</f>
        <v>!</v>
      </c>
      <c r="D13" s="39" t="s">
        <v>187</v>
      </c>
      <c r="E13" s="20" t="s">
        <v>185</v>
      </c>
      <c r="F13" s="20" t="s">
        <v>176</v>
      </c>
      <c r="G13" s="20" t="s">
        <v>13</v>
      </c>
      <c r="H13" s="39"/>
      <c r="I13" s="20" t="s">
        <v>140</v>
      </c>
      <c r="J13" s="40">
        <v>43974</v>
      </c>
      <c r="K13" s="40"/>
      <c r="L13" s="20" t="s">
        <v>205</v>
      </c>
      <c r="M13" s="48" t="str">
        <f>IF(_xlfn.ISFORMULA(tbTasks[[#This Row],[UID]]),"!","")</f>
        <v/>
      </c>
    </row>
    <row r="14" spans="1:13" s="20" customFormat="1" ht="27.95" hidden="1" customHeight="1" x14ac:dyDescent="0.25">
      <c r="B14" s="40">
        <v>7449</v>
      </c>
      <c r="C14" s="47" t="str">
        <f ca="1">IF(AND(NOT(ISBLANK(tbTasks[[#This Row],[Date Due]])),TODAY()&gt;tbTasks[[#This Row],[Date Due]],NOT(IF(ISERROR(SEARCH(tbTasks[[#This Row],[Status]],"CancelledCompletedDeferred")),FALSE,TRUE))),"!",IF(AND(NOT(ISBLANK(tbTasks[[#This Row],[Date Due]])),TODAY()=tbTasks[[#This Row],[Date Due]],NOT(IF(ISERROR(SEARCH(tbTasks[[#This Row],[Status]],"CancelledCompletedDeferred")),FALSE,TRUE))),"T",""))</f>
        <v/>
      </c>
      <c r="D14" s="39" t="s">
        <v>188</v>
      </c>
      <c r="E14" s="20" t="s">
        <v>185</v>
      </c>
      <c r="F14" s="20" t="s">
        <v>189</v>
      </c>
      <c r="G14" s="20" t="s">
        <v>150</v>
      </c>
      <c r="H14" s="39" t="s">
        <v>214</v>
      </c>
      <c r="I14" s="20" t="s">
        <v>140</v>
      </c>
      <c r="J14" s="40"/>
      <c r="K14" s="40"/>
      <c r="L14" s="20" t="s">
        <v>206</v>
      </c>
      <c r="M14" s="48" t="str">
        <f>IF(_xlfn.ISFORMULA(tbTasks[[#This Row],[UID]]),"!","")</f>
        <v/>
      </c>
    </row>
    <row r="15" spans="1:13" s="20" customFormat="1" ht="27.95" hidden="1" customHeight="1" x14ac:dyDescent="0.25">
      <c r="B15" s="40">
        <v>7449</v>
      </c>
      <c r="C15" s="47" t="str">
        <f ca="1">IF(AND(NOT(ISBLANK(tbTasks[[#This Row],[Date Due]])),TODAY()&gt;tbTasks[[#This Row],[Date Due]],NOT(IF(ISERROR(SEARCH(tbTasks[[#This Row],[Status]],"CancelledCompletedDeferred")),FALSE,TRUE))),"!",IF(AND(NOT(ISBLANK(tbTasks[[#This Row],[Date Due]])),TODAY()=tbTasks[[#This Row],[Date Due]],NOT(IF(ISERROR(SEARCH(tbTasks[[#This Row],[Status]],"CancelledCompletedDeferred")),FALSE,TRUE))),"T",""))</f>
        <v/>
      </c>
      <c r="D15" s="39" t="s">
        <v>192</v>
      </c>
      <c r="E15" s="20" t="s">
        <v>185</v>
      </c>
      <c r="F15" s="20" t="s">
        <v>189</v>
      </c>
      <c r="G15" s="20" t="s">
        <v>150</v>
      </c>
      <c r="H15" s="39" t="s">
        <v>214</v>
      </c>
      <c r="I15" s="20" t="s">
        <v>141</v>
      </c>
      <c r="J15" s="40"/>
      <c r="K15" s="40">
        <v>43974</v>
      </c>
      <c r="L15" s="20" t="s">
        <v>206</v>
      </c>
      <c r="M15" s="48" t="str">
        <f>IF(_xlfn.ISFORMULA(tbTasks[[#This Row],[UID]]),"!","")</f>
        <v/>
      </c>
    </row>
    <row r="16" spans="1:13" s="20" customFormat="1" ht="27.95" hidden="1" customHeight="1" x14ac:dyDescent="0.25">
      <c r="B16" s="40">
        <v>7449</v>
      </c>
      <c r="C16" s="47" t="str">
        <f ca="1">IF(AND(NOT(ISBLANK(tbTasks[[#This Row],[Date Due]])),TODAY()&gt;tbTasks[[#This Row],[Date Due]],NOT(IF(ISERROR(SEARCH(tbTasks[[#This Row],[Status]],"CancelledCompletedDeferred")),FALSE,TRUE))),"!",IF(AND(NOT(ISBLANK(tbTasks[[#This Row],[Date Due]])),TODAY()=tbTasks[[#This Row],[Date Due]],NOT(IF(ISERROR(SEARCH(tbTasks[[#This Row],[Status]],"CancelledCompletedDeferred")),FALSE,TRUE))),"T",""))</f>
        <v/>
      </c>
      <c r="D16" s="39" t="s">
        <v>193</v>
      </c>
      <c r="E16" s="20" t="s">
        <v>185</v>
      </c>
      <c r="F16" s="20" t="s">
        <v>189</v>
      </c>
      <c r="G16" s="20" t="s">
        <v>150</v>
      </c>
      <c r="H16" s="39" t="s">
        <v>214</v>
      </c>
      <c r="I16" s="20" t="s">
        <v>141</v>
      </c>
      <c r="J16" s="40"/>
      <c r="K16" s="40">
        <v>43974</v>
      </c>
      <c r="L16" s="20" t="s">
        <v>206</v>
      </c>
      <c r="M16" s="48" t="str">
        <f>IF(_xlfn.ISFORMULA(tbTasks[[#This Row],[UID]]),"!","")</f>
        <v/>
      </c>
    </row>
    <row r="17" spans="2:13" s="20" customFormat="1" ht="27.95" hidden="1" customHeight="1" x14ac:dyDescent="0.25">
      <c r="B17" s="40">
        <v>7449</v>
      </c>
      <c r="C17" s="47" t="str">
        <f ca="1">IF(AND(NOT(ISBLANK(tbTasks[[#This Row],[Date Due]])),TODAY()&gt;tbTasks[[#This Row],[Date Due]],NOT(IF(ISERROR(SEARCH(tbTasks[[#This Row],[Status]],"CancelledCompletedDeferred")),FALSE,TRUE))),"!",IF(AND(NOT(ISBLANK(tbTasks[[#This Row],[Date Due]])),TODAY()=tbTasks[[#This Row],[Date Due]],NOT(IF(ISERROR(SEARCH(tbTasks[[#This Row],[Status]],"CancelledCompletedDeferred")),FALSE,TRUE))),"T",""))</f>
        <v>!</v>
      </c>
      <c r="D17" s="39" t="s">
        <v>197</v>
      </c>
      <c r="E17" s="20" t="s">
        <v>181</v>
      </c>
      <c r="F17" s="20" t="s">
        <v>189</v>
      </c>
      <c r="G17" s="20" t="s">
        <v>150</v>
      </c>
      <c r="H17" s="39" t="s">
        <v>214</v>
      </c>
      <c r="I17" s="20" t="s">
        <v>183</v>
      </c>
      <c r="J17" s="40">
        <v>43979</v>
      </c>
      <c r="K17" s="40"/>
      <c r="L17" s="20" t="s">
        <v>206</v>
      </c>
      <c r="M17" s="48" t="str">
        <f>IF(_xlfn.ISFORMULA(tbTasks[[#This Row],[UID]]),"!","")</f>
        <v/>
      </c>
    </row>
    <row r="18" spans="2:13" s="20" customFormat="1" ht="27.95" hidden="1" customHeight="1" x14ac:dyDescent="0.25">
      <c r="B18" s="40">
        <v>43974</v>
      </c>
      <c r="C18" s="47" t="str">
        <f ca="1">IF(AND(NOT(ISBLANK(tbTasks[[#This Row],[Date Due]])),TODAY()&gt;tbTasks[[#This Row],[Date Due]],NOT(IF(ISERROR(SEARCH(tbTasks[[#This Row],[Status]],"CancelledCompletedDeferred")),FALSE,TRUE))),"!",IF(AND(NOT(ISBLANK(tbTasks[[#This Row],[Date Due]])),TODAY()=tbTasks[[#This Row],[Date Due]],NOT(IF(ISERROR(SEARCH(tbTasks[[#This Row],[Status]],"CancelledCompletedDeferred")),FALSE,TRUE))),"T",""))</f>
        <v/>
      </c>
      <c r="D18" s="39" t="s">
        <v>198</v>
      </c>
      <c r="E18" s="20" t="s">
        <v>181</v>
      </c>
      <c r="F18" s="20" t="s">
        <v>189</v>
      </c>
      <c r="G18" s="20" t="s">
        <v>150</v>
      </c>
      <c r="H18" s="39" t="s">
        <v>213</v>
      </c>
      <c r="I18" s="20" t="s">
        <v>140</v>
      </c>
      <c r="J18" s="40"/>
      <c r="K18" s="40"/>
      <c r="L18" s="20" t="s">
        <v>207</v>
      </c>
      <c r="M18" s="48" t="str">
        <f>IF(_xlfn.ISFORMULA(tbTasks[[#This Row],[UID]]),"!","")</f>
        <v/>
      </c>
    </row>
    <row r="19" spans="2:13" s="20" customFormat="1" ht="27.95" hidden="1" customHeight="1" x14ac:dyDescent="0.25">
      <c r="B19" s="40">
        <v>43969</v>
      </c>
      <c r="C19" s="47" t="str">
        <f ca="1">IF(AND(NOT(ISBLANK(tbTasks[[#This Row],[Date Due]])),TODAY()&gt;tbTasks[[#This Row],[Date Due]],NOT(IF(ISERROR(SEARCH(tbTasks[[#This Row],[Status]],"CancelledCompletedDeferred")),FALSE,TRUE))),"!",IF(AND(NOT(ISBLANK(tbTasks[[#This Row],[Date Due]])),TODAY()=tbTasks[[#This Row],[Date Due]],NOT(IF(ISERROR(SEARCH(tbTasks[[#This Row],[Status]],"CancelledCompletedDeferred")),FALSE,TRUE))),"T",""))</f>
        <v>!</v>
      </c>
      <c r="D19" s="39" t="s">
        <v>190</v>
      </c>
      <c r="E19" s="20" t="s">
        <v>181</v>
      </c>
      <c r="F19" s="20" t="s">
        <v>189</v>
      </c>
      <c r="G19" s="20" t="s">
        <v>150</v>
      </c>
      <c r="H19" s="39" t="s">
        <v>212</v>
      </c>
      <c r="I19" s="20" t="s">
        <v>140</v>
      </c>
      <c r="J19" s="40">
        <v>43976</v>
      </c>
      <c r="K19" s="40"/>
      <c r="L19" s="20" t="s">
        <v>215</v>
      </c>
      <c r="M19" s="48" t="str">
        <f>IF(_xlfn.ISFORMULA(tbTasks[[#This Row],[UID]]),"!","")</f>
        <v/>
      </c>
    </row>
    <row r="20" spans="2:13" s="20" customFormat="1" ht="27.95" hidden="1" customHeight="1" x14ac:dyDescent="0.25">
      <c r="B20" s="40">
        <v>43974</v>
      </c>
      <c r="C20" s="47" t="str">
        <f ca="1">IF(AND(NOT(ISBLANK(tbTasks[[#This Row],[Date Due]])),TODAY()&gt;tbTasks[[#This Row],[Date Due]],NOT(IF(ISERROR(SEARCH(tbTasks[[#This Row],[Status]],"CancelledCompletedDeferred")),FALSE,TRUE))),"!",IF(AND(NOT(ISBLANK(tbTasks[[#This Row],[Date Due]])),TODAY()=tbTasks[[#This Row],[Date Due]],NOT(IF(ISERROR(SEARCH(tbTasks[[#This Row],[Status]],"CancelledCompletedDeferred")),FALSE,TRUE))),"T",""))</f>
        <v/>
      </c>
      <c r="D20" s="39" t="s">
        <v>208</v>
      </c>
      <c r="E20" s="20" t="s">
        <v>181</v>
      </c>
      <c r="F20" s="20" t="s">
        <v>189</v>
      </c>
      <c r="G20" s="20" t="s">
        <v>151</v>
      </c>
      <c r="H20" s="39" t="s">
        <v>211</v>
      </c>
      <c r="I20" s="20" t="s">
        <v>140</v>
      </c>
      <c r="J20" s="40">
        <v>43997</v>
      </c>
      <c r="K20" s="40"/>
      <c r="L20" s="20" t="s">
        <v>216</v>
      </c>
      <c r="M20" s="48" t="str">
        <f>IF(_xlfn.ISFORMULA(tbTasks[[#This Row],[UID]]),"!","")</f>
        <v/>
      </c>
    </row>
    <row r="21" spans="2:13" x14ac:dyDescent="0.25">
      <c r="B21" s="20" t="s">
        <v>196</v>
      </c>
      <c r="C21" s="49">
        <f ca="1">SUBTOTAL(103,tbTasks[Flag])</f>
        <v>11</v>
      </c>
      <c r="D21" s="39"/>
      <c r="E21" s="20"/>
      <c r="F21" s="20"/>
      <c r="G21" s="20"/>
      <c r="H21" s="20"/>
      <c r="I21" s="20"/>
      <c r="J21" s="40"/>
      <c r="K21" s="40"/>
      <c r="L21" s="20"/>
      <c r="M21" s="20"/>
    </row>
    <row r="23" spans="2:13" ht="20.25" x14ac:dyDescent="0.35">
      <c r="B23" s="50" t="s">
        <v>228</v>
      </c>
    </row>
  </sheetData>
  <dataValidations count="2">
    <dataValidation type="list" allowBlank="1" showInputMessage="1" showErrorMessage="1" sqref="E3:E20" xr:uid="{5C275CBC-251E-42B7-84DF-8130BF27169B}">
      <formula1>"Low, Medium, High, Critical"</formula1>
    </dataValidation>
    <dataValidation type="list" allowBlank="1" showInputMessage="1" showErrorMessage="1" sqref="F3:F20" xr:uid="{79AFC598-F3D9-4C0A-B5A6-AC0A6DB5775B}">
      <formula1>"Personal, Work"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3A572A4-FAAB-4B82-890F-BE29806C6B77}">
          <x14:formula1>
            <xm:f>Lookups!$B$12:$B$18</xm:f>
          </x14:formula1>
          <xm:sqref>I3:I20</xm:sqref>
        </x14:dataValidation>
        <x14:dataValidation type="list" allowBlank="1" showInputMessage="1" showErrorMessage="1" xr:uid="{B442149C-074E-4BBC-BE42-7EED425ED545}">
          <x14:formula1>
            <xm:f>Lookups!$B$21:$B$36</xm:f>
          </x14:formula1>
          <xm:sqref>G3:G20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B7AC0-BF38-490C-A9DD-7DA143F17487}">
  <dimension ref="B1:E5"/>
  <sheetViews>
    <sheetView showGridLines="0" workbookViewId="0">
      <selection activeCell="D3" sqref="D3"/>
    </sheetView>
  </sheetViews>
  <sheetFormatPr defaultRowHeight="14.25" x14ac:dyDescent="0.25"/>
  <cols>
    <col min="1" max="1" width="1.42578125" style="17" customWidth="1"/>
    <col min="2" max="3" width="9.140625" style="17"/>
    <col min="4" max="4" width="18.42578125" style="17" customWidth="1"/>
    <col min="5" max="5" width="105.28515625" style="17" customWidth="1"/>
    <col min="6" max="16384" width="9.140625" style="17"/>
  </cols>
  <sheetData>
    <row r="1" spans="2:5" ht="7.5" customHeight="1" x14ac:dyDescent="0.25"/>
    <row r="2" spans="2:5" s="20" customFormat="1" ht="27.95" customHeight="1" x14ac:dyDescent="0.25">
      <c r="B2" s="20" t="s">
        <v>135</v>
      </c>
      <c r="C2" s="20" t="s">
        <v>210</v>
      </c>
      <c r="D2" s="20" t="s">
        <v>134</v>
      </c>
      <c r="E2" s="20" t="s">
        <v>209</v>
      </c>
    </row>
    <row r="3" spans="2:5" s="20" customFormat="1" ht="27.95" customHeight="1" x14ac:dyDescent="0.25">
      <c r="B3" s="40"/>
      <c r="C3" s="41"/>
      <c r="E3" s="39"/>
    </row>
    <row r="4" spans="2:5" s="20" customFormat="1" ht="27.95" customHeight="1" x14ac:dyDescent="0.25">
      <c r="B4" s="40"/>
      <c r="C4" s="41"/>
      <c r="E4" s="39"/>
    </row>
    <row r="5" spans="2:5" s="20" customFormat="1" ht="27.95" customHeight="1" x14ac:dyDescent="0.25">
      <c r="B5" s="40"/>
      <c r="C5" s="41"/>
      <c r="E5" s="39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43"/>
  <sheetViews>
    <sheetView showGridLines="0" tabSelected="1" topLeftCell="A5" workbookViewId="0">
      <selection activeCell="F19" sqref="F19"/>
    </sheetView>
  </sheetViews>
  <sheetFormatPr defaultColWidth="8.7109375" defaultRowHeight="14.25" x14ac:dyDescent="0.25"/>
  <cols>
    <col min="1" max="1" width="1.28515625" style="17" customWidth="1"/>
    <col min="2" max="2" width="20.5703125" style="17" customWidth="1"/>
    <col min="3" max="3" width="21.28515625" style="17" customWidth="1"/>
    <col min="4" max="4" width="15" style="17" customWidth="1"/>
    <col min="5" max="5" width="10.7109375" style="18" customWidth="1"/>
    <col min="6" max="6" width="11.5703125" style="19" customWidth="1"/>
    <col min="7" max="7" width="11.42578125" style="19" customWidth="1"/>
    <col min="8" max="8" width="11.42578125" style="18" customWidth="1"/>
    <col min="9" max="9" width="0.7109375" style="17" customWidth="1"/>
    <col min="10" max="16384" width="8.7109375" style="17"/>
  </cols>
  <sheetData>
    <row r="1" spans="1:8" ht="4.5" customHeight="1" x14ac:dyDescent="0.25"/>
    <row r="2" spans="1:8" s="20" customFormat="1" ht="24" customHeight="1" x14ac:dyDescent="0.25">
      <c r="B2" s="21" t="s">
        <v>16</v>
      </c>
      <c r="C2" s="21" t="s">
        <v>17</v>
      </c>
      <c r="D2" s="21" t="s">
        <v>18</v>
      </c>
      <c r="E2" s="22" t="s">
        <v>19</v>
      </c>
      <c r="F2" s="23" t="s">
        <v>20</v>
      </c>
      <c r="G2" s="23" t="s">
        <v>21</v>
      </c>
      <c r="H2" s="22" t="s">
        <v>22</v>
      </c>
    </row>
    <row r="3" spans="1:8" s="20" customFormat="1" ht="24" customHeight="1" x14ac:dyDescent="0.25">
      <c r="B3" s="24" t="s">
        <v>23</v>
      </c>
      <c r="C3" s="24" t="s">
        <v>25</v>
      </c>
      <c r="D3" s="24" t="s">
        <v>24</v>
      </c>
      <c r="E3" s="25">
        <f>VLOOKUP(Table2[[#This Row],[Frequency]],tblFreq[],2)</f>
        <v>30</v>
      </c>
      <c r="F3" s="26">
        <v>43979</v>
      </c>
      <c r="G3" s="26">
        <f t="shared" ref="G3:G35" si="0">F3+E3</f>
        <v>44009</v>
      </c>
      <c r="H3" s="27" t="str">
        <f t="shared" ref="H3:H35" ca="1" si="1">IF(G3&gt;TODAY(),"Ok","Due")</f>
        <v>Ok</v>
      </c>
    </row>
    <row r="4" spans="1:8" s="20" customFormat="1" ht="24" customHeight="1" x14ac:dyDescent="0.25">
      <c r="B4" s="24" t="s">
        <v>23</v>
      </c>
      <c r="C4" s="24" t="s">
        <v>26</v>
      </c>
      <c r="D4" s="24" t="s">
        <v>27</v>
      </c>
      <c r="E4" s="25">
        <f>VLOOKUP(Table2[[#This Row],[Frequency]],tblFreq[],2)</f>
        <v>90</v>
      </c>
      <c r="F4" s="26">
        <v>42911</v>
      </c>
      <c r="G4" s="26">
        <f t="shared" si="0"/>
        <v>43001</v>
      </c>
      <c r="H4" s="27" t="str">
        <f t="shared" ca="1" si="1"/>
        <v>Due</v>
      </c>
    </row>
    <row r="5" spans="1:8" s="20" customFormat="1" ht="24" customHeight="1" x14ac:dyDescent="0.25">
      <c r="A5" s="28">
        <v>42644</v>
      </c>
      <c r="B5" s="24" t="s">
        <v>23</v>
      </c>
      <c r="C5" s="29" t="s">
        <v>28</v>
      </c>
      <c r="D5" s="24" t="s">
        <v>29</v>
      </c>
      <c r="E5" s="25">
        <f>VLOOKUP(Table2[[#This Row],[Frequency]],tblFreq[],2)</f>
        <v>180</v>
      </c>
      <c r="F5" s="26">
        <v>42939</v>
      </c>
      <c r="G5" s="26">
        <f t="shared" si="0"/>
        <v>43119</v>
      </c>
      <c r="H5" s="27" t="str">
        <f t="shared" ca="1" si="1"/>
        <v>Due</v>
      </c>
    </row>
    <row r="6" spans="1:8" s="20" customFormat="1" ht="24" customHeight="1" x14ac:dyDescent="0.25">
      <c r="B6" s="24" t="s">
        <v>23</v>
      </c>
      <c r="C6" s="24" t="s">
        <v>30</v>
      </c>
      <c r="D6" s="24" t="s">
        <v>31</v>
      </c>
      <c r="E6" s="25">
        <f>VLOOKUP(Table2[[#This Row],[Frequency]],tblFreq[],2)</f>
        <v>365</v>
      </c>
      <c r="F6" s="26">
        <v>42884</v>
      </c>
      <c r="G6" s="26">
        <f t="shared" si="0"/>
        <v>43249</v>
      </c>
      <c r="H6" s="27" t="str">
        <f t="shared" ca="1" si="1"/>
        <v>Due</v>
      </c>
    </row>
    <row r="7" spans="1:8" s="20" customFormat="1" ht="24" customHeight="1" x14ac:dyDescent="0.25">
      <c r="B7" s="24" t="s">
        <v>23</v>
      </c>
      <c r="C7" s="24" t="s">
        <v>32</v>
      </c>
      <c r="D7" s="24" t="s">
        <v>31</v>
      </c>
      <c r="E7" s="25">
        <f>VLOOKUP(Table2[[#This Row],[Frequency]],tblFreq[],2)</f>
        <v>365</v>
      </c>
      <c r="F7" s="26">
        <v>42946</v>
      </c>
      <c r="G7" s="26">
        <f t="shared" si="0"/>
        <v>43311</v>
      </c>
      <c r="H7" s="27" t="str">
        <f t="shared" ca="1" si="1"/>
        <v>Due</v>
      </c>
    </row>
    <row r="8" spans="1:8" s="20" customFormat="1" ht="24" customHeight="1" x14ac:dyDescent="0.25">
      <c r="B8" s="24" t="s">
        <v>23</v>
      </c>
      <c r="C8" s="24" t="s">
        <v>33</v>
      </c>
      <c r="D8" s="24" t="s">
        <v>31</v>
      </c>
      <c r="E8" s="25">
        <f>VLOOKUP(Table2[[#This Row],[Frequency]],tblFreq[],2)</f>
        <v>365</v>
      </c>
      <c r="F8" s="26">
        <v>42921</v>
      </c>
      <c r="G8" s="26">
        <f t="shared" si="0"/>
        <v>43286</v>
      </c>
      <c r="H8" s="27" t="str">
        <f t="shared" ca="1" si="1"/>
        <v>Due</v>
      </c>
    </row>
    <row r="9" spans="1:8" s="20" customFormat="1" ht="24" customHeight="1" x14ac:dyDescent="0.25">
      <c r="B9" s="24" t="s">
        <v>34</v>
      </c>
      <c r="C9" s="24" t="s">
        <v>25</v>
      </c>
      <c r="D9" s="24" t="s">
        <v>27</v>
      </c>
      <c r="E9" s="25">
        <f>VLOOKUP(Table2[[#This Row],[Frequency]],tblFreq[],2)</f>
        <v>90</v>
      </c>
      <c r="F9" s="26">
        <v>43101</v>
      </c>
      <c r="G9" s="26">
        <f t="shared" si="0"/>
        <v>43191</v>
      </c>
      <c r="H9" s="27" t="str">
        <f t="shared" ca="1" si="1"/>
        <v>Due</v>
      </c>
    </row>
    <row r="10" spans="1:8" s="20" customFormat="1" ht="24" customHeight="1" x14ac:dyDescent="0.25">
      <c r="B10" s="24" t="s">
        <v>231</v>
      </c>
      <c r="C10" s="29" t="s">
        <v>36</v>
      </c>
      <c r="D10" s="24" t="s">
        <v>24</v>
      </c>
      <c r="E10" s="25">
        <f>VLOOKUP(Table2[[#This Row],[Frequency]],tblFreq[],2)</f>
        <v>30</v>
      </c>
      <c r="F10" s="26">
        <v>42972</v>
      </c>
      <c r="G10" s="26">
        <f t="shared" si="0"/>
        <v>43002</v>
      </c>
      <c r="H10" s="27" t="str">
        <f t="shared" ca="1" si="1"/>
        <v>Due</v>
      </c>
    </row>
    <row r="11" spans="1:8" s="20" customFormat="1" ht="24" customHeight="1" x14ac:dyDescent="0.25">
      <c r="B11" s="24" t="s">
        <v>231</v>
      </c>
      <c r="C11" s="24" t="s">
        <v>25</v>
      </c>
      <c r="D11" s="24" t="s">
        <v>24</v>
      </c>
      <c r="E11" s="25">
        <f>VLOOKUP(Table2[[#This Row],[Frequency]],tblFreq[],2)</f>
        <v>30</v>
      </c>
      <c r="F11" s="26">
        <v>43979</v>
      </c>
      <c r="G11" s="26">
        <f t="shared" si="0"/>
        <v>44009</v>
      </c>
      <c r="H11" s="27" t="str">
        <f t="shared" ca="1" si="1"/>
        <v>Ok</v>
      </c>
    </row>
    <row r="12" spans="1:8" s="20" customFormat="1" ht="24" customHeight="1" x14ac:dyDescent="0.25">
      <c r="B12" s="24" t="s">
        <v>231</v>
      </c>
      <c r="C12" s="24" t="s">
        <v>67</v>
      </c>
      <c r="D12" s="24" t="s">
        <v>27</v>
      </c>
      <c r="E12" s="25">
        <f>VLOOKUP(Table2[[#This Row],[Frequency]],tblFreq[],2)</f>
        <v>90</v>
      </c>
      <c r="F12" s="26">
        <v>42972</v>
      </c>
      <c r="G12" s="26">
        <f t="shared" si="0"/>
        <v>43062</v>
      </c>
      <c r="H12" s="27" t="str">
        <f t="shared" ca="1" si="1"/>
        <v>Due</v>
      </c>
    </row>
    <row r="13" spans="1:8" s="20" customFormat="1" ht="24" customHeight="1" x14ac:dyDescent="0.25">
      <c r="B13" s="29" t="s">
        <v>231</v>
      </c>
      <c r="C13" s="29" t="s">
        <v>232</v>
      </c>
      <c r="D13" s="24" t="s">
        <v>29</v>
      </c>
      <c r="E13" s="25">
        <f>VLOOKUP(Table2[[#This Row],[Frequency]],tblFreq[],2)</f>
        <v>180</v>
      </c>
      <c r="F13" s="26">
        <v>43973</v>
      </c>
      <c r="G13" s="26">
        <f t="shared" si="0"/>
        <v>44153</v>
      </c>
      <c r="H13" s="30" t="str">
        <f t="shared" ca="1" si="1"/>
        <v>Ok</v>
      </c>
    </row>
    <row r="14" spans="1:8" s="20" customFormat="1" ht="24" customHeight="1" x14ac:dyDescent="0.25">
      <c r="B14" s="24" t="s">
        <v>231</v>
      </c>
      <c r="C14" s="24" t="s">
        <v>233</v>
      </c>
      <c r="D14" s="24" t="s">
        <v>27</v>
      </c>
      <c r="E14" s="25">
        <f>VLOOKUP(Table2[[#This Row],[Frequency]],tblFreq[],2)</f>
        <v>90</v>
      </c>
      <c r="F14" s="26">
        <v>43973</v>
      </c>
      <c r="G14" s="26">
        <f t="shared" si="0"/>
        <v>44063</v>
      </c>
      <c r="H14" s="27" t="str">
        <f t="shared" ca="1" si="1"/>
        <v>Ok</v>
      </c>
    </row>
    <row r="15" spans="1:8" s="20" customFormat="1" ht="24" customHeight="1" x14ac:dyDescent="0.25">
      <c r="B15" s="24" t="s">
        <v>231</v>
      </c>
      <c r="C15" s="24" t="s">
        <v>86</v>
      </c>
      <c r="D15" s="24" t="s">
        <v>27</v>
      </c>
      <c r="E15" s="25">
        <f>VLOOKUP(Table2[[#This Row],[Frequency]],tblFreq[],2)</f>
        <v>90</v>
      </c>
      <c r="F15" s="26">
        <v>43961</v>
      </c>
      <c r="G15" s="26">
        <f t="shared" si="0"/>
        <v>44051</v>
      </c>
      <c r="H15" s="27" t="str">
        <f t="shared" ca="1" si="1"/>
        <v>Ok</v>
      </c>
    </row>
    <row r="16" spans="1:8" s="20" customFormat="1" ht="24" customHeight="1" x14ac:dyDescent="0.25">
      <c r="B16" s="24" t="s">
        <v>231</v>
      </c>
      <c r="C16" s="24" t="s">
        <v>61</v>
      </c>
      <c r="D16" s="24" t="s">
        <v>31</v>
      </c>
      <c r="E16" s="25">
        <f>VLOOKUP(Table2[[#This Row],[Frequency]],tblFreq[],2)</f>
        <v>365</v>
      </c>
      <c r="F16" s="26">
        <v>42638</v>
      </c>
      <c r="G16" s="26">
        <f t="shared" si="0"/>
        <v>43003</v>
      </c>
      <c r="H16" s="27" t="str">
        <f t="shared" ca="1" si="1"/>
        <v>Due</v>
      </c>
    </row>
    <row r="17" spans="2:8" s="20" customFormat="1" ht="24" customHeight="1" x14ac:dyDescent="0.25">
      <c r="B17" s="24" t="s">
        <v>231</v>
      </c>
      <c r="C17" s="24" t="s">
        <v>32</v>
      </c>
      <c r="D17" s="24" t="s">
        <v>31</v>
      </c>
      <c r="E17" s="25">
        <f>VLOOKUP(Table2[[#This Row],[Frequency]],tblFreq[],2)</f>
        <v>365</v>
      </c>
      <c r="F17" s="26">
        <v>42974</v>
      </c>
      <c r="G17" s="26">
        <f t="shared" si="0"/>
        <v>43339</v>
      </c>
      <c r="H17" s="27" t="str">
        <f t="shared" ca="1" si="1"/>
        <v>Due</v>
      </c>
    </row>
    <row r="18" spans="2:8" s="20" customFormat="1" ht="24" customHeight="1" x14ac:dyDescent="0.25">
      <c r="B18" s="24" t="s">
        <v>231</v>
      </c>
      <c r="C18" s="29" t="s">
        <v>39</v>
      </c>
      <c r="D18" s="24" t="s">
        <v>24</v>
      </c>
      <c r="E18" s="25">
        <f>VLOOKUP(Table2[[#This Row],[Frequency]],tblFreq[],2)</f>
        <v>30</v>
      </c>
      <c r="F18" s="26">
        <v>42971</v>
      </c>
      <c r="G18" s="26">
        <f t="shared" si="0"/>
        <v>43001</v>
      </c>
      <c r="H18" s="27" t="str">
        <f t="shared" ca="1" si="1"/>
        <v>Due</v>
      </c>
    </row>
    <row r="19" spans="2:8" s="20" customFormat="1" ht="24" customHeight="1" x14ac:dyDescent="0.25">
      <c r="B19" s="24" t="s">
        <v>35</v>
      </c>
      <c r="C19" s="24" t="s">
        <v>36</v>
      </c>
      <c r="D19" s="24" t="s">
        <v>24</v>
      </c>
      <c r="E19" s="25">
        <f>VLOOKUP(Table2[[#This Row],[Frequency]],tblFreq[],2)</f>
        <v>30</v>
      </c>
      <c r="F19" s="26">
        <v>43981</v>
      </c>
      <c r="G19" s="26">
        <f t="shared" si="0"/>
        <v>44011</v>
      </c>
      <c r="H19" s="27" t="str">
        <f t="shared" ca="1" si="1"/>
        <v>Ok</v>
      </c>
    </row>
    <row r="20" spans="2:8" s="20" customFormat="1" ht="24" customHeight="1" x14ac:dyDescent="0.25">
      <c r="B20" s="24" t="s">
        <v>35</v>
      </c>
      <c r="C20" s="24" t="s">
        <v>37</v>
      </c>
      <c r="D20" s="24" t="s">
        <v>27</v>
      </c>
      <c r="E20" s="25">
        <f>VLOOKUP(Table2[[#This Row],[Frequency]],tblFreq[],2)</f>
        <v>90</v>
      </c>
      <c r="F20" s="26">
        <v>42946</v>
      </c>
      <c r="G20" s="26">
        <f t="shared" si="0"/>
        <v>43036</v>
      </c>
      <c r="H20" s="27" t="str">
        <f t="shared" ca="1" si="1"/>
        <v>Due</v>
      </c>
    </row>
    <row r="21" spans="2:8" s="20" customFormat="1" ht="24" customHeight="1" x14ac:dyDescent="0.25">
      <c r="B21" s="24" t="s">
        <v>35</v>
      </c>
      <c r="C21" s="24" t="s">
        <v>38</v>
      </c>
      <c r="D21" s="24" t="s">
        <v>31</v>
      </c>
      <c r="E21" s="25">
        <f>VLOOKUP(Table2[[#This Row],[Frequency]],tblFreq[],2)</f>
        <v>365</v>
      </c>
      <c r="F21" s="26">
        <v>42911</v>
      </c>
      <c r="G21" s="26">
        <f t="shared" si="0"/>
        <v>43276</v>
      </c>
      <c r="H21" s="27" t="str">
        <f t="shared" ca="1" si="1"/>
        <v>Due</v>
      </c>
    </row>
    <row r="22" spans="2:8" s="20" customFormat="1" ht="24" customHeight="1" x14ac:dyDescent="0.25">
      <c r="B22" s="24" t="s">
        <v>35</v>
      </c>
      <c r="C22" s="24" t="s">
        <v>39</v>
      </c>
      <c r="D22" s="24" t="s">
        <v>24</v>
      </c>
      <c r="E22" s="25">
        <f>VLOOKUP(Table2[[#This Row],[Frequency]],tblFreq[],2)</f>
        <v>30</v>
      </c>
      <c r="F22" s="26">
        <v>43975</v>
      </c>
      <c r="G22" s="26">
        <f t="shared" si="0"/>
        <v>44005</v>
      </c>
      <c r="H22" s="27" t="str">
        <f t="shared" ca="1" si="1"/>
        <v>Ok</v>
      </c>
    </row>
    <row r="23" spans="2:8" s="20" customFormat="1" ht="24" customHeight="1" x14ac:dyDescent="0.25">
      <c r="B23" s="24" t="s">
        <v>35</v>
      </c>
      <c r="C23" s="24" t="s">
        <v>230</v>
      </c>
      <c r="D23" s="24" t="s">
        <v>31</v>
      </c>
      <c r="E23" s="25">
        <f>VLOOKUP(Table2[[#This Row],[Frequency]],tblFreq[],2)</f>
        <v>365</v>
      </c>
      <c r="F23" s="26">
        <v>43975</v>
      </c>
      <c r="G23" s="26">
        <f t="shared" si="0"/>
        <v>44340</v>
      </c>
      <c r="H23" s="27" t="str">
        <f t="shared" ca="1" si="1"/>
        <v>Ok</v>
      </c>
    </row>
    <row r="24" spans="2:8" s="20" customFormat="1" ht="24" customHeight="1" x14ac:dyDescent="0.25">
      <c r="B24" s="24" t="s">
        <v>40</v>
      </c>
      <c r="C24" s="24" t="s">
        <v>41</v>
      </c>
      <c r="D24" s="24" t="s">
        <v>42</v>
      </c>
      <c r="E24" s="25">
        <f>VLOOKUP(Table2[[#This Row],[Frequency]],tblFreq[],2)</f>
        <v>7</v>
      </c>
      <c r="F24" s="26">
        <v>43979</v>
      </c>
      <c r="G24" s="26">
        <f t="shared" si="0"/>
        <v>43986</v>
      </c>
      <c r="H24" s="27" t="str">
        <f t="shared" ca="1" si="1"/>
        <v>Ok</v>
      </c>
    </row>
    <row r="25" spans="2:8" s="20" customFormat="1" ht="24" customHeight="1" x14ac:dyDescent="0.25">
      <c r="B25" s="24" t="s">
        <v>40</v>
      </c>
      <c r="C25" s="24" t="s">
        <v>234</v>
      </c>
      <c r="D25" s="24" t="s">
        <v>27</v>
      </c>
      <c r="E25" s="25">
        <f>VLOOKUP(Table2[[#This Row],[Frequency]],tblFreq[],2)</f>
        <v>90</v>
      </c>
      <c r="F25" s="26">
        <v>43975</v>
      </c>
      <c r="G25" s="26">
        <f>F25+E25</f>
        <v>44065</v>
      </c>
      <c r="H25" s="27" t="str">
        <f ca="1">IF(G25&gt;TODAY(),"Ok","Due")</f>
        <v>Ok</v>
      </c>
    </row>
    <row r="26" spans="2:8" s="20" customFormat="1" ht="24" customHeight="1" x14ac:dyDescent="0.25">
      <c r="B26" s="24" t="s">
        <v>40</v>
      </c>
      <c r="C26" s="24" t="s">
        <v>25</v>
      </c>
      <c r="D26" s="24" t="s">
        <v>43</v>
      </c>
      <c r="E26" s="25">
        <f>VLOOKUP(Table2[[#This Row],[Frequency]],tblFreq[],2)</f>
        <v>14</v>
      </c>
      <c r="F26" s="26">
        <v>43979</v>
      </c>
      <c r="G26" s="26">
        <f t="shared" si="0"/>
        <v>43993</v>
      </c>
      <c r="H26" s="27" t="str">
        <f t="shared" ca="1" si="1"/>
        <v>Ok</v>
      </c>
    </row>
    <row r="27" spans="2:8" s="20" customFormat="1" ht="24" customHeight="1" x14ac:dyDescent="0.25">
      <c r="B27" s="24" t="s">
        <v>40</v>
      </c>
      <c r="C27" s="29" t="s">
        <v>44</v>
      </c>
      <c r="D27" s="24" t="s">
        <v>42</v>
      </c>
      <c r="E27" s="25">
        <f>VLOOKUP(Table2[[#This Row],[Frequency]],tblFreq[],2)</f>
        <v>7</v>
      </c>
      <c r="F27" s="26">
        <v>43977</v>
      </c>
      <c r="G27" s="26">
        <f t="shared" si="0"/>
        <v>43984</v>
      </c>
      <c r="H27" s="27" t="str">
        <f t="shared" ca="1" si="1"/>
        <v>Ok</v>
      </c>
    </row>
    <row r="28" spans="2:8" s="20" customFormat="1" ht="24" customHeight="1" x14ac:dyDescent="0.25">
      <c r="B28" s="24" t="s">
        <v>40</v>
      </c>
      <c r="C28" s="24" t="s">
        <v>26</v>
      </c>
      <c r="D28" s="24" t="s">
        <v>24</v>
      </c>
      <c r="E28" s="25">
        <f>VLOOKUP(Table2[[#This Row],[Frequency]],tblFreq[],2)</f>
        <v>30</v>
      </c>
      <c r="F28" s="26">
        <v>43979</v>
      </c>
      <c r="G28" s="26">
        <f t="shared" si="0"/>
        <v>44009</v>
      </c>
      <c r="H28" s="27" t="str">
        <f t="shared" ca="1" si="1"/>
        <v>Ok</v>
      </c>
    </row>
    <row r="29" spans="2:8" s="20" customFormat="1" ht="24" customHeight="1" x14ac:dyDescent="0.25">
      <c r="B29" s="24" t="s">
        <v>40</v>
      </c>
      <c r="C29" s="24" t="s">
        <v>45</v>
      </c>
      <c r="D29" s="24" t="s">
        <v>24</v>
      </c>
      <c r="E29" s="25">
        <f>VLOOKUP(Table2[[#This Row],[Frequency]],tblFreq[],2)</f>
        <v>30</v>
      </c>
      <c r="F29" s="26">
        <v>42961</v>
      </c>
      <c r="G29" s="26">
        <f t="shared" si="0"/>
        <v>42991</v>
      </c>
      <c r="H29" s="27" t="str">
        <f t="shared" ca="1" si="1"/>
        <v>Due</v>
      </c>
    </row>
    <row r="30" spans="2:8" s="20" customFormat="1" ht="24" customHeight="1" x14ac:dyDescent="0.25">
      <c r="B30" s="24" t="s">
        <v>40</v>
      </c>
      <c r="C30" s="24" t="s">
        <v>46</v>
      </c>
      <c r="D30" s="24" t="s">
        <v>24</v>
      </c>
      <c r="E30" s="25">
        <f>VLOOKUP(Table2[[#This Row],[Frequency]],tblFreq[],2)</f>
        <v>30</v>
      </c>
      <c r="F30" s="26">
        <v>43977</v>
      </c>
      <c r="G30" s="26">
        <f t="shared" si="0"/>
        <v>44007</v>
      </c>
      <c r="H30" s="27" t="str">
        <f t="shared" ca="1" si="1"/>
        <v>Ok</v>
      </c>
    </row>
    <row r="31" spans="2:8" s="20" customFormat="1" ht="24" customHeight="1" x14ac:dyDescent="0.25">
      <c r="B31" s="24" t="s">
        <v>40</v>
      </c>
      <c r="C31" s="24" t="s">
        <v>47</v>
      </c>
      <c r="D31" s="24" t="s">
        <v>24</v>
      </c>
      <c r="E31" s="25">
        <f>VLOOKUP(Table2[[#This Row],[Frequency]],tblFreq[],2)</f>
        <v>30</v>
      </c>
      <c r="F31" s="26">
        <v>43977</v>
      </c>
      <c r="G31" s="26">
        <f t="shared" si="0"/>
        <v>44007</v>
      </c>
      <c r="H31" s="27" t="str">
        <f t="shared" ca="1" si="1"/>
        <v>Ok</v>
      </c>
    </row>
    <row r="32" spans="2:8" s="20" customFormat="1" ht="24" customHeight="1" x14ac:dyDescent="0.25">
      <c r="B32" s="24" t="s">
        <v>40</v>
      </c>
      <c r="C32" s="29" t="s">
        <v>48</v>
      </c>
      <c r="D32" s="24" t="s">
        <v>24</v>
      </c>
      <c r="E32" s="25">
        <f>VLOOKUP(Table2[[#This Row],[Frequency]],tblFreq[],2)</f>
        <v>30</v>
      </c>
      <c r="F32" s="26">
        <v>43977</v>
      </c>
      <c r="G32" s="26">
        <f t="shared" si="0"/>
        <v>44007</v>
      </c>
      <c r="H32" s="27" t="str">
        <f t="shared" ca="1" si="1"/>
        <v>Ok</v>
      </c>
    </row>
    <row r="33" spans="2:8" s="20" customFormat="1" ht="24" customHeight="1" x14ac:dyDescent="0.25">
      <c r="B33" s="24" t="s">
        <v>40</v>
      </c>
      <c r="C33" s="24" t="s">
        <v>37</v>
      </c>
      <c r="D33" s="24" t="s">
        <v>24</v>
      </c>
      <c r="E33" s="25">
        <f>VLOOKUP(Table2[[#This Row],[Frequency]],tblFreq[],2)</f>
        <v>30</v>
      </c>
      <c r="F33" s="26">
        <v>42961</v>
      </c>
      <c r="G33" s="26">
        <f t="shared" si="0"/>
        <v>42991</v>
      </c>
      <c r="H33" s="27" t="str">
        <f t="shared" ca="1" si="1"/>
        <v>Due</v>
      </c>
    </row>
    <row r="34" spans="2:8" s="20" customFormat="1" ht="24" customHeight="1" x14ac:dyDescent="0.25">
      <c r="B34" s="24" t="s">
        <v>40</v>
      </c>
      <c r="C34" s="24" t="s">
        <v>49</v>
      </c>
      <c r="D34" s="24" t="s">
        <v>50</v>
      </c>
      <c r="E34" s="25">
        <f>VLOOKUP(Table2[[#This Row],[Frequency]],tblFreq[],2)</f>
        <v>60</v>
      </c>
      <c r="F34" s="26">
        <v>42954</v>
      </c>
      <c r="G34" s="26">
        <f t="shared" si="0"/>
        <v>43014</v>
      </c>
      <c r="H34" s="27" t="str">
        <f t="shared" ca="1" si="1"/>
        <v>Due</v>
      </c>
    </row>
    <row r="35" spans="2:8" s="20" customFormat="1" ht="24" customHeight="1" x14ac:dyDescent="0.25">
      <c r="B35" s="24" t="s">
        <v>40</v>
      </c>
      <c r="C35" s="24" t="s">
        <v>51</v>
      </c>
      <c r="D35" s="24" t="s">
        <v>27</v>
      </c>
      <c r="E35" s="25">
        <f>VLOOKUP(Table2[[#This Row],[Frequency]],tblFreq[],2)</f>
        <v>90</v>
      </c>
      <c r="F35" s="26">
        <v>43106</v>
      </c>
      <c r="G35" s="26">
        <f t="shared" si="0"/>
        <v>43196</v>
      </c>
      <c r="H35" s="27" t="str">
        <f t="shared" ca="1" si="1"/>
        <v>Due</v>
      </c>
    </row>
    <row r="36" spans="2:8" s="20" customFormat="1" ht="24" customHeight="1" x14ac:dyDescent="0.25">
      <c r="B36" s="24" t="s">
        <v>40</v>
      </c>
      <c r="C36" s="29" t="s">
        <v>52</v>
      </c>
      <c r="D36" s="24" t="s">
        <v>27</v>
      </c>
      <c r="E36" s="25">
        <f>VLOOKUP(Table2[[#This Row],[Frequency]],tblFreq[],2)</f>
        <v>90</v>
      </c>
      <c r="F36" s="26">
        <v>43974</v>
      </c>
      <c r="G36" s="26">
        <f t="shared" ref="G36:G68" si="2">F36+E36</f>
        <v>44064</v>
      </c>
      <c r="H36" s="27" t="str">
        <f t="shared" ref="H36:H68" ca="1" si="3">IF(G36&gt;TODAY(),"Ok","Due")</f>
        <v>Ok</v>
      </c>
    </row>
    <row r="37" spans="2:8" s="20" customFormat="1" ht="24" customHeight="1" x14ac:dyDescent="0.25">
      <c r="B37" s="24" t="s">
        <v>40</v>
      </c>
      <c r="C37" s="24" t="s">
        <v>53</v>
      </c>
      <c r="D37" s="24" t="s">
        <v>27</v>
      </c>
      <c r="E37" s="25">
        <f>VLOOKUP(Table2[[#This Row],[Frequency]],tblFreq[],2)</f>
        <v>90</v>
      </c>
      <c r="F37" s="26">
        <v>43975</v>
      </c>
      <c r="G37" s="26">
        <f t="shared" si="2"/>
        <v>44065</v>
      </c>
      <c r="H37" s="27" t="str">
        <f t="shared" ca="1" si="3"/>
        <v>Ok</v>
      </c>
    </row>
    <row r="38" spans="2:8" s="20" customFormat="1" ht="24" customHeight="1" x14ac:dyDescent="0.25">
      <c r="B38" s="24" t="s">
        <v>40</v>
      </c>
      <c r="C38" s="24" t="s">
        <v>54</v>
      </c>
      <c r="D38" s="24" t="s">
        <v>27</v>
      </c>
      <c r="E38" s="25">
        <f>VLOOKUP(Table2[[#This Row],[Frequency]],tblFreq[],2)</f>
        <v>90</v>
      </c>
      <c r="F38" s="26">
        <v>42961</v>
      </c>
      <c r="G38" s="26">
        <f t="shared" si="2"/>
        <v>43051</v>
      </c>
      <c r="H38" s="27" t="str">
        <f t="shared" ca="1" si="3"/>
        <v>Due</v>
      </c>
    </row>
    <row r="39" spans="2:8" s="20" customFormat="1" ht="24" customHeight="1" x14ac:dyDescent="0.25">
      <c r="B39" s="24" t="s">
        <v>40</v>
      </c>
      <c r="C39" s="29" t="s">
        <v>55</v>
      </c>
      <c r="D39" s="24" t="s">
        <v>31</v>
      </c>
      <c r="E39" s="25">
        <f>VLOOKUP(Table2[[#This Row],[Frequency]],tblFreq[],2)</f>
        <v>365</v>
      </c>
      <c r="F39" s="26">
        <v>42847</v>
      </c>
      <c r="G39" s="26">
        <f t="shared" si="2"/>
        <v>43212</v>
      </c>
      <c r="H39" s="27" t="str">
        <f t="shared" ca="1" si="3"/>
        <v>Due</v>
      </c>
    </row>
    <row r="40" spans="2:8" s="20" customFormat="1" ht="24" customHeight="1" x14ac:dyDescent="0.25">
      <c r="B40" s="24" t="s">
        <v>56</v>
      </c>
      <c r="C40" s="24" t="s">
        <v>26</v>
      </c>
      <c r="D40" s="24" t="s">
        <v>27</v>
      </c>
      <c r="E40" s="25">
        <f>VLOOKUP(Table2[[#This Row],[Frequency]],tblFreq[],2)</f>
        <v>90</v>
      </c>
      <c r="F40" s="26">
        <v>43106</v>
      </c>
      <c r="G40" s="26">
        <f t="shared" si="2"/>
        <v>43196</v>
      </c>
      <c r="H40" s="27" t="str">
        <f t="shared" ca="1" si="3"/>
        <v>Due</v>
      </c>
    </row>
    <row r="41" spans="2:8" s="20" customFormat="1" ht="24" customHeight="1" x14ac:dyDescent="0.25">
      <c r="B41" s="24" t="s">
        <v>56</v>
      </c>
      <c r="C41" s="24" t="s">
        <v>57</v>
      </c>
      <c r="D41" s="24" t="s">
        <v>27</v>
      </c>
      <c r="E41" s="25">
        <f>VLOOKUP(Table2[[#This Row],[Frequency]],tblFreq[],2)</f>
        <v>90</v>
      </c>
      <c r="F41" s="26">
        <v>42974</v>
      </c>
      <c r="G41" s="26">
        <f t="shared" si="2"/>
        <v>43064</v>
      </c>
      <c r="H41" s="27" t="str">
        <f t="shared" ca="1" si="3"/>
        <v>Due</v>
      </c>
    </row>
    <row r="42" spans="2:8" s="20" customFormat="1" ht="24" customHeight="1" x14ac:dyDescent="0.25">
      <c r="B42" s="24" t="s">
        <v>56</v>
      </c>
      <c r="C42" s="24" t="s">
        <v>58</v>
      </c>
      <c r="D42" s="24" t="s">
        <v>31</v>
      </c>
      <c r="E42" s="25">
        <f>VLOOKUP(Table2[[#This Row],[Frequency]],tblFreq[],2)</f>
        <v>365</v>
      </c>
      <c r="F42" s="26">
        <v>42842</v>
      </c>
      <c r="G42" s="26">
        <f t="shared" si="2"/>
        <v>43207</v>
      </c>
      <c r="H42" s="27" t="str">
        <f t="shared" ca="1" si="3"/>
        <v>Due</v>
      </c>
    </row>
    <row r="43" spans="2:8" s="20" customFormat="1" ht="24" customHeight="1" x14ac:dyDescent="0.25">
      <c r="B43" s="24" t="s">
        <v>56</v>
      </c>
      <c r="C43" s="24" t="s">
        <v>59</v>
      </c>
      <c r="D43" s="24" t="s">
        <v>31</v>
      </c>
      <c r="E43" s="25">
        <f>VLOOKUP(Table2[[#This Row],[Frequency]],tblFreq[],2)</f>
        <v>365</v>
      </c>
      <c r="F43" s="26">
        <v>42883</v>
      </c>
      <c r="G43" s="26">
        <f t="shared" si="2"/>
        <v>43248</v>
      </c>
      <c r="H43" s="27" t="str">
        <f t="shared" ca="1" si="3"/>
        <v>Due</v>
      </c>
    </row>
    <row r="44" spans="2:8" s="20" customFormat="1" ht="24" customHeight="1" x14ac:dyDescent="0.25">
      <c r="B44" s="24" t="s">
        <v>60</v>
      </c>
      <c r="C44" s="24" t="s">
        <v>61</v>
      </c>
      <c r="D44" s="24" t="s">
        <v>31</v>
      </c>
      <c r="E44" s="25">
        <f>VLOOKUP(Table2[[#This Row],[Frequency]],tblFreq[],2)</f>
        <v>365</v>
      </c>
      <c r="F44" s="26">
        <v>42911</v>
      </c>
      <c r="G44" s="26">
        <f t="shared" si="2"/>
        <v>43276</v>
      </c>
      <c r="H44" s="27" t="str">
        <f t="shared" ca="1" si="3"/>
        <v>Due</v>
      </c>
    </row>
    <row r="45" spans="2:8" s="20" customFormat="1" ht="24" customHeight="1" x14ac:dyDescent="0.25">
      <c r="B45" s="24" t="s">
        <v>60</v>
      </c>
      <c r="C45" s="24" t="s">
        <v>32</v>
      </c>
      <c r="D45" s="24" t="s">
        <v>31</v>
      </c>
      <c r="E45" s="25">
        <f>VLOOKUP(Table2[[#This Row],[Frequency]],tblFreq[],2)</f>
        <v>365</v>
      </c>
      <c r="F45" s="26">
        <v>42911</v>
      </c>
      <c r="G45" s="26">
        <f t="shared" si="2"/>
        <v>43276</v>
      </c>
      <c r="H45" s="27" t="str">
        <f t="shared" ca="1" si="3"/>
        <v>Due</v>
      </c>
    </row>
    <row r="46" spans="2:8" s="20" customFormat="1" ht="24" customHeight="1" x14ac:dyDescent="0.25">
      <c r="B46" s="24" t="s">
        <v>60</v>
      </c>
      <c r="C46" s="24" t="s">
        <v>36</v>
      </c>
      <c r="D46" s="24" t="s">
        <v>27</v>
      </c>
      <c r="E46" s="25">
        <f>VLOOKUP(Table2[[#This Row],[Frequency]],tblFreq[],2)</f>
        <v>90</v>
      </c>
      <c r="F46" s="26">
        <v>42972</v>
      </c>
      <c r="G46" s="26">
        <f t="shared" si="2"/>
        <v>43062</v>
      </c>
      <c r="H46" s="30" t="str">
        <f t="shared" ca="1" si="3"/>
        <v>Due</v>
      </c>
    </row>
    <row r="47" spans="2:8" s="20" customFormat="1" ht="24" customHeight="1" x14ac:dyDescent="0.25">
      <c r="B47" s="24" t="s">
        <v>60</v>
      </c>
      <c r="C47" s="24" t="s">
        <v>39</v>
      </c>
      <c r="D47" s="24" t="s">
        <v>24</v>
      </c>
      <c r="E47" s="25">
        <f>VLOOKUP(Table2[[#This Row],[Frequency]],tblFreq[],2)</f>
        <v>30</v>
      </c>
      <c r="F47" s="26">
        <v>42971</v>
      </c>
      <c r="G47" s="26">
        <f t="shared" si="2"/>
        <v>43001</v>
      </c>
      <c r="H47" s="27" t="str">
        <f t="shared" ca="1" si="3"/>
        <v>Due</v>
      </c>
    </row>
    <row r="48" spans="2:8" s="20" customFormat="1" ht="24" customHeight="1" x14ac:dyDescent="0.25">
      <c r="B48" s="24" t="s">
        <v>62</v>
      </c>
      <c r="C48" s="24" t="s">
        <v>63</v>
      </c>
      <c r="D48" s="24" t="s">
        <v>24</v>
      </c>
      <c r="E48" s="25">
        <f>VLOOKUP(Table2[[#This Row],[Frequency]],tblFreq[],2)</f>
        <v>30</v>
      </c>
      <c r="F48" s="26">
        <v>43106</v>
      </c>
      <c r="G48" s="26">
        <f t="shared" si="2"/>
        <v>43136</v>
      </c>
      <c r="H48" s="27" t="str">
        <f t="shared" ca="1" si="3"/>
        <v>Due</v>
      </c>
    </row>
    <row r="49" spans="2:8" s="20" customFormat="1" ht="24" customHeight="1" x14ac:dyDescent="0.25">
      <c r="B49" s="24" t="s">
        <v>62</v>
      </c>
      <c r="C49" s="24" t="s">
        <v>48</v>
      </c>
      <c r="D49" s="24" t="s">
        <v>24</v>
      </c>
      <c r="E49" s="25">
        <f>VLOOKUP(Table2[[#This Row],[Frequency]],tblFreq[],2)</f>
        <v>30</v>
      </c>
      <c r="F49" s="26">
        <v>43105</v>
      </c>
      <c r="G49" s="26">
        <f t="shared" si="2"/>
        <v>43135</v>
      </c>
      <c r="H49" s="27" t="str">
        <f t="shared" ca="1" si="3"/>
        <v>Due</v>
      </c>
    </row>
    <row r="50" spans="2:8" s="20" customFormat="1" ht="24" customHeight="1" x14ac:dyDescent="0.25">
      <c r="B50" s="24" t="s">
        <v>62</v>
      </c>
      <c r="C50" s="24" t="s">
        <v>37</v>
      </c>
      <c r="D50" s="24" t="s">
        <v>24</v>
      </c>
      <c r="E50" s="25">
        <f>VLOOKUP(Table2[[#This Row],[Frequency]],tblFreq[],2)</f>
        <v>30</v>
      </c>
      <c r="F50" s="31">
        <v>42946</v>
      </c>
      <c r="G50" s="26">
        <f t="shared" si="2"/>
        <v>42976</v>
      </c>
      <c r="H50" s="30" t="str">
        <f t="shared" ca="1" si="3"/>
        <v>Due</v>
      </c>
    </row>
    <row r="51" spans="2:8" s="20" customFormat="1" ht="24" customHeight="1" x14ac:dyDescent="0.25">
      <c r="B51" s="24" t="s">
        <v>62</v>
      </c>
      <c r="C51" s="24" t="s">
        <v>64</v>
      </c>
      <c r="D51" s="24" t="s">
        <v>24</v>
      </c>
      <c r="E51" s="25">
        <f>VLOOKUP(Table2[[#This Row],[Frequency]],tblFreq[],2)</f>
        <v>30</v>
      </c>
      <c r="F51" s="26">
        <v>43113</v>
      </c>
      <c r="G51" s="26">
        <f t="shared" si="2"/>
        <v>43143</v>
      </c>
      <c r="H51" s="27" t="str">
        <f t="shared" ca="1" si="3"/>
        <v>Due</v>
      </c>
    </row>
    <row r="52" spans="2:8" s="20" customFormat="1" ht="24" customHeight="1" x14ac:dyDescent="0.25">
      <c r="B52" s="24" t="s">
        <v>62</v>
      </c>
      <c r="C52" s="24" t="s">
        <v>65</v>
      </c>
      <c r="D52" s="24" t="s">
        <v>50</v>
      </c>
      <c r="E52" s="25">
        <f>VLOOKUP(Table2[[#This Row],[Frequency]],tblFreq[],2)</f>
        <v>60</v>
      </c>
      <c r="F52" s="26">
        <v>43103</v>
      </c>
      <c r="G52" s="26">
        <f t="shared" si="2"/>
        <v>43163</v>
      </c>
      <c r="H52" s="27" t="str">
        <f t="shared" ca="1" si="3"/>
        <v>Due</v>
      </c>
    </row>
    <row r="53" spans="2:8" s="20" customFormat="1" ht="24" customHeight="1" x14ac:dyDescent="0.25">
      <c r="B53" s="24" t="s">
        <v>62</v>
      </c>
      <c r="C53" s="24" t="s">
        <v>66</v>
      </c>
      <c r="D53" s="24" t="s">
        <v>27</v>
      </c>
      <c r="E53" s="25">
        <f>VLOOKUP(Table2[[#This Row],[Frequency]],tblFreq[],2)</f>
        <v>90</v>
      </c>
      <c r="F53" s="26">
        <v>42962</v>
      </c>
      <c r="G53" s="26">
        <f t="shared" si="2"/>
        <v>43052</v>
      </c>
      <c r="H53" s="27" t="str">
        <f t="shared" ca="1" si="3"/>
        <v>Due</v>
      </c>
    </row>
    <row r="54" spans="2:8" s="20" customFormat="1" ht="24" customHeight="1" x14ac:dyDescent="0.25">
      <c r="B54" s="24" t="s">
        <v>62</v>
      </c>
      <c r="C54" s="24" t="s">
        <v>67</v>
      </c>
      <c r="D54" s="24" t="s">
        <v>27</v>
      </c>
      <c r="E54" s="25">
        <f>VLOOKUP(Table2[[#This Row],[Frequency]],tblFreq[],2)</f>
        <v>90</v>
      </c>
      <c r="F54" s="26">
        <v>42972</v>
      </c>
      <c r="G54" s="26">
        <f t="shared" si="2"/>
        <v>43062</v>
      </c>
      <c r="H54" s="27" t="str">
        <f t="shared" ca="1" si="3"/>
        <v>Due</v>
      </c>
    </row>
    <row r="55" spans="2:8" s="20" customFormat="1" ht="24" customHeight="1" x14ac:dyDescent="0.25">
      <c r="B55" s="24" t="s">
        <v>62</v>
      </c>
      <c r="C55" s="24" t="s">
        <v>68</v>
      </c>
      <c r="D55" s="24" t="s">
        <v>27</v>
      </c>
      <c r="E55" s="25">
        <f>VLOOKUP(Table2[[#This Row],[Frequency]],tblFreq[],2)</f>
        <v>90</v>
      </c>
      <c r="F55" s="26">
        <v>42939</v>
      </c>
      <c r="G55" s="26">
        <f t="shared" si="2"/>
        <v>43029</v>
      </c>
      <c r="H55" s="27" t="str">
        <f t="shared" ca="1" si="3"/>
        <v>Due</v>
      </c>
    </row>
    <row r="56" spans="2:8" s="20" customFormat="1" ht="24" customHeight="1" x14ac:dyDescent="0.25">
      <c r="B56" s="24" t="s">
        <v>62</v>
      </c>
      <c r="C56" s="24" t="s">
        <v>69</v>
      </c>
      <c r="D56" s="24" t="s">
        <v>27</v>
      </c>
      <c r="E56" s="25">
        <f>VLOOKUP(Table2[[#This Row],[Frequency]],tblFreq[],2)</f>
        <v>90</v>
      </c>
      <c r="F56" s="26">
        <v>42938</v>
      </c>
      <c r="G56" s="26">
        <f t="shared" si="2"/>
        <v>43028</v>
      </c>
      <c r="H56" s="27" t="str">
        <f t="shared" ca="1" si="3"/>
        <v>Due</v>
      </c>
    </row>
    <row r="57" spans="2:8" s="20" customFormat="1" ht="24" customHeight="1" x14ac:dyDescent="0.25">
      <c r="B57" s="24" t="s">
        <v>62</v>
      </c>
      <c r="C57" s="24" t="s">
        <v>70</v>
      </c>
      <c r="D57" s="24" t="s">
        <v>27</v>
      </c>
      <c r="E57" s="25">
        <f>VLOOKUP(Table2[[#This Row],[Frequency]],tblFreq[],2)</f>
        <v>90</v>
      </c>
      <c r="F57" s="26">
        <v>43108</v>
      </c>
      <c r="G57" s="26">
        <f t="shared" si="2"/>
        <v>43198</v>
      </c>
      <c r="H57" s="27" t="str">
        <f t="shared" ca="1" si="3"/>
        <v>Due</v>
      </c>
    </row>
    <row r="58" spans="2:8" s="20" customFormat="1" ht="24" customHeight="1" x14ac:dyDescent="0.25">
      <c r="B58" s="24" t="s">
        <v>62</v>
      </c>
      <c r="C58" s="24" t="s">
        <v>71</v>
      </c>
      <c r="D58" s="24" t="s">
        <v>31</v>
      </c>
      <c r="E58" s="25">
        <f>VLOOKUP(Table2[[#This Row],[Frequency]],tblFreq[],2)</f>
        <v>365</v>
      </c>
      <c r="F58" s="26">
        <v>42826</v>
      </c>
      <c r="G58" s="26">
        <f t="shared" si="2"/>
        <v>43191</v>
      </c>
      <c r="H58" s="27" t="str">
        <f t="shared" ca="1" si="3"/>
        <v>Due</v>
      </c>
    </row>
    <row r="59" spans="2:8" s="20" customFormat="1" ht="24" customHeight="1" x14ac:dyDescent="0.25">
      <c r="B59" s="24" t="s">
        <v>62</v>
      </c>
      <c r="C59" s="24" t="s">
        <v>235</v>
      </c>
      <c r="D59" s="24" t="s">
        <v>29</v>
      </c>
      <c r="E59" s="25">
        <f>VLOOKUP(Table2[[#This Row],[Frequency]],tblFreq[],2)</f>
        <v>180</v>
      </c>
      <c r="F59" s="26">
        <v>43978</v>
      </c>
      <c r="G59" s="26">
        <f>F59+E59</f>
        <v>44158</v>
      </c>
      <c r="H59" s="27" t="str">
        <f ca="1">IF(G59&gt;TODAY(),"Ok","Due")</f>
        <v>Ok</v>
      </c>
    </row>
    <row r="60" spans="2:8" s="20" customFormat="1" ht="24" customHeight="1" x14ac:dyDescent="0.25">
      <c r="B60" s="24" t="s">
        <v>62</v>
      </c>
      <c r="C60" s="24" t="s">
        <v>72</v>
      </c>
      <c r="D60" s="24" t="s">
        <v>29</v>
      </c>
      <c r="E60" s="25">
        <f>VLOOKUP(Table2[[#This Row],[Frequency]],tblFreq[],2)</f>
        <v>180</v>
      </c>
      <c r="F60" s="26">
        <v>42920</v>
      </c>
      <c r="G60" s="26">
        <f t="shared" si="2"/>
        <v>43100</v>
      </c>
      <c r="H60" s="27" t="str">
        <f t="shared" ca="1" si="3"/>
        <v>Due</v>
      </c>
    </row>
    <row r="61" spans="2:8" s="20" customFormat="1" ht="24" customHeight="1" x14ac:dyDescent="0.25">
      <c r="B61" s="24" t="s">
        <v>62</v>
      </c>
      <c r="C61" s="24" t="s">
        <v>73</v>
      </c>
      <c r="D61" s="24" t="s">
        <v>27</v>
      </c>
      <c r="E61" s="25">
        <f>VLOOKUP(Table2[[#This Row],[Frequency]],tblFreq[],2)</f>
        <v>90</v>
      </c>
      <c r="F61" s="26">
        <v>43115</v>
      </c>
      <c r="G61" s="26">
        <f t="shared" si="2"/>
        <v>43205</v>
      </c>
      <c r="H61" s="27" t="str">
        <f t="shared" ca="1" si="3"/>
        <v>Due</v>
      </c>
    </row>
    <row r="62" spans="2:8" s="20" customFormat="1" ht="24" customHeight="1" x14ac:dyDescent="0.25">
      <c r="B62" s="24" t="s">
        <v>62</v>
      </c>
      <c r="C62" s="24" t="s">
        <v>74</v>
      </c>
      <c r="D62" s="24" t="s">
        <v>27</v>
      </c>
      <c r="E62" s="25">
        <f>VLOOKUP(Table2[[#This Row],[Frequency]],tblFreq[],2)</f>
        <v>90</v>
      </c>
      <c r="F62" s="26">
        <v>42972</v>
      </c>
      <c r="G62" s="26">
        <f t="shared" si="2"/>
        <v>43062</v>
      </c>
      <c r="H62" s="27" t="str">
        <f t="shared" ca="1" si="3"/>
        <v>Due</v>
      </c>
    </row>
    <row r="63" spans="2:8" s="20" customFormat="1" ht="24" customHeight="1" x14ac:dyDescent="0.25">
      <c r="B63" s="24" t="s">
        <v>62</v>
      </c>
      <c r="C63" s="24" t="s">
        <v>75</v>
      </c>
      <c r="D63" s="24" t="s">
        <v>27</v>
      </c>
      <c r="E63" s="25">
        <f>VLOOKUP(Table2[[#This Row],[Frequency]],tblFreq[],2)</f>
        <v>90</v>
      </c>
      <c r="F63" s="26">
        <v>42972</v>
      </c>
      <c r="G63" s="26">
        <f t="shared" si="2"/>
        <v>43062</v>
      </c>
      <c r="H63" s="27" t="str">
        <f t="shared" ca="1" si="3"/>
        <v>Due</v>
      </c>
    </row>
    <row r="64" spans="2:8" s="20" customFormat="1" ht="24" customHeight="1" x14ac:dyDescent="0.25">
      <c r="B64" s="24" t="s">
        <v>62</v>
      </c>
      <c r="C64" s="24" t="s">
        <v>55</v>
      </c>
      <c r="D64" s="24" t="s">
        <v>31</v>
      </c>
      <c r="E64" s="25">
        <f>VLOOKUP(Table2[[#This Row],[Frequency]],tblFreq[],2)</f>
        <v>365</v>
      </c>
      <c r="F64" s="26">
        <v>42948</v>
      </c>
      <c r="G64" s="26">
        <f t="shared" si="2"/>
        <v>43313</v>
      </c>
      <c r="H64" s="27" t="str">
        <f t="shared" ca="1" si="3"/>
        <v>Due</v>
      </c>
    </row>
    <row r="65" spans="2:8" s="20" customFormat="1" ht="24" customHeight="1" x14ac:dyDescent="0.25">
      <c r="B65" s="24" t="s">
        <v>62</v>
      </c>
      <c r="C65" s="24" t="s">
        <v>76</v>
      </c>
      <c r="D65" s="24" t="s">
        <v>31</v>
      </c>
      <c r="E65" s="25">
        <f>VLOOKUP(Table2[[#This Row],[Frequency]],tblFreq[],2)</f>
        <v>365</v>
      </c>
      <c r="F65" s="26">
        <v>42911</v>
      </c>
      <c r="G65" s="26">
        <f t="shared" si="2"/>
        <v>43276</v>
      </c>
      <c r="H65" s="27" t="str">
        <f t="shared" ca="1" si="3"/>
        <v>Due</v>
      </c>
    </row>
    <row r="66" spans="2:8" s="20" customFormat="1" ht="24" customHeight="1" x14ac:dyDescent="0.25">
      <c r="B66" s="24" t="s">
        <v>62</v>
      </c>
      <c r="C66" s="24" t="s">
        <v>61</v>
      </c>
      <c r="D66" s="24" t="s">
        <v>31</v>
      </c>
      <c r="E66" s="25">
        <f>VLOOKUP(Table2[[#This Row],[Frequency]],tblFreq[],2)</f>
        <v>365</v>
      </c>
      <c r="F66" s="26">
        <v>42911</v>
      </c>
      <c r="G66" s="26">
        <f t="shared" si="2"/>
        <v>43276</v>
      </c>
      <c r="H66" s="27" t="str">
        <f t="shared" ca="1" si="3"/>
        <v>Due</v>
      </c>
    </row>
    <row r="67" spans="2:8" s="20" customFormat="1" ht="24" customHeight="1" x14ac:dyDescent="0.25">
      <c r="B67" s="24" t="s">
        <v>62</v>
      </c>
      <c r="C67" s="24" t="s">
        <v>77</v>
      </c>
      <c r="D67" s="24" t="s">
        <v>31</v>
      </c>
      <c r="E67" s="25">
        <f>VLOOKUP(Table2[[#This Row],[Frequency]],tblFreq[],2)</f>
        <v>365</v>
      </c>
      <c r="F67" s="26">
        <v>42847</v>
      </c>
      <c r="G67" s="26">
        <f t="shared" si="2"/>
        <v>43212</v>
      </c>
      <c r="H67" s="27" t="str">
        <f t="shared" ca="1" si="3"/>
        <v>Due</v>
      </c>
    </row>
    <row r="68" spans="2:8" s="20" customFormat="1" ht="24" customHeight="1" x14ac:dyDescent="0.25">
      <c r="B68" s="24" t="s">
        <v>62</v>
      </c>
      <c r="C68" s="24" t="s">
        <v>32</v>
      </c>
      <c r="D68" s="24" t="s">
        <v>31</v>
      </c>
      <c r="E68" s="25">
        <f>VLOOKUP(Table2[[#This Row],[Frequency]],tblFreq[],2)</f>
        <v>365</v>
      </c>
      <c r="F68" s="26">
        <v>42911</v>
      </c>
      <c r="G68" s="26">
        <f t="shared" si="2"/>
        <v>43276</v>
      </c>
      <c r="H68" s="27" t="str">
        <f t="shared" ca="1" si="3"/>
        <v>Due</v>
      </c>
    </row>
    <row r="69" spans="2:8" s="20" customFormat="1" ht="24" customHeight="1" x14ac:dyDescent="0.25">
      <c r="B69" s="24" t="s">
        <v>62</v>
      </c>
      <c r="C69" s="24" t="s">
        <v>78</v>
      </c>
      <c r="D69" s="24" t="s">
        <v>29</v>
      </c>
      <c r="E69" s="25">
        <f>VLOOKUP(Table2[[#This Row],[Frequency]],tblFreq[],2)</f>
        <v>180</v>
      </c>
      <c r="F69" s="26">
        <v>42972</v>
      </c>
      <c r="G69" s="26">
        <f t="shared" ref="G69:G100" si="4">F69+E69</f>
        <v>43152</v>
      </c>
      <c r="H69" s="27" t="str">
        <f t="shared" ref="H69:H100" ca="1" si="5">IF(G69&gt;TODAY(),"Ok","Due")</f>
        <v>Due</v>
      </c>
    </row>
    <row r="70" spans="2:8" s="20" customFormat="1" ht="24" customHeight="1" x14ac:dyDescent="0.25">
      <c r="B70" s="24" t="s">
        <v>62</v>
      </c>
      <c r="C70" s="24" t="s">
        <v>39</v>
      </c>
      <c r="D70" s="24" t="s">
        <v>42</v>
      </c>
      <c r="E70" s="25">
        <f>VLOOKUP(Table2[[#This Row],[Frequency]],tblFreq[],2)</f>
        <v>7</v>
      </c>
      <c r="F70" s="26">
        <v>43974</v>
      </c>
      <c r="G70" s="26">
        <f t="shared" si="4"/>
        <v>43981</v>
      </c>
      <c r="H70" s="27" t="str">
        <f t="shared" ca="1" si="5"/>
        <v>Due</v>
      </c>
    </row>
    <row r="71" spans="2:8" s="20" customFormat="1" ht="24" customHeight="1" x14ac:dyDescent="0.25">
      <c r="B71" s="24" t="s">
        <v>79</v>
      </c>
      <c r="C71" s="24" t="s">
        <v>80</v>
      </c>
      <c r="D71" s="24" t="s">
        <v>42</v>
      </c>
      <c r="E71" s="25">
        <f>VLOOKUP(Table2[[#This Row],[Frequency]],tblFreq[],2)</f>
        <v>7</v>
      </c>
      <c r="F71" s="26">
        <v>43981</v>
      </c>
      <c r="G71" s="26">
        <f t="shared" si="4"/>
        <v>43988</v>
      </c>
      <c r="H71" s="27" t="str">
        <f t="shared" ca="1" si="5"/>
        <v>Ok</v>
      </c>
    </row>
    <row r="72" spans="2:8" s="20" customFormat="1" ht="24" customHeight="1" x14ac:dyDescent="0.25">
      <c r="B72" s="24" t="s">
        <v>79</v>
      </c>
      <c r="C72" s="24" t="s">
        <v>236</v>
      </c>
      <c r="D72" s="24" t="s">
        <v>24</v>
      </c>
      <c r="E72" s="25">
        <f>VLOOKUP(Table2[[#This Row],[Frequency]],tblFreq[],2)</f>
        <v>30</v>
      </c>
      <c r="F72" s="26">
        <v>43978</v>
      </c>
      <c r="G72" s="26">
        <f>F72+E72</f>
        <v>44008</v>
      </c>
      <c r="H72" s="27" t="str">
        <f ca="1">IF(G72&gt;TODAY(),"Ok","Due")</f>
        <v>Ok</v>
      </c>
    </row>
    <row r="73" spans="2:8" s="20" customFormat="1" ht="24" customHeight="1" x14ac:dyDescent="0.25">
      <c r="B73" s="24" t="s">
        <v>81</v>
      </c>
      <c r="C73" s="24" t="s">
        <v>82</v>
      </c>
      <c r="D73" s="24" t="s">
        <v>27</v>
      </c>
      <c r="E73" s="25">
        <f>VLOOKUP(Table2[[#This Row],[Frequency]],tblFreq[],2)</f>
        <v>90</v>
      </c>
      <c r="F73" s="26">
        <v>43106</v>
      </c>
      <c r="G73" s="26">
        <f t="shared" si="4"/>
        <v>43196</v>
      </c>
      <c r="H73" s="27" t="str">
        <f t="shared" ca="1" si="5"/>
        <v>Due</v>
      </c>
    </row>
    <row r="74" spans="2:8" s="20" customFormat="1" ht="24" customHeight="1" x14ac:dyDescent="0.25">
      <c r="B74" s="24" t="s">
        <v>81</v>
      </c>
      <c r="C74" s="24" t="s">
        <v>32</v>
      </c>
      <c r="D74" s="24" t="s">
        <v>27</v>
      </c>
      <c r="E74" s="25">
        <f>VLOOKUP(Table2[[#This Row],[Frequency]],tblFreq[],2)</f>
        <v>90</v>
      </c>
      <c r="F74" s="26">
        <v>42962</v>
      </c>
      <c r="G74" s="26">
        <f t="shared" si="4"/>
        <v>43052</v>
      </c>
      <c r="H74" s="27" t="str">
        <f t="shared" ca="1" si="5"/>
        <v>Due</v>
      </c>
    </row>
    <row r="75" spans="2:8" s="20" customFormat="1" ht="24" customHeight="1" x14ac:dyDescent="0.25">
      <c r="B75" s="24" t="s">
        <v>81</v>
      </c>
      <c r="C75" s="24" t="s">
        <v>83</v>
      </c>
      <c r="D75" s="24" t="s">
        <v>27</v>
      </c>
      <c r="E75" s="25">
        <f>VLOOKUP(Table2[[#This Row],[Frequency]],tblFreq[],2)</f>
        <v>90</v>
      </c>
      <c r="F75" s="26">
        <v>42961</v>
      </c>
      <c r="G75" s="26">
        <f t="shared" si="4"/>
        <v>43051</v>
      </c>
      <c r="H75" s="27" t="str">
        <f t="shared" ca="1" si="5"/>
        <v>Due</v>
      </c>
    </row>
    <row r="76" spans="2:8" s="20" customFormat="1" ht="24" customHeight="1" x14ac:dyDescent="0.25">
      <c r="B76" s="24" t="s">
        <v>81</v>
      </c>
      <c r="C76" s="24" t="s">
        <v>84</v>
      </c>
      <c r="D76" s="24" t="s">
        <v>27</v>
      </c>
      <c r="E76" s="25">
        <f>VLOOKUP(Table2[[#This Row],[Frequency]],tblFreq[],2)</f>
        <v>90</v>
      </c>
      <c r="F76" s="26">
        <v>42928</v>
      </c>
      <c r="G76" s="26">
        <f t="shared" si="4"/>
        <v>43018</v>
      </c>
      <c r="H76" s="27" t="str">
        <f t="shared" ca="1" si="5"/>
        <v>Due</v>
      </c>
    </row>
    <row r="77" spans="2:8" s="20" customFormat="1" ht="24" customHeight="1" x14ac:dyDescent="0.25">
      <c r="B77" s="24" t="s">
        <v>85</v>
      </c>
      <c r="C77" s="24" t="s">
        <v>30</v>
      </c>
      <c r="D77" s="24" t="s">
        <v>31</v>
      </c>
      <c r="E77" s="25">
        <f>VLOOKUP(Table2[[#This Row],[Frequency]],tblFreq[],2)</f>
        <v>365</v>
      </c>
      <c r="F77" s="26">
        <v>43978</v>
      </c>
      <c r="G77" s="26">
        <f t="shared" si="4"/>
        <v>44343</v>
      </c>
      <c r="H77" s="27" t="str">
        <f t="shared" ca="1" si="5"/>
        <v>Ok</v>
      </c>
    </row>
    <row r="78" spans="2:8" s="20" customFormat="1" ht="24" customHeight="1" x14ac:dyDescent="0.25">
      <c r="B78" s="24" t="s">
        <v>87</v>
      </c>
      <c r="C78" s="24" t="s">
        <v>36</v>
      </c>
      <c r="D78" s="24" t="s">
        <v>24</v>
      </c>
      <c r="E78" s="25">
        <f>VLOOKUP(Table2[[#This Row],[Frequency]],tblFreq[],2)</f>
        <v>30</v>
      </c>
      <c r="F78" s="26">
        <v>43498</v>
      </c>
      <c r="G78" s="26">
        <f t="shared" si="4"/>
        <v>43528</v>
      </c>
      <c r="H78" s="27" t="str">
        <f t="shared" ca="1" si="5"/>
        <v>Due</v>
      </c>
    </row>
    <row r="79" spans="2:8" s="20" customFormat="1" ht="24" customHeight="1" x14ac:dyDescent="0.25">
      <c r="B79" s="24" t="s">
        <v>87</v>
      </c>
      <c r="C79" s="24" t="s">
        <v>88</v>
      </c>
      <c r="D79" s="24" t="s">
        <v>42</v>
      </c>
      <c r="E79" s="25">
        <f>VLOOKUP(Table2[[#This Row],[Frequency]],tblFreq[],2)</f>
        <v>7</v>
      </c>
      <c r="F79" s="26">
        <v>43117</v>
      </c>
      <c r="G79" s="26">
        <f t="shared" si="4"/>
        <v>43124</v>
      </c>
      <c r="H79" s="27" t="str">
        <f t="shared" ca="1" si="5"/>
        <v>Due</v>
      </c>
    </row>
    <row r="80" spans="2:8" s="20" customFormat="1" ht="24" customHeight="1" x14ac:dyDescent="0.25">
      <c r="B80" s="24" t="s">
        <v>87</v>
      </c>
      <c r="C80" s="24" t="s">
        <v>25</v>
      </c>
      <c r="D80" s="24" t="s">
        <v>43</v>
      </c>
      <c r="E80" s="25">
        <f>VLOOKUP(Table2[[#This Row],[Frequency]],tblFreq[],2)</f>
        <v>14</v>
      </c>
      <c r="F80" s="26">
        <v>43979</v>
      </c>
      <c r="G80" s="26">
        <f t="shared" si="4"/>
        <v>43993</v>
      </c>
      <c r="H80" s="27" t="str">
        <f t="shared" ca="1" si="5"/>
        <v>Ok</v>
      </c>
    </row>
    <row r="81" spans="2:8" s="20" customFormat="1" ht="24" customHeight="1" x14ac:dyDescent="0.25">
      <c r="B81" s="24" t="s">
        <v>87</v>
      </c>
      <c r="C81" s="24" t="s">
        <v>89</v>
      </c>
      <c r="D81" s="24" t="s">
        <v>27</v>
      </c>
      <c r="E81" s="25">
        <f>VLOOKUP(Table2[[#This Row],[Frequency]],tblFreq[],2)</f>
        <v>90</v>
      </c>
      <c r="F81" s="26">
        <v>43101</v>
      </c>
      <c r="G81" s="26">
        <f t="shared" si="4"/>
        <v>43191</v>
      </c>
      <c r="H81" s="27" t="str">
        <f t="shared" ca="1" si="5"/>
        <v>Due</v>
      </c>
    </row>
    <row r="82" spans="2:8" s="20" customFormat="1" ht="24" customHeight="1" x14ac:dyDescent="0.25">
      <c r="B82" s="24" t="s">
        <v>87</v>
      </c>
      <c r="C82" s="24" t="s">
        <v>90</v>
      </c>
      <c r="D82" s="24" t="s">
        <v>27</v>
      </c>
      <c r="E82" s="25">
        <f>VLOOKUP(Table2[[#This Row],[Frequency]],tblFreq[],2)</f>
        <v>90</v>
      </c>
      <c r="F82" s="26">
        <v>43117</v>
      </c>
      <c r="G82" s="26">
        <f t="shared" si="4"/>
        <v>43207</v>
      </c>
      <c r="H82" s="27" t="str">
        <f t="shared" ca="1" si="5"/>
        <v>Due</v>
      </c>
    </row>
    <row r="83" spans="2:8" s="20" customFormat="1" ht="24" customHeight="1" x14ac:dyDescent="0.25">
      <c r="B83" s="24" t="s">
        <v>87</v>
      </c>
      <c r="C83" s="24" t="s">
        <v>91</v>
      </c>
      <c r="D83" s="24" t="s">
        <v>27</v>
      </c>
      <c r="E83" s="25">
        <f>VLOOKUP(Table2[[#This Row],[Frequency]],tblFreq[],2)</f>
        <v>90</v>
      </c>
      <c r="F83" s="26">
        <v>43117</v>
      </c>
      <c r="G83" s="26">
        <f t="shared" si="4"/>
        <v>43207</v>
      </c>
      <c r="H83" s="27" t="str">
        <f t="shared" ca="1" si="5"/>
        <v>Due</v>
      </c>
    </row>
    <row r="84" spans="2:8" s="20" customFormat="1" ht="24" customHeight="1" x14ac:dyDescent="0.25">
      <c r="B84" s="24" t="s">
        <v>87</v>
      </c>
      <c r="C84" s="24" t="s">
        <v>92</v>
      </c>
      <c r="D84" s="24" t="s">
        <v>27</v>
      </c>
      <c r="E84" s="25">
        <f>VLOOKUP(Table2[[#This Row],[Frequency]],tblFreq[],2)</f>
        <v>90</v>
      </c>
      <c r="F84" s="26">
        <v>43117</v>
      </c>
      <c r="G84" s="26">
        <f t="shared" si="4"/>
        <v>43207</v>
      </c>
      <c r="H84" s="27" t="str">
        <f t="shared" ca="1" si="5"/>
        <v>Due</v>
      </c>
    </row>
    <row r="85" spans="2:8" s="20" customFormat="1" ht="24" customHeight="1" x14ac:dyDescent="0.25">
      <c r="B85" s="24" t="s">
        <v>87</v>
      </c>
      <c r="C85" s="24" t="s">
        <v>82</v>
      </c>
      <c r="D85" s="24" t="s">
        <v>27</v>
      </c>
      <c r="E85" s="25">
        <f>VLOOKUP(Table2[[#This Row],[Frequency]],tblFreq[],2)</f>
        <v>90</v>
      </c>
      <c r="F85" s="26">
        <v>42937</v>
      </c>
      <c r="G85" s="26">
        <f t="shared" si="4"/>
        <v>43027</v>
      </c>
      <c r="H85" s="27" t="str">
        <f t="shared" ca="1" si="5"/>
        <v>Due</v>
      </c>
    </row>
    <row r="86" spans="2:8" s="20" customFormat="1" ht="24" customHeight="1" x14ac:dyDescent="0.25">
      <c r="B86" s="24" t="s">
        <v>87</v>
      </c>
      <c r="C86" s="24" t="s">
        <v>93</v>
      </c>
      <c r="D86" s="24" t="s">
        <v>27</v>
      </c>
      <c r="E86" s="25">
        <f>VLOOKUP(Table2[[#This Row],[Frequency]],tblFreq[],2)</f>
        <v>90</v>
      </c>
      <c r="F86" s="26">
        <v>43103</v>
      </c>
      <c r="G86" s="26">
        <f t="shared" si="4"/>
        <v>43193</v>
      </c>
      <c r="H86" s="27" t="str">
        <f t="shared" ca="1" si="5"/>
        <v>Due</v>
      </c>
    </row>
    <row r="87" spans="2:8" s="20" customFormat="1" ht="24" customHeight="1" x14ac:dyDescent="0.25">
      <c r="B87" s="24" t="s">
        <v>87</v>
      </c>
      <c r="C87" s="24" t="s">
        <v>94</v>
      </c>
      <c r="D87" s="24" t="s">
        <v>31</v>
      </c>
      <c r="E87" s="25">
        <f>VLOOKUP(Table2[[#This Row],[Frequency]],tblFreq[],2)</f>
        <v>365</v>
      </c>
      <c r="F87" s="26">
        <v>43117</v>
      </c>
      <c r="G87" s="26">
        <f t="shared" si="4"/>
        <v>43482</v>
      </c>
      <c r="H87" s="27" t="str">
        <f t="shared" ca="1" si="5"/>
        <v>Due</v>
      </c>
    </row>
    <row r="88" spans="2:8" s="20" customFormat="1" ht="24" customHeight="1" x14ac:dyDescent="0.25">
      <c r="B88" s="24" t="s">
        <v>87</v>
      </c>
      <c r="C88" s="24" t="s">
        <v>95</v>
      </c>
      <c r="D88" s="24" t="s">
        <v>31</v>
      </c>
      <c r="E88" s="25">
        <f>VLOOKUP(Table2[[#This Row],[Frequency]],tblFreq[],2)</f>
        <v>365</v>
      </c>
      <c r="F88" s="26">
        <v>42616</v>
      </c>
      <c r="G88" s="26">
        <f t="shared" si="4"/>
        <v>42981</v>
      </c>
      <c r="H88" s="27" t="str">
        <f t="shared" ca="1" si="5"/>
        <v>Due</v>
      </c>
    </row>
    <row r="89" spans="2:8" s="20" customFormat="1" ht="24" customHeight="1" x14ac:dyDescent="0.25">
      <c r="B89" s="24" t="s">
        <v>87</v>
      </c>
      <c r="C89" s="29" t="s">
        <v>61</v>
      </c>
      <c r="D89" s="24" t="s">
        <v>31</v>
      </c>
      <c r="E89" s="25">
        <f>VLOOKUP(Table2[[#This Row],[Frequency]],tblFreq[],2)</f>
        <v>365</v>
      </c>
      <c r="F89" s="31">
        <v>42925</v>
      </c>
      <c r="G89" s="26">
        <f t="shared" si="4"/>
        <v>43290</v>
      </c>
      <c r="H89" s="30" t="str">
        <f t="shared" ca="1" si="5"/>
        <v>Due</v>
      </c>
    </row>
    <row r="90" spans="2:8" s="20" customFormat="1" ht="24" customHeight="1" x14ac:dyDescent="0.25">
      <c r="B90" s="24" t="s">
        <v>87</v>
      </c>
      <c r="C90" s="24" t="s">
        <v>32</v>
      </c>
      <c r="D90" s="24" t="s">
        <v>31</v>
      </c>
      <c r="E90" s="25">
        <f>VLOOKUP(Table2[[#This Row],[Frequency]],tblFreq[],2)</f>
        <v>365</v>
      </c>
      <c r="F90" s="26">
        <v>42911</v>
      </c>
      <c r="G90" s="26">
        <f t="shared" si="4"/>
        <v>43276</v>
      </c>
      <c r="H90" s="27" t="str">
        <f t="shared" ca="1" si="5"/>
        <v>Due</v>
      </c>
    </row>
    <row r="91" spans="2:8" s="20" customFormat="1" ht="24" customHeight="1" x14ac:dyDescent="0.25">
      <c r="B91" s="24" t="s">
        <v>87</v>
      </c>
      <c r="C91" s="24" t="s">
        <v>39</v>
      </c>
      <c r="D91" s="24" t="s">
        <v>24</v>
      </c>
      <c r="E91" s="25">
        <f>VLOOKUP(Table2[[#This Row],[Frequency]],tblFreq[],2)</f>
        <v>30</v>
      </c>
      <c r="F91" s="26">
        <v>43105</v>
      </c>
      <c r="G91" s="26">
        <f t="shared" si="4"/>
        <v>43135</v>
      </c>
      <c r="H91" s="27" t="str">
        <f t="shared" ca="1" si="5"/>
        <v>Due</v>
      </c>
    </row>
    <row r="92" spans="2:8" s="20" customFormat="1" ht="24" customHeight="1" x14ac:dyDescent="0.25">
      <c r="B92" s="24" t="s">
        <v>96</v>
      </c>
      <c r="C92" s="24" t="s">
        <v>30</v>
      </c>
      <c r="D92" s="24" t="s">
        <v>31</v>
      </c>
      <c r="E92" s="25">
        <f>VLOOKUP(Table2[[#This Row],[Frequency]],tblFreq[],2)</f>
        <v>365</v>
      </c>
      <c r="F92" s="26">
        <v>42884</v>
      </c>
      <c r="G92" s="26">
        <f t="shared" si="4"/>
        <v>43249</v>
      </c>
      <c r="H92" s="27" t="str">
        <f t="shared" ca="1" si="5"/>
        <v>Due</v>
      </c>
    </row>
    <row r="93" spans="2:8" s="20" customFormat="1" ht="24" customHeight="1" x14ac:dyDescent="0.25">
      <c r="B93" s="24" t="s">
        <v>97</v>
      </c>
      <c r="C93" s="24" t="s">
        <v>98</v>
      </c>
      <c r="D93" s="24" t="s">
        <v>31</v>
      </c>
      <c r="E93" s="25">
        <f>VLOOKUP(Table2[[#This Row],[Frequency]],tblFreq[],2)</f>
        <v>365</v>
      </c>
      <c r="F93" s="26">
        <v>42910</v>
      </c>
      <c r="G93" s="26">
        <f t="shared" si="4"/>
        <v>43275</v>
      </c>
      <c r="H93" s="27" t="str">
        <f t="shared" ca="1" si="5"/>
        <v>Due</v>
      </c>
    </row>
    <row r="94" spans="2:8" s="20" customFormat="1" ht="24" customHeight="1" x14ac:dyDescent="0.25">
      <c r="B94" s="24" t="s">
        <v>97</v>
      </c>
      <c r="C94" s="24" t="s">
        <v>99</v>
      </c>
      <c r="D94" s="24" t="s">
        <v>31</v>
      </c>
      <c r="E94" s="25">
        <f>VLOOKUP(Table2[[#This Row],[Frequency]],tblFreq[],2)</f>
        <v>365</v>
      </c>
      <c r="F94" s="26">
        <v>43070</v>
      </c>
      <c r="G94" s="26">
        <f t="shared" si="4"/>
        <v>43435</v>
      </c>
      <c r="H94" s="27" t="str">
        <f t="shared" ca="1" si="5"/>
        <v>Due</v>
      </c>
    </row>
    <row r="95" spans="2:8" s="20" customFormat="1" ht="24" customHeight="1" x14ac:dyDescent="0.25">
      <c r="B95" s="24" t="s">
        <v>97</v>
      </c>
      <c r="C95" s="24" t="s">
        <v>100</v>
      </c>
      <c r="D95" s="24" t="s">
        <v>31</v>
      </c>
      <c r="E95" s="25">
        <f>VLOOKUP(Table2[[#This Row],[Frequency]],tblFreq[],2)</f>
        <v>365</v>
      </c>
      <c r="F95" s="26">
        <v>43070</v>
      </c>
      <c r="G95" s="26">
        <f t="shared" si="4"/>
        <v>43435</v>
      </c>
      <c r="H95" s="27" t="str">
        <f t="shared" ca="1" si="5"/>
        <v>Due</v>
      </c>
    </row>
    <row r="96" spans="2:8" s="20" customFormat="1" ht="24" customHeight="1" x14ac:dyDescent="0.25">
      <c r="B96" s="24" t="s">
        <v>97</v>
      </c>
      <c r="C96" s="24" t="s">
        <v>101</v>
      </c>
      <c r="D96" s="24" t="s">
        <v>31</v>
      </c>
      <c r="E96" s="25">
        <f>VLOOKUP(Table2[[#This Row],[Frequency]],tblFreq[],2)</f>
        <v>365</v>
      </c>
      <c r="F96" s="26">
        <v>43070</v>
      </c>
      <c r="G96" s="26">
        <f t="shared" si="4"/>
        <v>43435</v>
      </c>
      <c r="H96" s="27" t="str">
        <f t="shared" ca="1" si="5"/>
        <v>Due</v>
      </c>
    </row>
    <row r="97" spans="2:8" s="20" customFormat="1" ht="24" customHeight="1" x14ac:dyDescent="0.25">
      <c r="B97" s="24" t="s">
        <v>97</v>
      </c>
      <c r="C97" s="24" t="s">
        <v>102</v>
      </c>
      <c r="D97" s="24" t="s">
        <v>31</v>
      </c>
      <c r="E97" s="25">
        <f>VLOOKUP(Table2[[#This Row],[Frequency]],tblFreq[],2)</f>
        <v>365</v>
      </c>
      <c r="F97" s="26">
        <v>43070</v>
      </c>
      <c r="G97" s="26">
        <f t="shared" si="4"/>
        <v>43435</v>
      </c>
      <c r="H97" s="27" t="str">
        <f t="shared" ca="1" si="5"/>
        <v>Due</v>
      </c>
    </row>
    <row r="98" spans="2:8" s="20" customFormat="1" ht="24" customHeight="1" x14ac:dyDescent="0.25">
      <c r="B98" s="24" t="s">
        <v>97</v>
      </c>
      <c r="C98" s="24" t="s">
        <v>103</v>
      </c>
      <c r="D98" s="24" t="s">
        <v>31</v>
      </c>
      <c r="E98" s="25">
        <f>VLOOKUP(Table2[[#This Row],[Frequency]],tblFreq[],2)</f>
        <v>365</v>
      </c>
      <c r="F98" s="26">
        <v>42755</v>
      </c>
      <c r="G98" s="26">
        <f t="shared" si="4"/>
        <v>43120</v>
      </c>
      <c r="H98" s="27" t="str">
        <f t="shared" ca="1" si="5"/>
        <v>Due</v>
      </c>
    </row>
    <row r="99" spans="2:8" s="20" customFormat="1" ht="24" customHeight="1" x14ac:dyDescent="0.25">
      <c r="B99" s="24" t="s">
        <v>97</v>
      </c>
      <c r="C99" s="24" t="s">
        <v>104</v>
      </c>
      <c r="D99" s="24" t="s">
        <v>31</v>
      </c>
      <c r="E99" s="25">
        <f>VLOOKUP(Table2[[#This Row],[Frequency]],tblFreq[],2)</f>
        <v>365</v>
      </c>
      <c r="F99" s="26">
        <v>42946</v>
      </c>
      <c r="G99" s="26">
        <f t="shared" si="4"/>
        <v>43311</v>
      </c>
      <c r="H99" s="27" t="str">
        <f t="shared" ca="1" si="5"/>
        <v>Due</v>
      </c>
    </row>
    <row r="100" spans="2:8" s="20" customFormat="1" ht="24" customHeight="1" x14ac:dyDescent="0.25">
      <c r="B100" s="24" t="s">
        <v>97</v>
      </c>
      <c r="C100" s="24" t="s">
        <v>105</v>
      </c>
      <c r="D100" s="24" t="s">
        <v>31</v>
      </c>
      <c r="E100" s="25">
        <f>VLOOKUP(Table2[[#This Row],[Frequency]],tblFreq[],2)</f>
        <v>365</v>
      </c>
      <c r="F100" s="26">
        <v>43969</v>
      </c>
      <c r="G100" s="26">
        <f t="shared" si="4"/>
        <v>44334</v>
      </c>
      <c r="H100" s="27" t="str">
        <f t="shared" ca="1" si="5"/>
        <v>Ok</v>
      </c>
    </row>
    <row r="101" spans="2:8" s="20" customFormat="1" ht="24" customHeight="1" x14ac:dyDescent="0.25">
      <c r="B101" s="24" t="s">
        <v>97</v>
      </c>
      <c r="C101" s="24" t="s">
        <v>106</v>
      </c>
      <c r="D101" s="24" t="s">
        <v>31</v>
      </c>
      <c r="E101" s="25">
        <f>VLOOKUP(Table2[[#This Row],[Frequency]],tblFreq[],2)</f>
        <v>365</v>
      </c>
      <c r="F101" s="26">
        <v>42905</v>
      </c>
      <c r="G101" s="26">
        <f t="shared" ref="G101:G126" si="6">F101+E101</f>
        <v>43270</v>
      </c>
      <c r="H101" s="27" t="str">
        <f t="shared" ref="H101:H126" ca="1" si="7">IF(G101&gt;TODAY(),"Ok","Due")</f>
        <v>Due</v>
      </c>
    </row>
    <row r="102" spans="2:8" s="20" customFormat="1" ht="24" customHeight="1" x14ac:dyDescent="0.25">
      <c r="B102" s="24" t="s">
        <v>107</v>
      </c>
      <c r="C102" s="24" t="s">
        <v>229</v>
      </c>
      <c r="D102" s="24" t="s">
        <v>42</v>
      </c>
      <c r="E102" s="25">
        <f>VLOOKUP(Table2[[#This Row],[Frequency]],tblFreq[],2)</f>
        <v>7</v>
      </c>
      <c r="F102" s="26">
        <v>43974</v>
      </c>
      <c r="G102" s="26">
        <f t="shared" si="6"/>
        <v>43981</v>
      </c>
      <c r="H102" s="27" t="str">
        <f t="shared" ca="1" si="7"/>
        <v>Due</v>
      </c>
    </row>
    <row r="103" spans="2:8" s="20" customFormat="1" ht="24" customHeight="1" x14ac:dyDescent="0.25">
      <c r="B103" s="24" t="s">
        <v>108</v>
      </c>
      <c r="C103" s="24" t="s">
        <v>36</v>
      </c>
      <c r="D103" s="24" t="s">
        <v>24</v>
      </c>
      <c r="E103" s="25">
        <f>VLOOKUP(Table2[[#This Row],[Frequency]],tblFreq[],2)</f>
        <v>30</v>
      </c>
      <c r="F103" s="26">
        <v>43106</v>
      </c>
      <c r="G103" s="26">
        <f t="shared" si="6"/>
        <v>43136</v>
      </c>
      <c r="H103" s="27" t="str">
        <f t="shared" ca="1" si="7"/>
        <v>Due</v>
      </c>
    </row>
    <row r="104" spans="2:8" s="20" customFormat="1" ht="24" customHeight="1" x14ac:dyDescent="0.25">
      <c r="B104" s="24" t="s">
        <v>108</v>
      </c>
      <c r="C104" s="24" t="s">
        <v>39</v>
      </c>
      <c r="D104" s="24" t="s">
        <v>24</v>
      </c>
      <c r="E104" s="25">
        <f>VLOOKUP(Table2[[#This Row],[Frequency]],tblFreq[],2)</f>
        <v>30</v>
      </c>
      <c r="F104" s="26">
        <v>42971</v>
      </c>
      <c r="G104" s="26">
        <f t="shared" si="6"/>
        <v>43001</v>
      </c>
      <c r="H104" s="27" t="str">
        <f t="shared" ca="1" si="7"/>
        <v>Due</v>
      </c>
    </row>
    <row r="105" spans="2:8" s="20" customFormat="1" ht="24" customHeight="1" x14ac:dyDescent="0.25">
      <c r="B105" s="24" t="s">
        <v>108</v>
      </c>
      <c r="C105" s="24" t="s">
        <v>109</v>
      </c>
      <c r="D105" s="24" t="s">
        <v>24</v>
      </c>
      <c r="E105" s="25">
        <f>VLOOKUP(Table2[[#This Row],[Frequency]],tblFreq[],2)</f>
        <v>30</v>
      </c>
      <c r="F105" s="26">
        <v>43106</v>
      </c>
      <c r="G105" s="26">
        <f t="shared" si="6"/>
        <v>43136</v>
      </c>
      <c r="H105" s="27" t="str">
        <f t="shared" ca="1" si="7"/>
        <v>Due</v>
      </c>
    </row>
    <row r="106" spans="2:8" s="20" customFormat="1" ht="24" customHeight="1" x14ac:dyDescent="0.25">
      <c r="B106" s="24" t="s">
        <v>108</v>
      </c>
      <c r="C106" s="24" t="s">
        <v>26</v>
      </c>
      <c r="D106" s="24" t="s">
        <v>27</v>
      </c>
      <c r="E106" s="25">
        <f>VLOOKUP(Table2[[#This Row],[Frequency]],tblFreq[],2)</f>
        <v>90</v>
      </c>
      <c r="F106" s="26">
        <v>43106</v>
      </c>
      <c r="G106" s="26">
        <f t="shared" si="6"/>
        <v>43196</v>
      </c>
      <c r="H106" s="27" t="str">
        <f t="shared" ca="1" si="7"/>
        <v>Due</v>
      </c>
    </row>
    <row r="107" spans="2:8" s="20" customFormat="1" ht="24" customHeight="1" x14ac:dyDescent="0.25">
      <c r="B107" s="24" t="s">
        <v>110</v>
      </c>
      <c r="C107" s="24" t="s">
        <v>111</v>
      </c>
      <c r="D107" s="24" t="s">
        <v>31</v>
      </c>
      <c r="E107" s="25">
        <f>VLOOKUP(Table2[[#This Row],[Frequency]],tblFreq[],2)</f>
        <v>365</v>
      </c>
      <c r="F107" s="26">
        <v>42853</v>
      </c>
      <c r="G107" s="26">
        <f t="shared" si="6"/>
        <v>43218</v>
      </c>
      <c r="H107" s="27" t="str">
        <f t="shared" ca="1" si="7"/>
        <v>Due</v>
      </c>
    </row>
    <row r="108" spans="2:8" s="20" customFormat="1" ht="24" customHeight="1" x14ac:dyDescent="0.25">
      <c r="B108" s="24" t="s">
        <v>110</v>
      </c>
      <c r="C108" s="24" t="s">
        <v>61</v>
      </c>
      <c r="D108" s="24" t="s">
        <v>31</v>
      </c>
      <c r="E108" s="25">
        <f>VLOOKUP(Table2[[#This Row],[Frequency]],tblFreq[],2)</f>
        <v>365</v>
      </c>
      <c r="F108" s="26">
        <v>42925</v>
      </c>
      <c r="G108" s="26">
        <f t="shared" si="6"/>
        <v>43290</v>
      </c>
      <c r="H108" s="27" t="str">
        <f t="shared" ca="1" si="7"/>
        <v>Due</v>
      </c>
    </row>
    <row r="109" spans="2:8" s="20" customFormat="1" ht="24" customHeight="1" x14ac:dyDescent="0.25">
      <c r="B109" s="24" t="s">
        <v>110</v>
      </c>
      <c r="C109" s="24" t="s">
        <v>112</v>
      </c>
      <c r="D109" s="24" t="s">
        <v>31</v>
      </c>
      <c r="E109" s="25">
        <f>VLOOKUP(Table2[[#This Row],[Frequency]],tblFreq[],2)</f>
        <v>365</v>
      </c>
      <c r="F109" s="26">
        <v>42933</v>
      </c>
      <c r="G109" s="26">
        <f t="shared" si="6"/>
        <v>43298</v>
      </c>
      <c r="H109" s="27" t="str">
        <f t="shared" ca="1" si="7"/>
        <v>Due</v>
      </c>
    </row>
    <row r="110" spans="2:8" s="20" customFormat="1" ht="24" customHeight="1" x14ac:dyDescent="0.25">
      <c r="B110" s="24" t="s">
        <v>108</v>
      </c>
      <c r="C110" s="24" t="s">
        <v>32</v>
      </c>
      <c r="D110" s="24" t="s">
        <v>31</v>
      </c>
      <c r="E110" s="25">
        <f>VLOOKUP(Table2[[#This Row],[Frequency]],tblFreq[],2)</f>
        <v>365</v>
      </c>
      <c r="F110" s="26">
        <v>42911</v>
      </c>
      <c r="G110" s="26">
        <f t="shared" si="6"/>
        <v>43276</v>
      </c>
      <c r="H110" s="27" t="str">
        <f t="shared" ca="1" si="7"/>
        <v>Due</v>
      </c>
    </row>
    <row r="111" spans="2:8" s="20" customFormat="1" ht="24" customHeight="1" x14ac:dyDescent="0.25">
      <c r="B111" s="24" t="s">
        <v>113</v>
      </c>
      <c r="C111" s="24" t="s">
        <v>30</v>
      </c>
      <c r="D111" s="24" t="s">
        <v>31</v>
      </c>
      <c r="E111" s="25">
        <f>VLOOKUP(Table2[[#This Row],[Frequency]],tblFreq[],2)</f>
        <v>365</v>
      </c>
      <c r="F111" s="26">
        <v>42884</v>
      </c>
      <c r="G111" s="26">
        <f t="shared" si="6"/>
        <v>43249</v>
      </c>
      <c r="H111" s="27" t="str">
        <f t="shared" ca="1" si="7"/>
        <v>Due</v>
      </c>
    </row>
    <row r="112" spans="2:8" s="20" customFormat="1" ht="24" customHeight="1" x14ac:dyDescent="0.25">
      <c r="B112" s="24" t="s">
        <v>114</v>
      </c>
      <c r="C112" s="24" t="s">
        <v>25</v>
      </c>
      <c r="D112" s="24" t="s">
        <v>43</v>
      </c>
      <c r="E112" s="25">
        <f>VLOOKUP(Table2[[#This Row],[Frequency]],tblFreq[],2)</f>
        <v>14</v>
      </c>
      <c r="F112" s="26">
        <v>43979</v>
      </c>
      <c r="G112" s="26">
        <f t="shared" si="6"/>
        <v>43993</v>
      </c>
      <c r="H112" s="27" t="str">
        <f t="shared" ca="1" si="7"/>
        <v>Ok</v>
      </c>
    </row>
    <row r="113" spans="2:8" s="20" customFormat="1" ht="24" customHeight="1" x14ac:dyDescent="0.25">
      <c r="B113" s="24" t="s">
        <v>114</v>
      </c>
      <c r="C113" s="24" t="s">
        <v>44</v>
      </c>
      <c r="D113" s="24" t="s">
        <v>42</v>
      </c>
      <c r="E113" s="25">
        <f>VLOOKUP(Table2[[#This Row],[Frequency]],tblFreq[],2)</f>
        <v>7</v>
      </c>
      <c r="F113" s="26">
        <v>43101</v>
      </c>
      <c r="G113" s="26">
        <f t="shared" si="6"/>
        <v>43108</v>
      </c>
      <c r="H113" s="27" t="str">
        <f t="shared" ca="1" si="7"/>
        <v>Due</v>
      </c>
    </row>
    <row r="114" spans="2:8" s="20" customFormat="1" ht="24" customHeight="1" x14ac:dyDescent="0.25">
      <c r="B114" s="24" t="s">
        <v>114</v>
      </c>
      <c r="C114" s="24" t="s">
        <v>26</v>
      </c>
      <c r="D114" s="24" t="s">
        <v>24</v>
      </c>
      <c r="E114" s="25">
        <f>VLOOKUP(Table2[[#This Row],[Frequency]],tblFreq[],2)</f>
        <v>30</v>
      </c>
      <c r="F114" s="26">
        <v>43101</v>
      </c>
      <c r="G114" s="26">
        <f t="shared" si="6"/>
        <v>43131</v>
      </c>
      <c r="H114" s="27" t="str">
        <f t="shared" ca="1" si="7"/>
        <v>Due</v>
      </c>
    </row>
    <row r="115" spans="2:8" s="20" customFormat="1" ht="24" customHeight="1" x14ac:dyDescent="0.25">
      <c r="B115" s="24" t="s">
        <v>114</v>
      </c>
      <c r="C115" s="24" t="s">
        <v>39</v>
      </c>
      <c r="D115" s="24" t="s">
        <v>24</v>
      </c>
      <c r="E115" s="25">
        <f>VLOOKUP(Table2[[#This Row],[Frequency]],tblFreq[],2)</f>
        <v>30</v>
      </c>
      <c r="F115" s="26">
        <v>43101</v>
      </c>
      <c r="G115" s="26">
        <f t="shared" si="6"/>
        <v>43131</v>
      </c>
      <c r="H115" s="27" t="str">
        <f t="shared" ca="1" si="7"/>
        <v>Due</v>
      </c>
    </row>
    <row r="116" spans="2:8" s="20" customFormat="1" ht="24" customHeight="1" x14ac:dyDescent="0.25">
      <c r="B116" s="24" t="s">
        <v>114</v>
      </c>
      <c r="C116" s="24" t="s">
        <v>115</v>
      </c>
      <c r="D116" s="24" t="s">
        <v>27</v>
      </c>
      <c r="E116" s="25">
        <f>VLOOKUP(Table2[[#This Row],[Frequency]],tblFreq[],2)</f>
        <v>90</v>
      </c>
      <c r="F116" s="26">
        <v>43101</v>
      </c>
      <c r="G116" s="26">
        <f t="shared" si="6"/>
        <v>43191</v>
      </c>
      <c r="H116" s="27" t="str">
        <f t="shared" ca="1" si="7"/>
        <v>Due</v>
      </c>
    </row>
    <row r="117" spans="2:8" s="20" customFormat="1" ht="24" customHeight="1" x14ac:dyDescent="0.25">
      <c r="B117" s="24" t="s">
        <v>114</v>
      </c>
      <c r="C117" s="24" t="s">
        <v>46</v>
      </c>
      <c r="D117" s="24" t="s">
        <v>27</v>
      </c>
      <c r="E117" s="25">
        <f>VLOOKUP(Table2[[#This Row],[Frequency]],tblFreq[],2)</f>
        <v>90</v>
      </c>
      <c r="F117" s="26">
        <v>43101</v>
      </c>
      <c r="G117" s="26">
        <f t="shared" si="6"/>
        <v>43191</v>
      </c>
      <c r="H117" s="27" t="str">
        <f t="shared" ca="1" si="7"/>
        <v>Due</v>
      </c>
    </row>
    <row r="118" spans="2:8" s="20" customFormat="1" ht="24" customHeight="1" x14ac:dyDescent="0.25">
      <c r="B118" s="24" t="s">
        <v>114</v>
      </c>
      <c r="C118" s="24" t="s">
        <v>47</v>
      </c>
      <c r="D118" s="24" t="s">
        <v>24</v>
      </c>
      <c r="E118" s="25">
        <f>VLOOKUP(Table2[[#This Row],[Frequency]],tblFreq[],2)</f>
        <v>30</v>
      </c>
      <c r="F118" s="26">
        <v>43101</v>
      </c>
      <c r="G118" s="26">
        <f t="shared" si="6"/>
        <v>43131</v>
      </c>
      <c r="H118" s="27" t="str">
        <f t="shared" ca="1" si="7"/>
        <v>Due</v>
      </c>
    </row>
    <row r="119" spans="2:8" s="20" customFormat="1" ht="24" customHeight="1" x14ac:dyDescent="0.25">
      <c r="B119" s="24" t="s">
        <v>114</v>
      </c>
      <c r="C119" s="24" t="s">
        <v>37</v>
      </c>
      <c r="D119" s="24" t="s">
        <v>24</v>
      </c>
      <c r="E119" s="25">
        <f>VLOOKUP(Table2[[#This Row],[Frequency]],tblFreq[],2)</f>
        <v>30</v>
      </c>
      <c r="F119" s="26">
        <v>43102</v>
      </c>
      <c r="G119" s="26">
        <f t="shared" si="6"/>
        <v>43132</v>
      </c>
      <c r="H119" s="27" t="str">
        <f t="shared" ca="1" si="7"/>
        <v>Due</v>
      </c>
    </row>
    <row r="120" spans="2:8" s="20" customFormat="1" ht="24" customHeight="1" x14ac:dyDescent="0.25">
      <c r="B120" s="24" t="s">
        <v>114</v>
      </c>
      <c r="C120" s="24" t="s">
        <v>49</v>
      </c>
      <c r="D120" s="24" t="s">
        <v>50</v>
      </c>
      <c r="E120" s="25">
        <f>VLOOKUP(Table2[[#This Row],[Frequency]],tblFreq[],2)</f>
        <v>60</v>
      </c>
      <c r="F120" s="26">
        <v>42940</v>
      </c>
      <c r="G120" s="26">
        <f t="shared" si="6"/>
        <v>43000</v>
      </c>
      <c r="H120" s="27" t="str">
        <f t="shared" ca="1" si="7"/>
        <v>Due</v>
      </c>
    </row>
    <row r="121" spans="2:8" s="20" customFormat="1" ht="24" customHeight="1" x14ac:dyDescent="0.25">
      <c r="B121" s="24" t="s">
        <v>114</v>
      </c>
      <c r="C121" s="24" t="s">
        <v>116</v>
      </c>
      <c r="D121" s="24" t="s">
        <v>27</v>
      </c>
      <c r="E121" s="25">
        <f>VLOOKUP(Table2[[#This Row],[Frequency]],tblFreq[],2)</f>
        <v>90</v>
      </c>
      <c r="F121" s="26">
        <v>42975</v>
      </c>
      <c r="G121" s="26">
        <f t="shared" si="6"/>
        <v>43065</v>
      </c>
      <c r="H121" s="27" t="str">
        <f t="shared" ca="1" si="7"/>
        <v>Due</v>
      </c>
    </row>
    <row r="122" spans="2:8" s="20" customFormat="1" ht="24" customHeight="1" x14ac:dyDescent="0.25">
      <c r="B122" s="24" t="s">
        <v>114</v>
      </c>
      <c r="C122" s="24" t="s">
        <v>117</v>
      </c>
      <c r="D122" s="32" t="s">
        <v>29</v>
      </c>
      <c r="E122" s="25">
        <f>VLOOKUP(Table2[[#This Row],[Frequency]],tblFreq[],2)</f>
        <v>180</v>
      </c>
      <c r="F122" s="26">
        <v>43102</v>
      </c>
      <c r="G122" s="26">
        <f t="shared" si="6"/>
        <v>43282</v>
      </c>
      <c r="H122" s="27" t="str">
        <f t="shared" ca="1" si="7"/>
        <v>Due</v>
      </c>
    </row>
    <row r="123" spans="2:8" s="20" customFormat="1" ht="24" customHeight="1" x14ac:dyDescent="0.25">
      <c r="B123" s="24" t="s">
        <v>114</v>
      </c>
      <c r="C123" s="24" t="s">
        <v>54</v>
      </c>
      <c r="D123" s="24" t="s">
        <v>27</v>
      </c>
      <c r="E123" s="25">
        <f>VLOOKUP(Table2[[#This Row],[Frequency]],tblFreq[],2)</f>
        <v>90</v>
      </c>
      <c r="F123" s="26">
        <v>43101</v>
      </c>
      <c r="G123" s="26">
        <f t="shared" si="6"/>
        <v>43191</v>
      </c>
      <c r="H123" s="27" t="str">
        <f t="shared" ca="1" si="7"/>
        <v>Due</v>
      </c>
    </row>
    <row r="124" spans="2:8" s="20" customFormat="1" ht="24" customHeight="1" x14ac:dyDescent="0.25">
      <c r="B124" s="24" t="s">
        <v>114</v>
      </c>
      <c r="C124" s="24" t="s">
        <v>51</v>
      </c>
      <c r="D124" s="24" t="s">
        <v>27</v>
      </c>
      <c r="E124" s="25">
        <f>VLOOKUP(Table2[[#This Row],[Frequency]],tblFreq[],2)</f>
        <v>90</v>
      </c>
      <c r="F124" s="26">
        <v>43101</v>
      </c>
      <c r="G124" s="26">
        <f t="shared" si="6"/>
        <v>43191</v>
      </c>
      <c r="H124" s="27" t="str">
        <f t="shared" ca="1" si="7"/>
        <v>Due</v>
      </c>
    </row>
    <row r="125" spans="2:8" s="20" customFormat="1" ht="24" customHeight="1" x14ac:dyDescent="0.25">
      <c r="B125" s="24" t="s">
        <v>114</v>
      </c>
      <c r="C125" s="24" t="s">
        <v>55</v>
      </c>
      <c r="D125" s="24" t="s">
        <v>31</v>
      </c>
      <c r="E125" s="25">
        <f>VLOOKUP(Table2[[#This Row],[Frequency]],tblFreq[],2)</f>
        <v>365</v>
      </c>
      <c r="F125" s="26">
        <v>42948</v>
      </c>
      <c r="G125" s="26">
        <f t="shared" si="6"/>
        <v>43313</v>
      </c>
      <c r="H125" s="27" t="str">
        <f t="shared" ca="1" si="7"/>
        <v>Due</v>
      </c>
    </row>
    <row r="126" spans="2:8" s="20" customFormat="1" ht="24" customHeight="1" x14ac:dyDescent="0.25">
      <c r="B126" s="29" t="s">
        <v>118</v>
      </c>
      <c r="C126" s="29" t="s">
        <v>39</v>
      </c>
      <c r="D126" s="24" t="s">
        <v>42</v>
      </c>
      <c r="E126" s="25">
        <f>VLOOKUP(Table2[[#This Row],[Frequency]],tblFreq[],2)</f>
        <v>7</v>
      </c>
      <c r="F126" s="26">
        <v>43106</v>
      </c>
      <c r="G126" s="26">
        <f t="shared" si="6"/>
        <v>43113</v>
      </c>
      <c r="H126" s="30" t="str">
        <f t="shared" ca="1" si="7"/>
        <v>Due</v>
      </c>
    </row>
    <row r="127" spans="2:8" s="20" customFormat="1" ht="24" customHeight="1" x14ac:dyDescent="0.25">
      <c r="E127" s="33"/>
      <c r="F127" s="34"/>
      <c r="G127" s="34"/>
      <c r="H127" s="33"/>
    </row>
    <row r="128" spans="2:8" s="20" customFormat="1" ht="24" customHeight="1" x14ac:dyDescent="0.25">
      <c r="E128" s="33"/>
      <c r="F128" s="34"/>
      <c r="G128" s="34"/>
      <c r="H128" s="33"/>
    </row>
    <row r="129" spans="5:8" s="20" customFormat="1" ht="24" customHeight="1" x14ac:dyDescent="0.25">
      <c r="E129" s="33"/>
      <c r="F129" s="34"/>
      <c r="G129" s="34"/>
      <c r="H129" s="33"/>
    </row>
    <row r="130" spans="5:8" s="20" customFormat="1" ht="24" customHeight="1" x14ac:dyDescent="0.25">
      <c r="E130" s="33"/>
      <c r="F130" s="34"/>
      <c r="G130" s="34"/>
      <c r="H130" s="33"/>
    </row>
    <row r="131" spans="5:8" s="20" customFormat="1" ht="24" customHeight="1" x14ac:dyDescent="0.25">
      <c r="E131" s="33"/>
      <c r="F131" s="34"/>
      <c r="G131" s="34"/>
      <c r="H131" s="33"/>
    </row>
    <row r="132" spans="5:8" s="20" customFormat="1" ht="24" customHeight="1" x14ac:dyDescent="0.25">
      <c r="E132" s="33"/>
      <c r="F132" s="34"/>
      <c r="G132" s="34"/>
      <c r="H132" s="33"/>
    </row>
    <row r="133" spans="5:8" s="20" customFormat="1" ht="24" customHeight="1" x14ac:dyDescent="0.25">
      <c r="E133" s="33"/>
      <c r="F133" s="34"/>
      <c r="G133" s="34"/>
      <c r="H133" s="33"/>
    </row>
    <row r="134" spans="5:8" s="20" customFormat="1" ht="24" customHeight="1" x14ac:dyDescent="0.25">
      <c r="E134" s="33"/>
      <c r="F134" s="34"/>
      <c r="G134" s="34"/>
      <c r="H134" s="33"/>
    </row>
    <row r="135" spans="5:8" s="20" customFormat="1" ht="24" customHeight="1" x14ac:dyDescent="0.25">
      <c r="E135" s="33"/>
      <c r="F135" s="34"/>
      <c r="G135" s="34"/>
      <c r="H135" s="33"/>
    </row>
    <row r="136" spans="5:8" s="20" customFormat="1" ht="24" customHeight="1" x14ac:dyDescent="0.25">
      <c r="E136" s="33"/>
      <c r="F136" s="34"/>
      <c r="G136" s="34"/>
      <c r="H136" s="33"/>
    </row>
    <row r="137" spans="5:8" s="20" customFormat="1" ht="24" customHeight="1" x14ac:dyDescent="0.25">
      <c r="E137" s="33"/>
      <c r="F137" s="34"/>
      <c r="G137" s="34"/>
      <c r="H137" s="33"/>
    </row>
    <row r="138" spans="5:8" s="20" customFormat="1" ht="24" customHeight="1" x14ac:dyDescent="0.25">
      <c r="E138" s="33"/>
      <c r="F138" s="34"/>
      <c r="G138" s="34"/>
      <c r="H138" s="33"/>
    </row>
    <row r="139" spans="5:8" s="20" customFormat="1" ht="24" customHeight="1" x14ac:dyDescent="0.25">
      <c r="E139" s="33"/>
      <c r="F139" s="34"/>
      <c r="G139" s="34"/>
      <c r="H139" s="33"/>
    </row>
    <row r="140" spans="5:8" s="20" customFormat="1" ht="24" customHeight="1" x14ac:dyDescent="0.25">
      <c r="E140" s="33"/>
      <c r="F140" s="34"/>
      <c r="G140" s="34"/>
      <c r="H140" s="33"/>
    </row>
    <row r="141" spans="5:8" s="20" customFormat="1" ht="24" customHeight="1" x14ac:dyDescent="0.25">
      <c r="E141" s="33"/>
      <c r="F141" s="34"/>
      <c r="G141" s="34"/>
      <c r="H141" s="33"/>
    </row>
    <row r="142" spans="5:8" s="20" customFormat="1" ht="24" customHeight="1" x14ac:dyDescent="0.25">
      <c r="E142" s="33"/>
      <c r="F142" s="34"/>
      <c r="G142" s="34"/>
      <c r="H142" s="33"/>
    </row>
    <row r="143" spans="5:8" s="20" customFormat="1" ht="24" customHeight="1" x14ac:dyDescent="0.25">
      <c r="E143" s="33"/>
      <c r="F143" s="34"/>
      <c r="G143" s="34"/>
      <c r="H143" s="33"/>
    </row>
    <row r="144" spans="5:8" s="20" customFormat="1" ht="24" customHeight="1" x14ac:dyDescent="0.25">
      <c r="E144" s="33"/>
      <c r="F144" s="34"/>
      <c r="G144" s="34"/>
      <c r="H144" s="33"/>
    </row>
    <row r="145" spans="5:8" s="20" customFormat="1" ht="24" customHeight="1" x14ac:dyDescent="0.25">
      <c r="E145" s="33"/>
      <c r="F145" s="34"/>
      <c r="G145" s="34"/>
      <c r="H145" s="33"/>
    </row>
    <row r="146" spans="5:8" s="20" customFormat="1" ht="24" customHeight="1" x14ac:dyDescent="0.25">
      <c r="E146" s="33"/>
      <c r="F146" s="34"/>
      <c r="G146" s="34"/>
      <c r="H146" s="33"/>
    </row>
    <row r="147" spans="5:8" s="20" customFormat="1" ht="24" customHeight="1" x14ac:dyDescent="0.25">
      <c r="E147" s="33"/>
      <c r="F147" s="34"/>
      <c r="G147" s="34"/>
      <c r="H147" s="33"/>
    </row>
    <row r="148" spans="5:8" s="20" customFormat="1" ht="24" customHeight="1" x14ac:dyDescent="0.25">
      <c r="E148" s="33"/>
      <c r="F148" s="34"/>
      <c r="G148" s="34"/>
      <c r="H148" s="33"/>
    </row>
    <row r="149" spans="5:8" s="20" customFormat="1" ht="24" customHeight="1" x14ac:dyDescent="0.25">
      <c r="E149" s="33"/>
      <c r="F149" s="34"/>
      <c r="G149" s="34"/>
      <c r="H149" s="33"/>
    </row>
    <row r="150" spans="5:8" s="20" customFormat="1" ht="24" customHeight="1" x14ac:dyDescent="0.25">
      <c r="E150" s="33"/>
      <c r="F150" s="34"/>
      <c r="G150" s="34"/>
      <c r="H150" s="33"/>
    </row>
    <row r="151" spans="5:8" s="20" customFormat="1" ht="24" customHeight="1" x14ac:dyDescent="0.25">
      <c r="E151" s="33"/>
      <c r="F151" s="34"/>
      <c r="G151" s="34"/>
      <c r="H151" s="33"/>
    </row>
    <row r="152" spans="5:8" s="20" customFormat="1" ht="24" customHeight="1" x14ac:dyDescent="0.25">
      <c r="E152" s="33"/>
      <c r="F152" s="34"/>
      <c r="G152" s="34"/>
      <c r="H152" s="33"/>
    </row>
    <row r="153" spans="5:8" s="20" customFormat="1" ht="24" customHeight="1" x14ac:dyDescent="0.25">
      <c r="E153" s="33"/>
      <c r="F153" s="34"/>
      <c r="G153" s="34"/>
      <c r="H153" s="33"/>
    </row>
    <row r="154" spans="5:8" s="20" customFormat="1" ht="24" customHeight="1" x14ac:dyDescent="0.25">
      <c r="E154" s="33"/>
      <c r="F154" s="34"/>
      <c r="G154" s="34"/>
      <c r="H154" s="33"/>
    </row>
    <row r="155" spans="5:8" s="20" customFormat="1" ht="24" customHeight="1" x14ac:dyDescent="0.25">
      <c r="E155" s="33"/>
      <c r="F155" s="34"/>
      <c r="G155" s="34"/>
      <c r="H155" s="33"/>
    </row>
    <row r="156" spans="5:8" s="20" customFormat="1" ht="24" customHeight="1" x14ac:dyDescent="0.25">
      <c r="E156" s="33"/>
      <c r="F156" s="34"/>
      <c r="G156" s="34"/>
      <c r="H156" s="33"/>
    </row>
    <row r="157" spans="5:8" s="20" customFormat="1" ht="24" customHeight="1" x14ac:dyDescent="0.25">
      <c r="E157" s="33"/>
      <c r="F157" s="34"/>
      <c r="G157" s="34"/>
      <c r="H157" s="33"/>
    </row>
    <row r="158" spans="5:8" s="20" customFormat="1" ht="24" customHeight="1" x14ac:dyDescent="0.25">
      <c r="E158" s="33"/>
      <c r="F158" s="34"/>
      <c r="G158" s="34"/>
      <c r="H158" s="33"/>
    </row>
    <row r="159" spans="5:8" s="20" customFormat="1" ht="24" customHeight="1" x14ac:dyDescent="0.25">
      <c r="E159" s="33"/>
      <c r="F159" s="34"/>
      <c r="G159" s="34"/>
      <c r="H159" s="33"/>
    </row>
    <row r="160" spans="5:8" s="20" customFormat="1" ht="24" customHeight="1" x14ac:dyDescent="0.25">
      <c r="E160" s="33"/>
      <c r="F160" s="34"/>
      <c r="G160" s="34"/>
      <c r="H160" s="33"/>
    </row>
    <row r="161" spans="5:8" s="20" customFormat="1" ht="24" customHeight="1" x14ac:dyDescent="0.25">
      <c r="E161" s="33"/>
      <c r="F161" s="34"/>
      <c r="G161" s="34"/>
      <c r="H161" s="33"/>
    </row>
    <row r="162" spans="5:8" s="20" customFormat="1" ht="24" customHeight="1" x14ac:dyDescent="0.25">
      <c r="E162" s="33"/>
      <c r="F162" s="34"/>
      <c r="G162" s="34"/>
      <c r="H162" s="33"/>
    </row>
    <row r="163" spans="5:8" s="20" customFormat="1" ht="24" customHeight="1" x14ac:dyDescent="0.25">
      <c r="E163" s="33"/>
      <c r="F163" s="34"/>
      <c r="G163" s="34"/>
      <c r="H163" s="33"/>
    </row>
    <row r="164" spans="5:8" s="20" customFormat="1" ht="24" customHeight="1" x14ac:dyDescent="0.25">
      <c r="E164" s="33"/>
      <c r="F164" s="34"/>
      <c r="G164" s="34"/>
      <c r="H164" s="33"/>
    </row>
    <row r="165" spans="5:8" s="20" customFormat="1" ht="24" customHeight="1" x14ac:dyDescent="0.25">
      <c r="E165" s="33"/>
      <c r="F165" s="34"/>
      <c r="G165" s="34"/>
      <c r="H165" s="33"/>
    </row>
    <row r="166" spans="5:8" s="20" customFormat="1" ht="24" customHeight="1" x14ac:dyDescent="0.25">
      <c r="E166" s="33"/>
      <c r="F166" s="34"/>
      <c r="G166" s="34"/>
      <c r="H166" s="33"/>
    </row>
    <row r="167" spans="5:8" s="20" customFormat="1" ht="24" customHeight="1" x14ac:dyDescent="0.25">
      <c r="E167" s="33"/>
      <c r="F167" s="34"/>
      <c r="G167" s="34"/>
      <c r="H167" s="33"/>
    </row>
    <row r="168" spans="5:8" s="20" customFormat="1" ht="24" customHeight="1" x14ac:dyDescent="0.25">
      <c r="E168" s="33"/>
      <c r="F168" s="34"/>
      <c r="G168" s="34"/>
      <c r="H168" s="33"/>
    </row>
    <row r="169" spans="5:8" s="20" customFormat="1" ht="24" customHeight="1" x14ac:dyDescent="0.25">
      <c r="E169" s="33"/>
      <c r="F169" s="34"/>
      <c r="G169" s="34"/>
      <c r="H169" s="33"/>
    </row>
    <row r="170" spans="5:8" s="20" customFormat="1" ht="24" customHeight="1" x14ac:dyDescent="0.25">
      <c r="E170" s="33"/>
      <c r="F170" s="34"/>
      <c r="G170" s="34"/>
      <c r="H170" s="33"/>
    </row>
    <row r="171" spans="5:8" s="20" customFormat="1" ht="24" customHeight="1" x14ac:dyDescent="0.25">
      <c r="E171" s="33"/>
      <c r="F171" s="34"/>
      <c r="G171" s="34"/>
      <c r="H171" s="33"/>
    </row>
    <row r="172" spans="5:8" s="20" customFormat="1" ht="24" customHeight="1" x14ac:dyDescent="0.25">
      <c r="E172" s="33"/>
      <c r="F172" s="34"/>
      <c r="G172" s="34"/>
      <c r="H172" s="33"/>
    </row>
    <row r="173" spans="5:8" s="20" customFormat="1" ht="24" customHeight="1" x14ac:dyDescent="0.25">
      <c r="E173" s="33"/>
      <c r="F173" s="34"/>
      <c r="G173" s="34"/>
      <c r="H173" s="33"/>
    </row>
    <row r="174" spans="5:8" s="20" customFormat="1" ht="24" customHeight="1" x14ac:dyDescent="0.25">
      <c r="E174" s="33"/>
      <c r="F174" s="34"/>
      <c r="G174" s="34"/>
      <c r="H174" s="33"/>
    </row>
    <row r="175" spans="5:8" s="20" customFormat="1" ht="24" customHeight="1" x14ac:dyDescent="0.25">
      <c r="E175" s="33"/>
      <c r="F175" s="34"/>
      <c r="G175" s="34"/>
      <c r="H175" s="33"/>
    </row>
    <row r="176" spans="5:8" s="20" customFormat="1" ht="24" customHeight="1" x14ac:dyDescent="0.25">
      <c r="E176" s="33"/>
      <c r="F176" s="34"/>
      <c r="G176" s="34"/>
      <c r="H176" s="33"/>
    </row>
    <row r="177" spans="5:8" s="20" customFormat="1" ht="24" customHeight="1" x14ac:dyDescent="0.25">
      <c r="E177" s="33"/>
      <c r="F177" s="34"/>
      <c r="G177" s="34"/>
      <c r="H177" s="33"/>
    </row>
    <row r="178" spans="5:8" s="20" customFormat="1" ht="24" customHeight="1" x14ac:dyDescent="0.25">
      <c r="E178" s="33"/>
      <c r="F178" s="34"/>
      <c r="G178" s="34"/>
      <c r="H178" s="33"/>
    </row>
    <row r="179" spans="5:8" s="20" customFormat="1" ht="24" customHeight="1" x14ac:dyDescent="0.25">
      <c r="E179" s="33"/>
      <c r="F179" s="34"/>
      <c r="G179" s="34"/>
      <c r="H179" s="33"/>
    </row>
    <row r="180" spans="5:8" s="20" customFormat="1" ht="24" customHeight="1" x14ac:dyDescent="0.25">
      <c r="E180" s="33"/>
      <c r="F180" s="34"/>
      <c r="G180" s="34"/>
      <c r="H180" s="33"/>
    </row>
    <row r="181" spans="5:8" s="20" customFormat="1" ht="24" customHeight="1" x14ac:dyDescent="0.25">
      <c r="E181" s="33"/>
      <c r="F181" s="34"/>
      <c r="G181" s="34"/>
      <c r="H181" s="33"/>
    </row>
    <row r="182" spans="5:8" s="20" customFormat="1" ht="24" customHeight="1" x14ac:dyDescent="0.25">
      <c r="E182" s="33"/>
      <c r="F182" s="34"/>
      <c r="G182" s="34"/>
      <c r="H182" s="33"/>
    </row>
    <row r="183" spans="5:8" s="20" customFormat="1" ht="24" customHeight="1" x14ac:dyDescent="0.25">
      <c r="E183" s="33"/>
      <c r="F183" s="34"/>
      <c r="G183" s="34"/>
      <c r="H183" s="33"/>
    </row>
    <row r="184" spans="5:8" s="20" customFormat="1" ht="24" customHeight="1" x14ac:dyDescent="0.25">
      <c r="E184" s="33"/>
      <c r="F184" s="34"/>
      <c r="G184" s="34"/>
      <c r="H184" s="33"/>
    </row>
    <row r="185" spans="5:8" s="20" customFormat="1" ht="24" customHeight="1" x14ac:dyDescent="0.25">
      <c r="E185" s="33"/>
      <c r="F185" s="34"/>
      <c r="G185" s="34"/>
      <c r="H185" s="33"/>
    </row>
    <row r="186" spans="5:8" s="20" customFormat="1" ht="24" customHeight="1" x14ac:dyDescent="0.25">
      <c r="E186" s="33"/>
      <c r="F186" s="34"/>
      <c r="G186" s="34"/>
      <c r="H186" s="33"/>
    </row>
    <row r="187" spans="5:8" s="20" customFormat="1" ht="24" customHeight="1" x14ac:dyDescent="0.25">
      <c r="E187" s="33"/>
      <c r="F187" s="34"/>
      <c r="G187" s="34"/>
      <c r="H187" s="33"/>
    </row>
    <row r="188" spans="5:8" s="20" customFormat="1" ht="24" customHeight="1" x14ac:dyDescent="0.25">
      <c r="E188" s="33"/>
      <c r="F188" s="34"/>
      <c r="G188" s="34"/>
      <c r="H188" s="33"/>
    </row>
    <row r="189" spans="5:8" s="20" customFormat="1" ht="24" customHeight="1" x14ac:dyDescent="0.25">
      <c r="E189" s="33"/>
      <c r="F189" s="34"/>
      <c r="G189" s="34"/>
      <c r="H189" s="33"/>
    </row>
    <row r="190" spans="5:8" s="20" customFormat="1" ht="24" customHeight="1" x14ac:dyDescent="0.25">
      <c r="E190" s="33"/>
      <c r="F190" s="34"/>
      <c r="G190" s="34"/>
      <c r="H190" s="33"/>
    </row>
    <row r="191" spans="5:8" s="20" customFormat="1" ht="24" customHeight="1" x14ac:dyDescent="0.25">
      <c r="E191" s="33"/>
      <c r="F191" s="34"/>
      <c r="G191" s="34"/>
      <c r="H191" s="33"/>
    </row>
    <row r="192" spans="5:8" s="20" customFormat="1" ht="24" customHeight="1" x14ac:dyDescent="0.25">
      <c r="E192" s="33"/>
      <c r="F192" s="34"/>
      <c r="G192" s="34"/>
      <c r="H192" s="33"/>
    </row>
    <row r="193" spans="5:8" s="20" customFormat="1" ht="24" customHeight="1" x14ac:dyDescent="0.25">
      <c r="E193" s="33"/>
      <c r="F193" s="34"/>
      <c r="G193" s="34"/>
      <c r="H193" s="33"/>
    </row>
    <row r="194" spans="5:8" s="20" customFormat="1" ht="24" customHeight="1" x14ac:dyDescent="0.25">
      <c r="E194" s="33"/>
      <c r="F194" s="34"/>
      <c r="G194" s="34"/>
      <c r="H194" s="33"/>
    </row>
    <row r="195" spans="5:8" s="20" customFormat="1" ht="24" customHeight="1" x14ac:dyDescent="0.25">
      <c r="E195" s="33"/>
      <c r="F195" s="34"/>
      <c r="G195" s="34"/>
      <c r="H195" s="33"/>
    </row>
    <row r="196" spans="5:8" s="20" customFormat="1" ht="24" customHeight="1" x14ac:dyDescent="0.25">
      <c r="E196" s="33"/>
      <c r="F196" s="34"/>
      <c r="G196" s="34"/>
      <c r="H196" s="33"/>
    </row>
    <row r="197" spans="5:8" s="20" customFormat="1" ht="24" customHeight="1" x14ac:dyDescent="0.25">
      <c r="E197" s="33"/>
      <c r="F197" s="34"/>
      <c r="G197" s="34"/>
      <c r="H197" s="33"/>
    </row>
    <row r="198" spans="5:8" s="20" customFormat="1" ht="24" customHeight="1" x14ac:dyDescent="0.25">
      <c r="E198" s="33"/>
      <c r="F198" s="34"/>
      <c r="G198" s="34"/>
      <c r="H198" s="33"/>
    </row>
    <row r="199" spans="5:8" s="20" customFormat="1" ht="24" customHeight="1" x14ac:dyDescent="0.25">
      <c r="E199" s="33"/>
      <c r="F199" s="34"/>
      <c r="G199" s="34"/>
      <c r="H199" s="33"/>
    </row>
    <row r="200" spans="5:8" s="20" customFormat="1" ht="24" customHeight="1" x14ac:dyDescent="0.25">
      <c r="E200" s="33"/>
      <c r="F200" s="34"/>
      <c r="G200" s="34"/>
      <c r="H200" s="33"/>
    </row>
    <row r="201" spans="5:8" s="20" customFormat="1" ht="24" customHeight="1" x14ac:dyDescent="0.25">
      <c r="E201" s="33"/>
      <c r="F201" s="34"/>
      <c r="G201" s="34"/>
      <c r="H201" s="33"/>
    </row>
    <row r="202" spans="5:8" s="20" customFormat="1" ht="24" customHeight="1" x14ac:dyDescent="0.25">
      <c r="E202" s="33"/>
      <c r="F202" s="34"/>
      <c r="G202" s="34"/>
      <c r="H202" s="33"/>
    </row>
    <row r="203" spans="5:8" s="20" customFormat="1" ht="24" customHeight="1" x14ac:dyDescent="0.25">
      <c r="E203" s="33"/>
      <c r="F203" s="34"/>
      <c r="G203" s="34"/>
      <c r="H203" s="33"/>
    </row>
    <row r="204" spans="5:8" s="20" customFormat="1" ht="24" customHeight="1" x14ac:dyDescent="0.25">
      <c r="E204" s="33"/>
      <c r="F204" s="34"/>
      <c r="G204" s="34"/>
      <c r="H204" s="33"/>
    </row>
    <row r="205" spans="5:8" s="20" customFormat="1" ht="24" customHeight="1" x14ac:dyDescent="0.25">
      <c r="E205" s="33"/>
      <c r="F205" s="34"/>
      <c r="G205" s="34"/>
      <c r="H205" s="33"/>
    </row>
    <row r="206" spans="5:8" s="20" customFormat="1" ht="24" customHeight="1" x14ac:dyDescent="0.25">
      <c r="E206" s="33"/>
      <c r="F206" s="34"/>
      <c r="G206" s="34"/>
      <c r="H206" s="33"/>
    </row>
    <row r="207" spans="5:8" s="20" customFormat="1" ht="24" customHeight="1" x14ac:dyDescent="0.25">
      <c r="E207" s="33"/>
      <c r="F207" s="34"/>
      <c r="G207" s="34"/>
      <c r="H207" s="33"/>
    </row>
    <row r="208" spans="5:8" s="20" customFormat="1" ht="24" customHeight="1" x14ac:dyDescent="0.25">
      <c r="E208" s="33"/>
      <c r="F208" s="34"/>
      <c r="G208" s="34"/>
      <c r="H208" s="33"/>
    </row>
    <row r="209" spans="5:8" s="20" customFormat="1" ht="24" customHeight="1" x14ac:dyDescent="0.25">
      <c r="E209" s="33"/>
      <c r="F209" s="34"/>
      <c r="G209" s="34"/>
      <c r="H209" s="33"/>
    </row>
    <row r="210" spans="5:8" s="20" customFormat="1" ht="24" customHeight="1" x14ac:dyDescent="0.25">
      <c r="E210" s="33"/>
      <c r="F210" s="34"/>
      <c r="G210" s="34"/>
      <c r="H210" s="33"/>
    </row>
    <row r="211" spans="5:8" s="20" customFormat="1" ht="24" customHeight="1" x14ac:dyDescent="0.25">
      <c r="E211" s="33"/>
      <c r="F211" s="34"/>
      <c r="G211" s="34"/>
      <c r="H211" s="33"/>
    </row>
    <row r="212" spans="5:8" s="20" customFormat="1" ht="24" customHeight="1" x14ac:dyDescent="0.25">
      <c r="E212" s="33"/>
      <c r="F212" s="34"/>
      <c r="G212" s="34"/>
      <c r="H212" s="33"/>
    </row>
    <row r="213" spans="5:8" s="20" customFormat="1" ht="24" customHeight="1" x14ac:dyDescent="0.25">
      <c r="E213" s="33"/>
      <c r="F213" s="34"/>
      <c r="G213" s="34"/>
      <c r="H213" s="33"/>
    </row>
    <row r="214" spans="5:8" s="20" customFormat="1" ht="24" customHeight="1" x14ac:dyDescent="0.25">
      <c r="E214" s="33"/>
      <c r="F214" s="34"/>
      <c r="G214" s="34"/>
      <c r="H214" s="33"/>
    </row>
    <row r="215" spans="5:8" s="20" customFormat="1" ht="24" customHeight="1" x14ac:dyDescent="0.25">
      <c r="E215" s="33"/>
      <c r="F215" s="34"/>
      <c r="G215" s="34"/>
      <c r="H215" s="33"/>
    </row>
    <row r="216" spans="5:8" s="20" customFormat="1" ht="24" customHeight="1" x14ac:dyDescent="0.25">
      <c r="E216" s="33"/>
      <c r="F216" s="34"/>
      <c r="G216" s="34"/>
      <c r="H216" s="33"/>
    </row>
    <row r="217" spans="5:8" s="20" customFormat="1" ht="24" customHeight="1" x14ac:dyDescent="0.25">
      <c r="E217" s="33"/>
      <c r="F217" s="34"/>
      <c r="G217" s="34"/>
      <c r="H217" s="33"/>
    </row>
    <row r="218" spans="5:8" s="20" customFormat="1" ht="24" customHeight="1" x14ac:dyDescent="0.25">
      <c r="E218" s="33"/>
      <c r="F218" s="34"/>
      <c r="G218" s="34"/>
      <c r="H218" s="33"/>
    </row>
    <row r="219" spans="5:8" s="20" customFormat="1" ht="24" customHeight="1" x14ac:dyDescent="0.25">
      <c r="E219" s="33"/>
      <c r="F219" s="34"/>
      <c r="G219" s="34"/>
      <c r="H219" s="33"/>
    </row>
    <row r="220" spans="5:8" s="20" customFormat="1" ht="24" customHeight="1" x14ac:dyDescent="0.25">
      <c r="E220" s="33"/>
      <c r="F220" s="34"/>
      <c r="G220" s="34"/>
      <c r="H220" s="33"/>
    </row>
    <row r="221" spans="5:8" s="20" customFormat="1" ht="24" customHeight="1" x14ac:dyDescent="0.25">
      <c r="E221" s="33"/>
      <c r="F221" s="34"/>
      <c r="G221" s="34"/>
      <c r="H221" s="33"/>
    </row>
    <row r="222" spans="5:8" s="20" customFormat="1" ht="24" customHeight="1" x14ac:dyDescent="0.25">
      <c r="E222" s="33"/>
      <c r="F222" s="34"/>
      <c r="G222" s="34"/>
      <c r="H222" s="33"/>
    </row>
    <row r="223" spans="5:8" s="20" customFormat="1" ht="24" customHeight="1" x14ac:dyDescent="0.25">
      <c r="E223" s="33"/>
      <c r="F223" s="34"/>
      <c r="G223" s="34"/>
      <c r="H223" s="33"/>
    </row>
    <row r="224" spans="5:8" s="20" customFormat="1" ht="24" customHeight="1" x14ac:dyDescent="0.25">
      <c r="E224" s="33"/>
      <c r="F224" s="34"/>
      <c r="G224" s="34"/>
      <c r="H224" s="33"/>
    </row>
    <row r="225" spans="5:8" s="20" customFormat="1" ht="24" customHeight="1" x14ac:dyDescent="0.25">
      <c r="E225" s="33"/>
      <c r="F225" s="34"/>
      <c r="G225" s="34"/>
      <c r="H225" s="33"/>
    </row>
    <row r="226" spans="5:8" s="20" customFormat="1" ht="24" customHeight="1" x14ac:dyDescent="0.25">
      <c r="E226" s="33"/>
      <c r="F226" s="34"/>
      <c r="G226" s="34"/>
      <c r="H226" s="33"/>
    </row>
    <row r="227" spans="5:8" s="20" customFormat="1" ht="24" customHeight="1" x14ac:dyDescent="0.25">
      <c r="E227" s="33"/>
      <c r="F227" s="34"/>
      <c r="G227" s="34"/>
      <c r="H227" s="33"/>
    </row>
    <row r="228" spans="5:8" s="20" customFormat="1" ht="24" customHeight="1" x14ac:dyDescent="0.25">
      <c r="E228" s="33"/>
      <c r="F228" s="34"/>
      <c r="G228" s="34"/>
      <c r="H228" s="33"/>
    </row>
    <row r="229" spans="5:8" s="20" customFormat="1" ht="24" customHeight="1" x14ac:dyDescent="0.25">
      <c r="E229" s="33"/>
      <c r="F229" s="34"/>
      <c r="G229" s="34"/>
      <c r="H229" s="33"/>
    </row>
    <row r="230" spans="5:8" s="20" customFormat="1" ht="24" customHeight="1" x14ac:dyDescent="0.25">
      <c r="E230" s="33"/>
      <c r="F230" s="34"/>
      <c r="G230" s="34"/>
      <c r="H230" s="33"/>
    </row>
    <row r="231" spans="5:8" s="20" customFormat="1" ht="24" customHeight="1" x14ac:dyDescent="0.25">
      <c r="E231" s="33"/>
      <c r="F231" s="34"/>
      <c r="G231" s="34"/>
      <c r="H231" s="33"/>
    </row>
    <row r="232" spans="5:8" s="20" customFormat="1" ht="24" customHeight="1" x14ac:dyDescent="0.25">
      <c r="E232" s="33"/>
      <c r="F232" s="34"/>
      <c r="G232" s="34"/>
      <c r="H232" s="33"/>
    </row>
    <row r="233" spans="5:8" s="20" customFormat="1" ht="24" customHeight="1" x14ac:dyDescent="0.25">
      <c r="E233" s="33"/>
      <c r="F233" s="34"/>
      <c r="G233" s="34"/>
      <c r="H233" s="33"/>
    </row>
    <row r="234" spans="5:8" s="20" customFormat="1" ht="24" customHeight="1" x14ac:dyDescent="0.25">
      <c r="E234" s="33"/>
      <c r="F234" s="34"/>
      <c r="G234" s="34"/>
      <c r="H234" s="33"/>
    </row>
    <row r="235" spans="5:8" s="20" customFormat="1" ht="24" customHeight="1" x14ac:dyDescent="0.25">
      <c r="E235" s="33"/>
      <c r="F235" s="34"/>
      <c r="G235" s="34"/>
      <c r="H235" s="33"/>
    </row>
    <row r="236" spans="5:8" s="20" customFormat="1" ht="24" customHeight="1" x14ac:dyDescent="0.25">
      <c r="E236" s="33"/>
      <c r="F236" s="34"/>
      <c r="G236" s="34"/>
      <c r="H236" s="33"/>
    </row>
    <row r="237" spans="5:8" s="20" customFormat="1" ht="24" customHeight="1" x14ac:dyDescent="0.25">
      <c r="E237" s="33"/>
      <c r="F237" s="34"/>
      <c r="G237" s="34"/>
      <c r="H237" s="33"/>
    </row>
    <row r="238" spans="5:8" s="20" customFormat="1" ht="24" customHeight="1" x14ac:dyDescent="0.25">
      <c r="E238" s="33"/>
      <c r="F238" s="34"/>
      <c r="G238" s="34"/>
      <c r="H238" s="33"/>
    </row>
    <row r="239" spans="5:8" s="20" customFormat="1" ht="24" customHeight="1" x14ac:dyDescent="0.25">
      <c r="E239" s="33"/>
      <c r="F239" s="34"/>
      <c r="G239" s="34"/>
      <c r="H239" s="33"/>
    </row>
    <row r="240" spans="5:8" s="20" customFormat="1" ht="24" customHeight="1" x14ac:dyDescent="0.25">
      <c r="E240" s="33"/>
      <c r="F240" s="34"/>
      <c r="G240" s="34"/>
      <c r="H240" s="33"/>
    </row>
    <row r="241" spans="5:8" s="20" customFormat="1" ht="24" customHeight="1" x14ac:dyDescent="0.25">
      <c r="E241" s="33"/>
      <c r="F241" s="34"/>
      <c r="G241" s="34"/>
      <c r="H241" s="33"/>
    </row>
    <row r="242" spans="5:8" s="20" customFormat="1" ht="24" customHeight="1" x14ac:dyDescent="0.25">
      <c r="E242" s="33"/>
      <c r="F242" s="34"/>
      <c r="G242" s="34"/>
      <c r="H242" s="33"/>
    </row>
    <row r="243" spans="5:8" s="20" customFormat="1" ht="24" customHeight="1" x14ac:dyDescent="0.25">
      <c r="E243" s="33"/>
      <c r="F243" s="34"/>
      <c r="G243" s="34"/>
      <c r="H243" s="33"/>
    </row>
    <row r="244" spans="5:8" s="20" customFormat="1" ht="24" customHeight="1" x14ac:dyDescent="0.25">
      <c r="E244" s="33"/>
      <c r="F244" s="34"/>
      <c r="G244" s="34"/>
      <c r="H244" s="33"/>
    </row>
    <row r="245" spans="5:8" s="20" customFormat="1" ht="24" customHeight="1" x14ac:dyDescent="0.25">
      <c r="E245" s="33"/>
      <c r="F245" s="34"/>
      <c r="G245" s="34"/>
      <c r="H245" s="33"/>
    </row>
    <row r="246" spans="5:8" s="20" customFormat="1" ht="24" customHeight="1" x14ac:dyDescent="0.25">
      <c r="E246" s="33"/>
      <c r="F246" s="34"/>
      <c r="G246" s="34"/>
      <c r="H246" s="33"/>
    </row>
    <row r="247" spans="5:8" s="20" customFormat="1" ht="24" customHeight="1" x14ac:dyDescent="0.25">
      <c r="E247" s="33"/>
      <c r="F247" s="34"/>
      <c r="G247" s="34"/>
      <c r="H247" s="33"/>
    </row>
    <row r="248" spans="5:8" s="20" customFormat="1" ht="24" customHeight="1" x14ac:dyDescent="0.25">
      <c r="E248" s="33"/>
      <c r="F248" s="34"/>
      <c r="G248" s="34"/>
      <c r="H248" s="33"/>
    </row>
    <row r="249" spans="5:8" s="20" customFormat="1" ht="24" customHeight="1" x14ac:dyDescent="0.25">
      <c r="E249" s="33"/>
      <c r="F249" s="34"/>
      <c r="G249" s="34"/>
      <c r="H249" s="33"/>
    </row>
    <row r="250" spans="5:8" s="20" customFormat="1" ht="24" customHeight="1" x14ac:dyDescent="0.25">
      <c r="E250" s="33"/>
      <c r="F250" s="34"/>
      <c r="G250" s="34"/>
      <c r="H250" s="33"/>
    </row>
    <row r="251" spans="5:8" s="20" customFormat="1" ht="24" customHeight="1" x14ac:dyDescent="0.25">
      <c r="E251" s="33"/>
      <c r="F251" s="34"/>
      <c r="G251" s="34"/>
      <c r="H251" s="33"/>
    </row>
    <row r="252" spans="5:8" s="20" customFormat="1" ht="24" customHeight="1" x14ac:dyDescent="0.25">
      <c r="E252" s="33"/>
      <c r="F252" s="34"/>
      <c r="G252" s="34"/>
      <c r="H252" s="33"/>
    </row>
    <row r="253" spans="5:8" s="20" customFormat="1" ht="24" customHeight="1" x14ac:dyDescent="0.25">
      <c r="E253" s="33"/>
      <c r="F253" s="34"/>
      <c r="G253" s="34"/>
      <c r="H253" s="33"/>
    </row>
    <row r="254" spans="5:8" s="20" customFormat="1" ht="24" customHeight="1" x14ac:dyDescent="0.25">
      <c r="E254" s="33"/>
      <c r="F254" s="34"/>
      <c r="G254" s="34"/>
      <c r="H254" s="33"/>
    </row>
    <row r="255" spans="5:8" s="20" customFormat="1" ht="24" customHeight="1" x14ac:dyDescent="0.25">
      <c r="E255" s="33"/>
      <c r="F255" s="34"/>
      <c r="G255" s="34"/>
      <c r="H255" s="33"/>
    </row>
    <row r="256" spans="5:8" s="20" customFormat="1" ht="24" customHeight="1" x14ac:dyDescent="0.25">
      <c r="E256" s="33"/>
      <c r="F256" s="34"/>
      <c r="G256" s="34"/>
      <c r="H256" s="33"/>
    </row>
    <row r="257" spans="5:8" s="20" customFormat="1" ht="24" customHeight="1" x14ac:dyDescent="0.25">
      <c r="E257" s="33"/>
      <c r="F257" s="34"/>
      <c r="G257" s="34"/>
      <c r="H257" s="33"/>
    </row>
    <row r="258" spans="5:8" s="20" customFormat="1" ht="24" customHeight="1" x14ac:dyDescent="0.25">
      <c r="E258" s="33"/>
      <c r="F258" s="34"/>
      <c r="G258" s="34"/>
      <c r="H258" s="33"/>
    </row>
    <row r="259" spans="5:8" s="20" customFormat="1" ht="24" customHeight="1" x14ac:dyDescent="0.25">
      <c r="E259" s="33"/>
      <c r="F259" s="34"/>
      <c r="G259" s="34"/>
      <c r="H259" s="33"/>
    </row>
    <row r="260" spans="5:8" s="20" customFormat="1" ht="24" customHeight="1" x14ac:dyDescent="0.25">
      <c r="E260" s="33"/>
      <c r="F260" s="34"/>
      <c r="G260" s="34"/>
      <c r="H260" s="33"/>
    </row>
    <row r="261" spans="5:8" s="20" customFormat="1" ht="24" customHeight="1" x14ac:dyDescent="0.25">
      <c r="E261" s="33"/>
      <c r="F261" s="34"/>
      <c r="G261" s="34"/>
      <c r="H261" s="33"/>
    </row>
    <row r="262" spans="5:8" s="20" customFormat="1" ht="24" customHeight="1" x14ac:dyDescent="0.25">
      <c r="E262" s="33"/>
      <c r="F262" s="34"/>
      <c r="G262" s="34"/>
      <c r="H262" s="33"/>
    </row>
    <row r="263" spans="5:8" s="20" customFormat="1" ht="24" customHeight="1" x14ac:dyDescent="0.25">
      <c r="E263" s="33"/>
      <c r="F263" s="34"/>
      <c r="G263" s="34"/>
      <c r="H263" s="33"/>
    </row>
    <row r="264" spans="5:8" s="20" customFormat="1" ht="24" customHeight="1" x14ac:dyDescent="0.25">
      <c r="E264" s="33"/>
      <c r="F264" s="34"/>
      <c r="G264" s="34"/>
      <c r="H264" s="33"/>
    </row>
    <row r="265" spans="5:8" s="20" customFormat="1" ht="24" customHeight="1" x14ac:dyDescent="0.25">
      <c r="E265" s="33"/>
      <c r="F265" s="34"/>
      <c r="G265" s="34"/>
      <c r="H265" s="33"/>
    </row>
    <row r="266" spans="5:8" s="20" customFormat="1" ht="24" customHeight="1" x14ac:dyDescent="0.25">
      <c r="E266" s="33"/>
      <c r="F266" s="34"/>
      <c r="G266" s="34"/>
      <c r="H266" s="33"/>
    </row>
    <row r="267" spans="5:8" s="20" customFormat="1" ht="24" customHeight="1" x14ac:dyDescent="0.25">
      <c r="E267" s="33"/>
      <c r="F267" s="34"/>
      <c r="G267" s="34"/>
      <c r="H267" s="33"/>
    </row>
    <row r="268" spans="5:8" s="20" customFormat="1" ht="24" customHeight="1" x14ac:dyDescent="0.25">
      <c r="E268" s="33"/>
      <c r="F268" s="34"/>
      <c r="G268" s="34"/>
      <c r="H268" s="33"/>
    </row>
    <row r="269" spans="5:8" s="20" customFormat="1" ht="24" customHeight="1" x14ac:dyDescent="0.25">
      <c r="E269" s="33"/>
      <c r="F269" s="34"/>
      <c r="G269" s="34"/>
      <c r="H269" s="33"/>
    </row>
    <row r="270" spans="5:8" s="20" customFormat="1" ht="24" customHeight="1" x14ac:dyDescent="0.25">
      <c r="E270" s="33"/>
      <c r="F270" s="34"/>
      <c r="G270" s="34"/>
      <c r="H270" s="33"/>
    </row>
    <row r="271" spans="5:8" s="20" customFormat="1" ht="24" customHeight="1" x14ac:dyDescent="0.25">
      <c r="E271" s="33"/>
      <c r="F271" s="34"/>
      <c r="G271" s="34"/>
      <c r="H271" s="33"/>
    </row>
    <row r="272" spans="5:8" s="20" customFormat="1" ht="24" customHeight="1" x14ac:dyDescent="0.25">
      <c r="E272" s="33"/>
      <c r="F272" s="34"/>
      <c r="G272" s="34"/>
      <c r="H272" s="33"/>
    </row>
    <row r="273" spans="5:8" s="20" customFormat="1" ht="24" customHeight="1" x14ac:dyDescent="0.25">
      <c r="E273" s="33"/>
      <c r="F273" s="34"/>
      <c r="G273" s="34"/>
      <c r="H273" s="33"/>
    </row>
    <row r="274" spans="5:8" s="20" customFormat="1" ht="24" customHeight="1" x14ac:dyDescent="0.25">
      <c r="E274" s="33"/>
      <c r="F274" s="34"/>
      <c r="G274" s="34"/>
      <c r="H274" s="33"/>
    </row>
    <row r="275" spans="5:8" s="20" customFormat="1" ht="24" customHeight="1" x14ac:dyDescent="0.25">
      <c r="E275" s="33"/>
      <c r="F275" s="34"/>
      <c r="G275" s="34"/>
      <c r="H275" s="33"/>
    </row>
    <row r="276" spans="5:8" s="20" customFormat="1" ht="24" customHeight="1" x14ac:dyDescent="0.25">
      <c r="E276" s="33"/>
      <c r="F276" s="34"/>
      <c r="G276" s="34"/>
      <c r="H276" s="33"/>
    </row>
    <row r="277" spans="5:8" s="20" customFormat="1" ht="24" customHeight="1" x14ac:dyDescent="0.25">
      <c r="E277" s="33"/>
      <c r="F277" s="34"/>
      <c r="G277" s="34"/>
      <c r="H277" s="33"/>
    </row>
    <row r="278" spans="5:8" s="20" customFormat="1" ht="24" customHeight="1" x14ac:dyDescent="0.25">
      <c r="E278" s="33"/>
      <c r="F278" s="34"/>
      <c r="G278" s="34"/>
      <c r="H278" s="33"/>
    </row>
    <row r="279" spans="5:8" s="20" customFormat="1" ht="24" customHeight="1" x14ac:dyDescent="0.25">
      <c r="E279" s="33"/>
      <c r="F279" s="34"/>
      <c r="G279" s="34"/>
      <c r="H279" s="33"/>
    </row>
    <row r="280" spans="5:8" s="20" customFormat="1" ht="24" customHeight="1" x14ac:dyDescent="0.25">
      <c r="E280" s="33"/>
      <c r="F280" s="34"/>
      <c r="G280" s="34"/>
      <c r="H280" s="33"/>
    </row>
    <row r="281" spans="5:8" s="20" customFormat="1" ht="24" customHeight="1" x14ac:dyDescent="0.25">
      <c r="E281" s="33"/>
      <c r="F281" s="34"/>
      <c r="G281" s="34"/>
      <c r="H281" s="33"/>
    </row>
    <row r="282" spans="5:8" s="20" customFormat="1" ht="24" customHeight="1" x14ac:dyDescent="0.25">
      <c r="E282" s="33"/>
      <c r="F282" s="34"/>
      <c r="G282" s="34"/>
      <c r="H282" s="33"/>
    </row>
    <row r="283" spans="5:8" s="20" customFormat="1" ht="24" customHeight="1" x14ac:dyDescent="0.25">
      <c r="E283" s="33"/>
      <c r="F283" s="34"/>
      <c r="G283" s="34"/>
      <c r="H283" s="33"/>
    </row>
    <row r="284" spans="5:8" s="20" customFormat="1" ht="24" customHeight="1" x14ac:dyDescent="0.25">
      <c r="E284" s="33"/>
      <c r="F284" s="34"/>
      <c r="G284" s="34"/>
      <c r="H284" s="33"/>
    </row>
    <row r="285" spans="5:8" s="20" customFormat="1" ht="24" customHeight="1" x14ac:dyDescent="0.25">
      <c r="E285" s="33"/>
      <c r="F285" s="34"/>
      <c r="G285" s="34"/>
      <c r="H285" s="33"/>
    </row>
    <row r="286" spans="5:8" s="20" customFormat="1" ht="24" customHeight="1" x14ac:dyDescent="0.25">
      <c r="E286" s="33"/>
      <c r="F286" s="34"/>
      <c r="G286" s="34"/>
      <c r="H286" s="33"/>
    </row>
    <row r="287" spans="5:8" s="20" customFormat="1" ht="24" customHeight="1" x14ac:dyDescent="0.25">
      <c r="E287" s="33"/>
      <c r="F287" s="34"/>
      <c r="G287" s="34"/>
      <c r="H287" s="33"/>
    </row>
    <row r="288" spans="5:8" s="20" customFormat="1" ht="24" customHeight="1" x14ac:dyDescent="0.25">
      <c r="E288" s="33"/>
      <c r="F288" s="34"/>
      <c r="G288" s="34"/>
      <c r="H288" s="33"/>
    </row>
    <row r="289" spans="5:8" s="20" customFormat="1" ht="24" customHeight="1" x14ac:dyDescent="0.25">
      <c r="E289" s="33"/>
      <c r="F289" s="34"/>
      <c r="G289" s="34"/>
      <c r="H289" s="33"/>
    </row>
    <row r="290" spans="5:8" s="20" customFormat="1" ht="24" customHeight="1" x14ac:dyDescent="0.25">
      <c r="E290" s="33"/>
      <c r="F290" s="34"/>
      <c r="G290" s="34"/>
      <c r="H290" s="33"/>
    </row>
    <row r="291" spans="5:8" s="20" customFormat="1" ht="24" customHeight="1" x14ac:dyDescent="0.25">
      <c r="E291" s="33"/>
      <c r="F291" s="34"/>
      <c r="G291" s="34"/>
      <c r="H291" s="33"/>
    </row>
    <row r="292" spans="5:8" s="20" customFormat="1" ht="24" customHeight="1" x14ac:dyDescent="0.25">
      <c r="E292" s="33"/>
      <c r="F292" s="34"/>
      <c r="G292" s="34"/>
      <c r="H292" s="33"/>
    </row>
    <row r="293" spans="5:8" s="20" customFormat="1" ht="24" customHeight="1" x14ac:dyDescent="0.25">
      <c r="E293" s="33"/>
      <c r="F293" s="34"/>
      <c r="G293" s="34"/>
      <c r="H293" s="33"/>
    </row>
    <row r="294" spans="5:8" s="20" customFormat="1" ht="24" customHeight="1" x14ac:dyDescent="0.25">
      <c r="E294" s="33"/>
      <c r="F294" s="34"/>
      <c r="G294" s="34"/>
      <c r="H294" s="33"/>
    </row>
    <row r="295" spans="5:8" s="20" customFormat="1" ht="24" customHeight="1" x14ac:dyDescent="0.25">
      <c r="E295" s="33"/>
      <c r="F295" s="34"/>
      <c r="G295" s="34"/>
      <c r="H295" s="33"/>
    </row>
    <row r="296" spans="5:8" s="20" customFormat="1" ht="24" customHeight="1" x14ac:dyDescent="0.25">
      <c r="E296" s="33"/>
      <c r="F296" s="34"/>
      <c r="G296" s="34"/>
      <c r="H296" s="33"/>
    </row>
    <row r="297" spans="5:8" s="20" customFormat="1" ht="24" customHeight="1" x14ac:dyDescent="0.25">
      <c r="E297" s="33"/>
      <c r="F297" s="34"/>
      <c r="G297" s="34"/>
      <c r="H297" s="33"/>
    </row>
    <row r="298" spans="5:8" s="20" customFormat="1" ht="24" customHeight="1" x14ac:dyDescent="0.25">
      <c r="E298" s="33"/>
      <c r="F298" s="34"/>
      <c r="G298" s="34"/>
      <c r="H298" s="33"/>
    </row>
    <row r="299" spans="5:8" s="20" customFormat="1" ht="24" customHeight="1" x14ac:dyDescent="0.25">
      <c r="E299" s="33"/>
      <c r="F299" s="34"/>
      <c r="G299" s="34"/>
      <c r="H299" s="33"/>
    </row>
    <row r="300" spans="5:8" s="20" customFormat="1" ht="24" customHeight="1" x14ac:dyDescent="0.25">
      <c r="E300" s="33"/>
      <c r="F300" s="34"/>
      <c r="G300" s="34"/>
      <c r="H300" s="33"/>
    </row>
    <row r="301" spans="5:8" s="20" customFormat="1" ht="24" customHeight="1" x14ac:dyDescent="0.25">
      <c r="E301" s="33"/>
      <c r="F301" s="34"/>
      <c r="G301" s="34"/>
      <c r="H301" s="33"/>
    </row>
    <row r="302" spans="5:8" s="20" customFormat="1" ht="24" customHeight="1" x14ac:dyDescent="0.25">
      <c r="E302" s="33"/>
      <c r="F302" s="34"/>
      <c r="G302" s="34"/>
      <c r="H302" s="33"/>
    </row>
    <row r="303" spans="5:8" s="20" customFormat="1" ht="24" customHeight="1" x14ac:dyDescent="0.25">
      <c r="E303" s="33"/>
      <c r="F303" s="34"/>
      <c r="G303" s="34"/>
      <c r="H303" s="33"/>
    </row>
    <row r="304" spans="5:8" s="20" customFormat="1" ht="24" customHeight="1" x14ac:dyDescent="0.25">
      <c r="E304" s="33"/>
      <c r="F304" s="34"/>
      <c r="G304" s="34"/>
      <c r="H304" s="33"/>
    </row>
    <row r="305" spans="5:8" s="20" customFormat="1" ht="24" customHeight="1" x14ac:dyDescent="0.25">
      <c r="E305" s="33"/>
      <c r="F305" s="34"/>
      <c r="G305" s="34"/>
      <c r="H305" s="33"/>
    </row>
    <row r="306" spans="5:8" s="20" customFormat="1" ht="24" customHeight="1" x14ac:dyDescent="0.25">
      <c r="E306" s="33"/>
      <c r="F306" s="34"/>
      <c r="G306" s="34"/>
      <c r="H306" s="33"/>
    </row>
    <row r="307" spans="5:8" s="20" customFormat="1" ht="24" customHeight="1" x14ac:dyDescent="0.25">
      <c r="E307" s="33"/>
      <c r="F307" s="34"/>
      <c r="G307" s="34"/>
      <c r="H307" s="33"/>
    </row>
    <row r="308" spans="5:8" s="20" customFormat="1" ht="24" customHeight="1" x14ac:dyDescent="0.25">
      <c r="E308" s="33"/>
      <c r="F308" s="34"/>
      <c r="G308" s="34"/>
      <c r="H308" s="33"/>
    </row>
    <row r="309" spans="5:8" s="20" customFormat="1" ht="24" customHeight="1" x14ac:dyDescent="0.25">
      <c r="E309" s="33"/>
      <c r="F309" s="34"/>
      <c r="G309" s="34"/>
      <c r="H309" s="33"/>
    </row>
    <row r="310" spans="5:8" s="20" customFormat="1" ht="24" customHeight="1" x14ac:dyDescent="0.25">
      <c r="E310" s="33"/>
      <c r="F310" s="34"/>
      <c r="G310" s="34"/>
      <c r="H310" s="33"/>
    </row>
    <row r="311" spans="5:8" s="20" customFormat="1" ht="24" customHeight="1" x14ac:dyDescent="0.25">
      <c r="E311" s="33"/>
      <c r="F311" s="34"/>
      <c r="G311" s="34"/>
      <c r="H311" s="33"/>
    </row>
    <row r="312" spans="5:8" s="20" customFormat="1" ht="24" customHeight="1" x14ac:dyDescent="0.25">
      <c r="E312" s="33"/>
      <c r="F312" s="34"/>
      <c r="G312" s="34"/>
      <c r="H312" s="33"/>
    </row>
    <row r="313" spans="5:8" s="20" customFormat="1" ht="24" customHeight="1" x14ac:dyDescent="0.25">
      <c r="E313" s="33"/>
      <c r="F313" s="34"/>
      <c r="G313" s="34"/>
      <c r="H313" s="33"/>
    </row>
    <row r="314" spans="5:8" s="20" customFormat="1" ht="24" customHeight="1" x14ac:dyDescent="0.25">
      <c r="E314" s="33"/>
      <c r="F314" s="34"/>
      <c r="G314" s="34"/>
      <c r="H314" s="33"/>
    </row>
    <row r="315" spans="5:8" s="20" customFormat="1" ht="24" customHeight="1" x14ac:dyDescent="0.25">
      <c r="E315" s="33"/>
      <c r="F315" s="34"/>
      <c r="G315" s="34"/>
      <c r="H315" s="33"/>
    </row>
    <row r="316" spans="5:8" s="20" customFormat="1" ht="24" customHeight="1" x14ac:dyDescent="0.25">
      <c r="E316" s="33"/>
      <c r="F316" s="34"/>
      <c r="G316" s="34"/>
      <c r="H316" s="33"/>
    </row>
    <row r="317" spans="5:8" s="20" customFormat="1" ht="24" customHeight="1" x14ac:dyDescent="0.25">
      <c r="E317" s="33"/>
      <c r="F317" s="34"/>
      <c r="G317" s="34"/>
      <c r="H317" s="33"/>
    </row>
    <row r="318" spans="5:8" s="20" customFormat="1" ht="24" customHeight="1" x14ac:dyDescent="0.25">
      <c r="E318" s="33"/>
      <c r="F318" s="34"/>
      <c r="G318" s="34"/>
      <c r="H318" s="33"/>
    </row>
    <row r="319" spans="5:8" s="20" customFormat="1" ht="24" customHeight="1" x14ac:dyDescent="0.25">
      <c r="E319" s="33"/>
      <c r="F319" s="34"/>
      <c r="G319" s="34"/>
      <c r="H319" s="33"/>
    </row>
    <row r="320" spans="5:8" s="20" customFormat="1" ht="24" customHeight="1" x14ac:dyDescent="0.25">
      <c r="E320" s="33"/>
      <c r="F320" s="34"/>
      <c r="G320" s="34"/>
      <c r="H320" s="33"/>
    </row>
    <row r="321" spans="5:8" s="20" customFormat="1" ht="24" customHeight="1" x14ac:dyDescent="0.25">
      <c r="E321" s="33"/>
      <c r="F321" s="34"/>
      <c r="G321" s="34"/>
      <c r="H321" s="33"/>
    </row>
    <row r="322" spans="5:8" s="20" customFormat="1" ht="24" customHeight="1" x14ac:dyDescent="0.25">
      <c r="E322" s="33"/>
      <c r="F322" s="34"/>
      <c r="G322" s="34"/>
      <c r="H322" s="33"/>
    </row>
    <row r="323" spans="5:8" s="20" customFormat="1" ht="24" customHeight="1" x14ac:dyDescent="0.25">
      <c r="E323" s="33"/>
      <c r="F323" s="34"/>
      <c r="G323" s="34"/>
      <c r="H323" s="33"/>
    </row>
    <row r="324" spans="5:8" s="20" customFormat="1" ht="24" customHeight="1" x14ac:dyDescent="0.25">
      <c r="E324" s="33"/>
      <c r="F324" s="34"/>
      <c r="G324" s="34"/>
      <c r="H324" s="33"/>
    </row>
    <row r="325" spans="5:8" s="20" customFormat="1" ht="24" customHeight="1" x14ac:dyDescent="0.25">
      <c r="E325" s="33"/>
      <c r="F325" s="34"/>
      <c r="G325" s="34"/>
      <c r="H325" s="33"/>
    </row>
    <row r="326" spans="5:8" s="20" customFormat="1" ht="24" customHeight="1" x14ac:dyDescent="0.25">
      <c r="E326" s="33"/>
      <c r="F326" s="34"/>
      <c r="G326" s="34"/>
      <c r="H326" s="33"/>
    </row>
    <row r="327" spans="5:8" s="20" customFormat="1" ht="24" customHeight="1" x14ac:dyDescent="0.25">
      <c r="E327" s="33"/>
      <c r="F327" s="34"/>
      <c r="G327" s="34"/>
      <c r="H327" s="33"/>
    </row>
    <row r="328" spans="5:8" s="20" customFormat="1" ht="24" customHeight="1" x14ac:dyDescent="0.25">
      <c r="E328" s="33"/>
      <c r="F328" s="34"/>
      <c r="G328" s="34"/>
      <c r="H328" s="33"/>
    </row>
    <row r="329" spans="5:8" s="20" customFormat="1" ht="24" customHeight="1" x14ac:dyDescent="0.25">
      <c r="E329" s="33"/>
      <c r="F329" s="34"/>
      <c r="G329" s="34"/>
      <c r="H329" s="33"/>
    </row>
    <row r="330" spans="5:8" s="20" customFormat="1" ht="24" customHeight="1" x14ac:dyDescent="0.25">
      <c r="E330" s="33"/>
      <c r="F330" s="34"/>
      <c r="G330" s="34"/>
      <c r="H330" s="33"/>
    </row>
    <row r="331" spans="5:8" s="20" customFormat="1" ht="24" customHeight="1" x14ac:dyDescent="0.25">
      <c r="E331" s="33"/>
      <c r="F331" s="34"/>
      <c r="G331" s="34"/>
      <c r="H331" s="33"/>
    </row>
    <row r="332" spans="5:8" s="20" customFormat="1" ht="24" customHeight="1" x14ac:dyDescent="0.25">
      <c r="E332" s="33"/>
      <c r="F332" s="34"/>
      <c r="G332" s="34"/>
      <c r="H332" s="33"/>
    </row>
    <row r="333" spans="5:8" s="20" customFormat="1" ht="24" customHeight="1" x14ac:dyDescent="0.25">
      <c r="E333" s="33"/>
      <c r="F333" s="34"/>
      <c r="G333" s="34"/>
      <c r="H333" s="33"/>
    </row>
    <row r="334" spans="5:8" s="20" customFormat="1" ht="24" customHeight="1" x14ac:dyDescent="0.25">
      <c r="E334" s="33"/>
      <c r="F334" s="34"/>
      <c r="G334" s="34"/>
      <c r="H334" s="33"/>
    </row>
    <row r="335" spans="5:8" s="20" customFormat="1" ht="24" customHeight="1" x14ac:dyDescent="0.25">
      <c r="E335" s="33"/>
      <c r="F335" s="34"/>
      <c r="G335" s="34"/>
      <c r="H335" s="33"/>
    </row>
    <row r="336" spans="5:8" s="20" customFormat="1" ht="24" customHeight="1" x14ac:dyDescent="0.25">
      <c r="E336" s="33"/>
      <c r="F336" s="34"/>
      <c r="G336" s="34"/>
      <c r="H336" s="33"/>
    </row>
    <row r="337" spans="5:8" s="20" customFormat="1" ht="24" customHeight="1" x14ac:dyDescent="0.25">
      <c r="E337" s="33"/>
      <c r="F337" s="34"/>
      <c r="G337" s="34"/>
      <c r="H337" s="33"/>
    </row>
    <row r="338" spans="5:8" s="20" customFormat="1" ht="24" customHeight="1" x14ac:dyDescent="0.25">
      <c r="E338" s="33"/>
      <c r="F338" s="34"/>
      <c r="G338" s="34"/>
      <c r="H338" s="33"/>
    </row>
    <row r="339" spans="5:8" s="20" customFormat="1" ht="24" customHeight="1" x14ac:dyDescent="0.25">
      <c r="E339" s="33"/>
      <c r="F339" s="34"/>
      <c r="G339" s="34"/>
      <c r="H339" s="33"/>
    </row>
    <row r="340" spans="5:8" s="20" customFormat="1" ht="24" customHeight="1" x14ac:dyDescent="0.25">
      <c r="E340" s="33"/>
      <c r="F340" s="34"/>
      <c r="G340" s="34"/>
      <c r="H340" s="33"/>
    </row>
    <row r="341" spans="5:8" s="20" customFormat="1" ht="24" customHeight="1" x14ac:dyDescent="0.25">
      <c r="E341" s="33"/>
      <c r="F341" s="34"/>
      <c r="G341" s="34"/>
      <c r="H341" s="33"/>
    </row>
    <row r="342" spans="5:8" s="20" customFormat="1" ht="24" customHeight="1" x14ac:dyDescent="0.25">
      <c r="E342" s="33"/>
      <c r="F342" s="34"/>
      <c r="G342" s="34"/>
      <c r="H342" s="33"/>
    </row>
    <row r="343" spans="5:8" s="20" customFormat="1" ht="24" customHeight="1" x14ac:dyDescent="0.25">
      <c r="E343" s="33"/>
      <c r="F343" s="34"/>
      <c r="G343" s="34"/>
      <c r="H343" s="33"/>
    </row>
    <row r="344" spans="5:8" s="20" customFormat="1" ht="24" customHeight="1" x14ac:dyDescent="0.25">
      <c r="E344" s="33"/>
      <c r="F344" s="34"/>
      <c r="G344" s="34"/>
      <c r="H344" s="33"/>
    </row>
    <row r="345" spans="5:8" s="20" customFormat="1" ht="24" customHeight="1" x14ac:dyDescent="0.25">
      <c r="E345" s="33"/>
      <c r="F345" s="34"/>
      <c r="G345" s="34"/>
      <c r="H345" s="33"/>
    </row>
    <row r="346" spans="5:8" s="20" customFormat="1" ht="24" customHeight="1" x14ac:dyDescent="0.25">
      <c r="E346" s="33"/>
      <c r="F346" s="34"/>
      <c r="G346" s="34"/>
      <c r="H346" s="33"/>
    </row>
    <row r="347" spans="5:8" s="20" customFormat="1" ht="24" customHeight="1" x14ac:dyDescent="0.25">
      <c r="E347" s="33"/>
      <c r="F347" s="34"/>
      <c r="G347" s="34"/>
      <c r="H347" s="33"/>
    </row>
    <row r="348" spans="5:8" s="20" customFormat="1" ht="24" customHeight="1" x14ac:dyDescent="0.25">
      <c r="E348" s="33"/>
      <c r="F348" s="34"/>
      <c r="G348" s="34"/>
      <c r="H348" s="33"/>
    </row>
    <row r="349" spans="5:8" s="20" customFormat="1" ht="24" customHeight="1" x14ac:dyDescent="0.25">
      <c r="E349" s="33"/>
      <c r="F349" s="34"/>
      <c r="G349" s="34"/>
      <c r="H349" s="33"/>
    </row>
    <row r="350" spans="5:8" s="20" customFormat="1" ht="24" customHeight="1" x14ac:dyDescent="0.25">
      <c r="E350" s="33"/>
      <c r="F350" s="34"/>
      <c r="G350" s="34"/>
      <c r="H350" s="33"/>
    </row>
    <row r="351" spans="5:8" s="20" customFormat="1" ht="24" customHeight="1" x14ac:dyDescent="0.25">
      <c r="E351" s="33"/>
      <c r="F351" s="34"/>
      <c r="G351" s="34"/>
      <c r="H351" s="33"/>
    </row>
    <row r="352" spans="5:8" s="20" customFormat="1" ht="24" customHeight="1" x14ac:dyDescent="0.25">
      <c r="E352" s="33"/>
      <c r="F352" s="34"/>
      <c r="G352" s="34"/>
      <c r="H352" s="33"/>
    </row>
    <row r="353" spans="5:8" s="20" customFormat="1" ht="24" customHeight="1" x14ac:dyDescent="0.25">
      <c r="E353" s="33"/>
      <c r="F353" s="34"/>
      <c r="G353" s="34"/>
      <c r="H353" s="33"/>
    </row>
    <row r="354" spans="5:8" s="20" customFormat="1" ht="24" customHeight="1" x14ac:dyDescent="0.25">
      <c r="E354" s="33"/>
      <c r="F354" s="34"/>
      <c r="G354" s="34"/>
      <c r="H354" s="33"/>
    </row>
    <row r="355" spans="5:8" s="20" customFormat="1" ht="24" customHeight="1" x14ac:dyDescent="0.25">
      <c r="E355" s="33"/>
      <c r="F355" s="34"/>
      <c r="G355" s="34"/>
      <c r="H355" s="33"/>
    </row>
    <row r="356" spans="5:8" s="20" customFormat="1" ht="24" customHeight="1" x14ac:dyDescent="0.25">
      <c r="E356" s="33"/>
      <c r="F356" s="34"/>
      <c r="G356" s="34"/>
      <c r="H356" s="33"/>
    </row>
    <row r="357" spans="5:8" s="20" customFormat="1" ht="24" customHeight="1" x14ac:dyDescent="0.25">
      <c r="E357" s="33"/>
      <c r="F357" s="34"/>
      <c r="G357" s="34"/>
      <c r="H357" s="33"/>
    </row>
    <row r="358" spans="5:8" s="20" customFormat="1" ht="24" customHeight="1" x14ac:dyDescent="0.25">
      <c r="E358" s="33"/>
      <c r="F358" s="34"/>
      <c r="G358" s="34"/>
      <c r="H358" s="33"/>
    </row>
    <row r="359" spans="5:8" s="20" customFormat="1" ht="24" customHeight="1" x14ac:dyDescent="0.25">
      <c r="E359" s="33"/>
      <c r="F359" s="34"/>
      <c r="G359" s="34"/>
      <c r="H359" s="33"/>
    </row>
    <row r="360" spans="5:8" s="20" customFormat="1" ht="24" customHeight="1" x14ac:dyDescent="0.25">
      <c r="E360" s="33"/>
      <c r="F360" s="34"/>
      <c r="G360" s="34"/>
      <c r="H360" s="33"/>
    </row>
    <row r="361" spans="5:8" s="20" customFormat="1" ht="24" customHeight="1" x14ac:dyDescent="0.25">
      <c r="E361" s="33"/>
      <c r="F361" s="34"/>
      <c r="G361" s="34"/>
      <c r="H361" s="33"/>
    </row>
    <row r="362" spans="5:8" s="20" customFormat="1" ht="24" customHeight="1" x14ac:dyDescent="0.25">
      <c r="E362" s="33"/>
      <c r="F362" s="34"/>
      <c r="G362" s="34"/>
      <c r="H362" s="33"/>
    </row>
    <row r="363" spans="5:8" s="20" customFormat="1" ht="24" customHeight="1" x14ac:dyDescent="0.25">
      <c r="E363" s="33"/>
      <c r="F363" s="34"/>
      <c r="G363" s="34"/>
      <c r="H363" s="33"/>
    </row>
    <row r="364" spans="5:8" s="20" customFormat="1" ht="24" customHeight="1" x14ac:dyDescent="0.25">
      <c r="E364" s="33"/>
      <c r="F364" s="34"/>
      <c r="G364" s="34"/>
      <c r="H364" s="33"/>
    </row>
    <row r="365" spans="5:8" s="20" customFormat="1" ht="24" customHeight="1" x14ac:dyDescent="0.25">
      <c r="E365" s="33"/>
      <c r="F365" s="34"/>
      <c r="G365" s="34"/>
      <c r="H365" s="33"/>
    </row>
    <row r="366" spans="5:8" s="20" customFormat="1" ht="24" customHeight="1" x14ac:dyDescent="0.25">
      <c r="E366" s="33"/>
      <c r="F366" s="34"/>
      <c r="G366" s="34"/>
      <c r="H366" s="33"/>
    </row>
    <row r="367" spans="5:8" s="20" customFormat="1" ht="24" customHeight="1" x14ac:dyDescent="0.25">
      <c r="E367" s="33"/>
      <c r="F367" s="34"/>
      <c r="G367" s="34"/>
      <c r="H367" s="33"/>
    </row>
    <row r="368" spans="5:8" s="20" customFormat="1" ht="24" customHeight="1" x14ac:dyDescent="0.25">
      <c r="E368" s="33"/>
      <c r="F368" s="34"/>
      <c r="G368" s="34"/>
      <c r="H368" s="33"/>
    </row>
    <row r="369" spans="5:8" s="20" customFormat="1" ht="24" customHeight="1" x14ac:dyDescent="0.25">
      <c r="E369" s="33"/>
      <c r="F369" s="34"/>
      <c r="G369" s="34"/>
      <c r="H369" s="33"/>
    </row>
    <row r="370" spans="5:8" s="20" customFormat="1" ht="24" customHeight="1" x14ac:dyDescent="0.25">
      <c r="E370" s="33"/>
      <c r="F370" s="34"/>
      <c r="G370" s="34"/>
      <c r="H370" s="33"/>
    </row>
    <row r="371" spans="5:8" s="20" customFormat="1" ht="24" customHeight="1" x14ac:dyDescent="0.25">
      <c r="E371" s="33"/>
      <c r="F371" s="34"/>
      <c r="G371" s="34"/>
      <c r="H371" s="33"/>
    </row>
    <row r="372" spans="5:8" s="20" customFormat="1" ht="24" customHeight="1" x14ac:dyDescent="0.25">
      <c r="E372" s="33"/>
      <c r="F372" s="34"/>
      <c r="G372" s="34"/>
      <c r="H372" s="33"/>
    </row>
    <row r="373" spans="5:8" s="20" customFormat="1" ht="24" customHeight="1" x14ac:dyDescent="0.25">
      <c r="E373" s="33"/>
      <c r="F373" s="34"/>
      <c r="G373" s="34"/>
      <c r="H373" s="33"/>
    </row>
    <row r="374" spans="5:8" s="20" customFormat="1" ht="24" customHeight="1" x14ac:dyDescent="0.25">
      <c r="E374" s="33"/>
      <c r="F374" s="34"/>
      <c r="G374" s="34"/>
      <c r="H374" s="33"/>
    </row>
    <row r="375" spans="5:8" s="20" customFormat="1" ht="24" customHeight="1" x14ac:dyDescent="0.25">
      <c r="E375" s="33"/>
      <c r="F375" s="34"/>
      <c r="G375" s="34"/>
      <c r="H375" s="33"/>
    </row>
    <row r="376" spans="5:8" s="20" customFormat="1" ht="24" customHeight="1" x14ac:dyDescent="0.25">
      <c r="E376" s="33"/>
      <c r="F376" s="34"/>
      <c r="G376" s="34"/>
      <c r="H376" s="33"/>
    </row>
    <row r="377" spans="5:8" s="20" customFormat="1" ht="24" customHeight="1" x14ac:dyDescent="0.25">
      <c r="E377" s="33"/>
      <c r="F377" s="34"/>
      <c r="G377" s="34"/>
      <c r="H377" s="33"/>
    </row>
    <row r="378" spans="5:8" s="20" customFormat="1" ht="24" customHeight="1" x14ac:dyDescent="0.25">
      <c r="E378" s="33"/>
      <c r="F378" s="34"/>
      <c r="G378" s="34"/>
      <c r="H378" s="33"/>
    </row>
    <row r="379" spans="5:8" s="20" customFormat="1" ht="24" customHeight="1" x14ac:dyDescent="0.25">
      <c r="E379" s="33"/>
      <c r="F379" s="34"/>
      <c r="G379" s="34"/>
      <c r="H379" s="33"/>
    </row>
    <row r="380" spans="5:8" s="20" customFormat="1" ht="24" customHeight="1" x14ac:dyDescent="0.25">
      <c r="E380" s="33"/>
      <c r="F380" s="34"/>
      <c r="G380" s="34"/>
      <c r="H380" s="33"/>
    </row>
    <row r="381" spans="5:8" s="20" customFormat="1" ht="24" customHeight="1" x14ac:dyDescent="0.25">
      <c r="E381" s="33"/>
      <c r="F381" s="34"/>
      <c r="G381" s="34"/>
      <c r="H381" s="33"/>
    </row>
    <row r="382" spans="5:8" s="20" customFormat="1" ht="24" customHeight="1" x14ac:dyDescent="0.25">
      <c r="E382" s="33"/>
      <c r="F382" s="34"/>
      <c r="G382" s="34"/>
      <c r="H382" s="33"/>
    </row>
    <row r="383" spans="5:8" s="20" customFormat="1" ht="24" customHeight="1" x14ac:dyDescent="0.25">
      <c r="E383" s="33"/>
      <c r="F383" s="34"/>
      <c r="G383" s="34"/>
      <c r="H383" s="33"/>
    </row>
    <row r="384" spans="5:8" s="20" customFormat="1" ht="24" customHeight="1" x14ac:dyDescent="0.25">
      <c r="E384" s="33"/>
      <c r="F384" s="34"/>
      <c r="G384" s="34"/>
      <c r="H384" s="33"/>
    </row>
    <row r="385" spans="5:8" s="20" customFormat="1" ht="24" customHeight="1" x14ac:dyDescent="0.25">
      <c r="E385" s="33"/>
      <c r="F385" s="34"/>
      <c r="G385" s="34"/>
      <c r="H385" s="33"/>
    </row>
    <row r="386" spans="5:8" s="20" customFormat="1" ht="24" customHeight="1" x14ac:dyDescent="0.25">
      <c r="E386" s="33"/>
      <c r="F386" s="34"/>
      <c r="G386" s="34"/>
      <c r="H386" s="33"/>
    </row>
    <row r="387" spans="5:8" s="20" customFormat="1" ht="24" customHeight="1" x14ac:dyDescent="0.25">
      <c r="E387" s="33"/>
      <c r="F387" s="34"/>
      <c r="G387" s="34"/>
      <c r="H387" s="33"/>
    </row>
    <row r="388" spans="5:8" s="20" customFormat="1" ht="24" customHeight="1" x14ac:dyDescent="0.25">
      <c r="E388" s="33"/>
      <c r="F388" s="34"/>
      <c r="G388" s="34"/>
      <c r="H388" s="33"/>
    </row>
    <row r="389" spans="5:8" s="20" customFormat="1" ht="24" customHeight="1" x14ac:dyDescent="0.25">
      <c r="E389" s="33"/>
      <c r="F389" s="34"/>
      <c r="G389" s="34"/>
      <c r="H389" s="33"/>
    </row>
    <row r="390" spans="5:8" s="20" customFormat="1" ht="24" customHeight="1" x14ac:dyDescent="0.25">
      <c r="E390" s="33"/>
      <c r="F390" s="34"/>
      <c r="G390" s="34"/>
      <c r="H390" s="33"/>
    </row>
    <row r="391" spans="5:8" s="20" customFormat="1" ht="24" customHeight="1" x14ac:dyDescent="0.25">
      <c r="E391" s="33"/>
      <c r="F391" s="34"/>
      <c r="G391" s="34"/>
      <c r="H391" s="33"/>
    </row>
    <row r="392" spans="5:8" s="20" customFormat="1" ht="24" customHeight="1" x14ac:dyDescent="0.25">
      <c r="E392" s="33"/>
      <c r="F392" s="34"/>
      <c r="G392" s="34"/>
      <c r="H392" s="33"/>
    </row>
    <row r="393" spans="5:8" s="20" customFormat="1" ht="24" customHeight="1" x14ac:dyDescent="0.25">
      <c r="E393" s="33"/>
      <c r="F393" s="34"/>
      <c r="G393" s="34"/>
      <c r="H393" s="33"/>
    </row>
    <row r="394" spans="5:8" s="20" customFormat="1" ht="24" customHeight="1" x14ac:dyDescent="0.25">
      <c r="E394" s="33"/>
      <c r="F394" s="34"/>
      <c r="G394" s="34"/>
      <c r="H394" s="33"/>
    </row>
    <row r="395" spans="5:8" s="20" customFormat="1" ht="24" customHeight="1" x14ac:dyDescent="0.25">
      <c r="E395" s="33"/>
      <c r="F395" s="34"/>
      <c r="G395" s="34"/>
      <c r="H395" s="33"/>
    </row>
    <row r="396" spans="5:8" s="20" customFormat="1" ht="24" customHeight="1" x14ac:dyDescent="0.25">
      <c r="E396" s="33"/>
      <c r="F396" s="34"/>
      <c r="G396" s="34"/>
      <c r="H396" s="33"/>
    </row>
    <row r="397" spans="5:8" s="20" customFormat="1" ht="24" customHeight="1" x14ac:dyDescent="0.25">
      <c r="E397" s="33"/>
      <c r="F397" s="34"/>
      <c r="G397" s="34"/>
      <c r="H397" s="33"/>
    </row>
    <row r="398" spans="5:8" s="20" customFormat="1" ht="24" customHeight="1" x14ac:dyDescent="0.25">
      <c r="E398" s="33"/>
      <c r="F398" s="34"/>
      <c r="G398" s="34"/>
      <c r="H398" s="33"/>
    </row>
    <row r="399" spans="5:8" s="20" customFormat="1" ht="24" customHeight="1" x14ac:dyDescent="0.25">
      <c r="E399" s="33"/>
      <c r="F399" s="34"/>
      <c r="G399" s="34"/>
      <c r="H399" s="33"/>
    </row>
    <row r="400" spans="5:8" s="20" customFormat="1" ht="24" customHeight="1" x14ac:dyDescent="0.25">
      <c r="E400" s="33"/>
      <c r="F400" s="34"/>
      <c r="G400" s="34"/>
      <c r="H400" s="33"/>
    </row>
    <row r="401" spans="5:8" s="20" customFormat="1" ht="24" customHeight="1" x14ac:dyDescent="0.25">
      <c r="E401" s="33"/>
      <c r="F401" s="34"/>
      <c r="G401" s="34"/>
      <c r="H401" s="33"/>
    </row>
    <row r="402" spans="5:8" s="20" customFormat="1" ht="24" customHeight="1" x14ac:dyDescent="0.25">
      <c r="E402" s="33"/>
      <c r="F402" s="34"/>
      <c r="G402" s="34"/>
      <c r="H402" s="33"/>
    </row>
    <row r="403" spans="5:8" s="20" customFormat="1" ht="24" customHeight="1" x14ac:dyDescent="0.25">
      <c r="E403" s="33"/>
      <c r="F403" s="34"/>
      <c r="G403" s="34"/>
      <c r="H403" s="33"/>
    </row>
    <row r="404" spans="5:8" s="20" customFormat="1" ht="24" customHeight="1" x14ac:dyDescent="0.25">
      <c r="E404" s="33"/>
      <c r="F404" s="34"/>
      <c r="G404" s="34"/>
      <c r="H404" s="33"/>
    </row>
    <row r="405" spans="5:8" s="20" customFormat="1" ht="24" customHeight="1" x14ac:dyDescent="0.25">
      <c r="E405" s="33"/>
      <c r="F405" s="34"/>
      <c r="G405" s="34"/>
      <c r="H405" s="33"/>
    </row>
    <row r="406" spans="5:8" s="20" customFormat="1" ht="24" customHeight="1" x14ac:dyDescent="0.25">
      <c r="E406" s="33"/>
      <c r="F406" s="34"/>
      <c r="G406" s="34"/>
      <c r="H406" s="33"/>
    </row>
    <row r="407" spans="5:8" s="20" customFormat="1" ht="24" customHeight="1" x14ac:dyDescent="0.25">
      <c r="E407" s="33"/>
      <c r="F407" s="34"/>
      <c r="G407" s="34"/>
      <c r="H407" s="33"/>
    </row>
    <row r="408" spans="5:8" s="20" customFormat="1" ht="24" customHeight="1" x14ac:dyDescent="0.25">
      <c r="E408" s="33"/>
      <c r="F408" s="34"/>
      <c r="G408" s="34"/>
      <c r="H408" s="33"/>
    </row>
    <row r="409" spans="5:8" s="20" customFormat="1" ht="24" customHeight="1" x14ac:dyDescent="0.25">
      <c r="E409" s="33"/>
      <c r="F409" s="34"/>
      <c r="G409" s="34"/>
      <c r="H409" s="33"/>
    </row>
    <row r="410" spans="5:8" s="20" customFormat="1" ht="24" customHeight="1" x14ac:dyDescent="0.25">
      <c r="E410" s="33"/>
      <c r="F410" s="34"/>
      <c r="G410" s="34"/>
      <c r="H410" s="33"/>
    </row>
    <row r="411" spans="5:8" s="20" customFormat="1" ht="24" customHeight="1" x14ac:dyDescent="0.25">
      <c r="E411" s="33"/>
      <c r="F411" s="34"/>
      <c r="G411" s="34"/>
      <c r="H411" s="33"/>
    </row>
    <row r="412" spans="5:8" s="20" customFormat="1" ht="24" customHeight="1" x14ac:dyDescent="0.25">
      <c r="E412" s="33"/>
      <c r="F412" s="34"/>
      <c r="G412" s="34"/>
      <c r="H412" s="33"/>
    </row>
    <row r="413" spans="5:8" s="20" customFormat="1" ht="24" customHeight="1" x14ac:dyDescent="0.25">
      <c r="E413" s="33"/>
      <c r="F413" s="34"/>
      <c r="G413" s="34"/>
      <c r="H413" s="33"/>
    </row>
    <row r="414" spans="5:8" s="20" customFormat="1" ht="24" customHeight="1" x14ac:dyDescent="0.25">
      <c r="E414" s="33"/>
      <c r="F414" s="34"/>
      <c r="G414" s="34"/>
      <c r="H414" s="33"/>
    </row>
    <row r="415" spans="5:8" s="20" customFormat="1" ht="24" customHeight="1" x14ac:dyDescent="0.25">
      <c r="E415" s="33"/>
      <c r="F415" s="34"/>
      <c r="G415" s="34"/>
      <c r="H415" s="33"/>
    </row>
    <row r="416" spans="5:8" s="20" customFormat="1" ht="24" customHeight="1" x14ac:dyDescent="0.25">
      <c r="E416" s="33"/>
      <c r="F416" s="34"/>
      <c r="G416" s="34"/>
      <c r="H416" s="33"/>
    </row>
    <row r="417" spans="5:8" s="20" customFormat="1" ht="24" customHeight="1" x14ac:dyDescent="0.25">
      <c r="E417" s="33"/>
      <c r="F417" s="34"/>
      <c r="G417" s="34"/>
      <c r="H417" s="33"/>
    </row>
    <row r="418" spans="5:8" s="20" customFormat="1" ht="24" customHeight="1" x14ac:dyDescent="0.25">
      <c r="E418" s="33"/>
      <c r="F418" s="34"/>
      <c r="G418" s="34"/>
      <c r="H418" s="33"/>
    </row>
    <row r="419" spans="5:8" s="20" customFormat="1" ht="24" customHeight="1" x14ac:dyDescent="0.25">
      <c r="E419" s="33"/>
      <c r="F419" s="34"/>
      <c r="G419" s="34"/>
      <c r="H419" s="33"/>
    </row>
    <row r="420" spans="5:8" s="20" customFormat="1" ht="24" customHeight="1" x14ac:dyDescent="0.25">
      <c r="E420" s="33"/>
      <c r="F420" s="34"/>
      <c r="G420" s="34"/>
      <c r="H420" s="33"/>
    </row>
    <row r="421" spans="5:8" s="20" customFormat="1" ht="24" customHeight="1" x14ac:dyDescent="0.25">
      <c r="E421" s="33"/>
      <c r="F421" s="34"/>
      <c r="G421" s="34"/>
      <c r="H421" s="33"/>
    </row>
    <row r="422" spans="5:8" s="20" customFormat="1" ht="24" customHeight="1" x14ac:dyDescent="0.25">
      <c r="E422" s="33"/>
      <c r="F422" s="34"/>
      <c r="G422" s="34"/>
      <c r="H422" s="33"/>
    </row>
    <row r="423" spans="5:8" s="20" customFormat="1" ht="24" customHeight="1" x14ac:dyDescent="0.25">
      <c r="E423" s="33"/>
      <c r="F423" s="34"/>
      <c r="G423" s="34"/>
      <c r="H423" s="33"/>
    </row>
    <row r="424" spans="5:8" s="20" customFormat="1" ht="24" customHeight="1" x14ac:dyDescent="0.25">
      <c r="E424" s="33"/>
      <c r="F424" s="34"/>
      <c r="G424" s="34"/>
      <c r="H424" s="33"/>
    </row>
    <row r="425" spans="5:8" s="20" customFormat="1" ht="24" customHeight="1" x14ac:dyDescent="0.25">
      <c r="E425" s="33"/>
      <c r="F425" s="34"/>
      <c r="G425" s="34"/>
      <c r="H425" s="33"/>
    </row>
    <row r="426" spans="5:8" s="20" customFormat="1" ht="24" customHeight="1" x14ac:dyDescent="0.25">
      <c r="E426" s="33"/>
      <c r="F426" s="34"/>
      <c r="G426" s="34"/>
      <c r="H426" s="33"/>
    </row>
    <row r="427" spans="5:8" s="20" customFormat="1" ht="24" customHeight="1" x14ac:dyDescent="0.25">
      <c r="E427" s="33"/>
      <c r="F427" s="34"/>
      <c r="G427" s="34"/>
      <c r="H427" s="33"/>
    </row>
    <row r="428" spans="5:8" s="20" customFormat="1" ht="24" customHeight="1" x14ac:dyDescent="0.25">
      <c r="E428" s="33"/>
      <c r="F428" s="34"/>
      <c r="G428" s="34"/>
      <c r="H428" s="33"/>
    </row>
    <row r="429" spans="5:8" s="20" customFormat="1" ht="24" customHeight="1" x14ac:dyDescent="0.25">
      <c r="E429" s="33"/>
      <c r="F429" s="34"/>
      <c r="G429" s="34"/>
      <c r="H429" s="33"/>
    </row>
    <row r="430" spans="5:8" s="20" customFormat="1" ht="24" customHeight="1" x14ac:dyDescent="0.25">
      <c r="E430" s="33"/>
      <c r="F430" s="34"/>
      <c r="G430" s="34"/>
      <c r="H430" s="33"/>
    </row>
    <row r="431" spans="5:8" s="20" customFormat="1" ht="24" customHeight="1" x14ac:dyDescent="0.25">
      <c r="E431" s="33"/>
      <c r="F431" s="34"/>
      <c r="G431" s="34"/>
      <c r="H431" s="33"/>
    </row>
    <row r="432" spans="5:8" s="20" customFormat="1" ht="24" customHeight="1" x14ac:dyDescent="0.25">
      <c r="E432" s="33"/>
      <c r="F432" s="34"/>
      <c r="G432" s="34"/>
      <c r="H432" s="33"/>
    </row>
    <row r="433" spans="5:8" s="20" customFormat="1" ht="24" customHeight="1" x14ac:dyDescent="0.25">
      <c r="E433" s="33"/>
      <c r="F433" s="34"/>
      <c r="G433" s="34"/>
      <c r="H433" s="33"/>
    </row>
    <row r="434" spans="5:8" s="20" customFormat="1" ht="24" customHeight="1" x14ac:dyDescent="0.25">
      <c r="E434" s="33"/>
      <c r="F434" s="34"/>
      <c r="G434" s="34"/>
      <c r="H434" s="33"/>
    </row>
    <row r="435" spans="5:8" s="20" customFormat="1" ht="24" customHeight="1" x14ac:dyDescent="0.25">
      <c r="E435" s="33"/>
      <c r="F435" s="34"/>
      <c r="G435" s="34"/>
      <c r="H435" s="33"/>
    </row>
    <row r="436" spans="5:8" s="20" customFormat="1" ht="24" customHeight="1" x14ac:dyDescent="0.25">
      <c r="E436" s="33"/>
      <c r="F436" s="34"/>
      <c r="G436" s="34"/>
      <c r="H436" s="33"/>
    </row>
    <row r="437" spans="5:8" s="20" customFormat="1" ht="24" customHeight="1" x14ac:dyDescent="0.25">
      <c r="E437" s="33"/>
      <c r="F437" s="34"/>
      <c r="G437" s="34"/>
      <c r="H437" s="33"/>
    </row>
    <row r="438" spans="5:8" s="20" customFormat="1" ht="24" customHeight="1" x14ac:dyDescent="0.25">
      <c r="E438" s="33"/>
      <c r="F438" s="34"/>
      <c r="G438" s="34"/>
      <c r="H438" s="33"/>
    </row>
    <row r="439" spans="5:8" s="20" customFormat="1" ht="24" customHeight="1" x14ac:dyDescent="0.25">
      <c r="E439" s="33"/>
      <c r="F439" s="34"/>
      <c r="G439" s="34"/>
      <c r="H439" s="33"/>
    </row>
    <row r="440" spans="5:8" s="20" customFormat="1" ht="24" customHeight="1" x14ac:dyDescent="0.25">
      <c r="E440" s="33"/>
      <c r="F440" s="34"/>
      <c r="G440" s="34"/>
      <c r="H440" s="33"/>
    </row>
    <row r="441" spans="5:8" s="20" customFormat="1" ht="24" customHeight="1" x14ac:dyDescent="0.25">
      <c r="E441" s="33"/>
      <c r="F441" s="34"/>
      <c r="G441" s="34"/>
      <c r="H441" s="33"/>
    </row>
    <row r="442" spans="5:8" s="20" customFormat="1" ht="24" customHeight="1" x14ac:dyDescent="0.25">
      <c r="E442" s="33"/>
      <c r="F442" s="34"/>
      <c r="G442" s="34"/>
      <c r="H442" s="33"/>
    </row>
    <row r="443" spans="5:8" s="20" customFormat="1" ht="24" customHeight="1" x14ac:dyDescent="0.25">
      <c r="E443" s="33"/>
      <c r="F443" s="34"/>
      <c r="G443" s="34"/>
      <c r="H443" s="33"/>
    </row>
    <row r="444" spans="5:8" s="20" customFormat="1" ht="24" customHeight="1" x14ac:dyDescent="0.25">
      <c r="E444" s="33"/>
      <c r="F444" s="34"/>
      <c r="G444" s="34"/>
      <c r="H444" s="33"/>
    </row>
    <row r="445" spans="5:8" s="20" customFormat="1" ht="24" customHeight="1" x14ac:dyDescent="0.25">
      <c r="E445" s="33"/>
      <c r="F445" s="34"/>
      <c r="G445" s="34"/>
      <c r="H445" s="33"/>
    </row>
    <row r="446" spans="5:8" s="20" customFormat="1" ht="24" customHeight="1" x14ac:dyDescent="0.25">
      <c r="E446" s="33"/>
      <c r="F446" s="34"/>
      <c r="G446" s="34"/>
      <c r="H446" s="33"/>
    </row>
    <row r="447" spans="5:8" s="20" customFormat="1" ht="24" customHeight="1" x14ac:dyDescent="0.25">
      <c r="E447" s="33"/>
      <c r="F447" s="34"/>
      <c r="G447" s="34"/>
      <c r="H447" s="33"/>
    </row>
    <row r="448" spans="5:8" s="20" customFormat="1" ht="24" customHeight="1" x14ac:dyDescent="0.25">
      <c r="E448" s="33"/>
      <c r="F448" s="34"/>
      <c r="G448" s="34"/>
      <c r="H448" s="33"/>
    </row>
    <row r="449" spans="5:8" s="20" customFormat="1" ht="24" customHeight="1" x14ac:dyDescent="0.25">
      <c r="E449" s="33"/>
      <c r="F449" s="34"/>
      <c r="G449" s="34"/>
      <c r="H449" s="33"/>
    </row>
    <row r="450" spans="5:8" s="20" customFormat="1" ht="24" customHeight="1" x14ac:dyDescent="0.25">
      <c r="E450" s="33"/>
      <c r="F450" s="34"/>
      <c r="G450" s="34"/>
      <c r="H450" s="33"/>
    </row>
    <row r="451" spans="5:8" s="20" customFormat="1" ht="24" customHeight="1" x14ac:dyDescent="0.25">
      <c r="E451" s="33"/>
      <c r="F451" s="34"/>
      <c r="G451" s="34"/>
      <c r="H451" s="33"/>
    </row>
    <row r="452" spans="5:8" s="20" customFormat="1" ht="24" customHeight="1" x14ac:dyDescent="0.25">
      <c r="E452" s="33"/>
      <c r="F452" s="34"/>
      <c r="G452" s="34"/>
      <c r="H452" s="33"/>
    </row>
    <row r="453" spans="5:8" s="20" customFormat="1" ht="24" customHeight="1" x14ac:dyDescent="0.25">
      <c r="E453" s="33"/>
      <c r="F453" s="34"/>
      <c r="G453" s="34"/>
      <c r="H453" s="33"/>
    </row>
    <row r="454" spans="5:8" s="20" customFormat="1" ht="24" customHeight="1" x14ac:dyDescent="0.25">
      <c r="E454" s="33"/>
      <c r="F454" s="34"/>
      <c r="G454" s="34"/>
      <c r="H454" s="33"/>
    </row>
    <row r="455" spans="5:8" s="20" customFormat="1" ht="24" customHeight="1" x14ac:dyDescent="0.25">
      <c r="E455" s="33"/>
      <c r="F455" s="34"/>
      <c r="G455" s="34"/>
      <c r="H455" s="33"/>
    </row>
    <row r="456" spans="5:8" s="20" customFormat="1" ht="24" customHeight="1" x14ac:dyDescent="0.25">
      <c r="E456" s="33"/>
      <c r="F456" s="34"/>
      <c r="G456" s="34"/>
      <c r="H456" s="33"/>
    </row>
    <row r="457" spans="5:8" s="20" customFormat="1" ht="24" customHeight="1" x14ac:dyDescent="0.25">
      <c r="E457" s="33"/>
      <c r="F457" s="34"/>
      <c r="G457" s="34"/>
      <c r="H457" s="33"/>
    </row>
    <row r="458" spans="5:8" s="20" customFormat="1" ht="24" customHeight="1" x14ac:dyDescent="0.25">
      <c r="E458" s="33"/>
      <c r="F458" s="34"/>
      <c r="G458" s="34"/>
      <c r="H458" s="33"/>
    </row>
    <row r="459" spans="5:8" s="20" customFormat="1" ht="24" customHeight="1" x14ac:dyDescent="0.25">
      <c r="E459" s="33"/>
      <c r="F459" s="34"/>
      <c r="G459" s="34"/>
      <c r="H459" s="33"/>
    </row>
    <row r="460" spans="5:8" s="20" customFormat="1" ht="24" customHeight="1" x14ac:dyDescent="0.25">
      <c r="E460" s="33"/>
      <c r="F460" s="34"/>
      <c r="G460" s="34"/>
      <c r="H460" s="33"/>
    </row>
    <row r="461" spans="5:8" s="20" customFormat="1" ht="24" customHeight="1" x14ac:dyDescent="0.25">
      <c r="E461" s="33"/>
      <c r="F461" s="34"/>
      <c r="G461" s="34"/>
      <c r="H461" s="33"/>
    </row>
    <row r="462" spans="5:8" s="20" customFormat="1" ht="24" customHeight="1" x14ac:dyDescent="0.25">
      <c r="E462" s="33"/>
      <c r="F462" s="34"/>
      <c r="G462" s="34"/>
      <c r="H462" s="33"/>
    </row>
    <row r="463" spans="5:8" s="20" customFormat="1" ht="24" customHeight="1" x14ac:dyDescent="0.25">
      <c r="E463" s="33"/>
      <c r="F463" s="34"/>
      <c r="G463" s="34"/>
      <c r="H463" s="33"/>
    </row>
    <row r="464" spans="5:8" s="20" customFormat="1" ht="24" customHeight="1" x14ac:dyDescent="0.25">
      <c r="E464" s="33"/>
      <c r="F464" s="34"/>
      <c r="G464" s="34"/>
      <c r="H464" s="33"/>
    </row>
    <row r="465" spans="5:8" s="20" customFormat="1" ht="24" customHeight="1" x14ac:dyDescent="0.25">
      <c r="E465" s="33"/>
      <c r="F465" s="34"/>
      <c r="G465" s="34"/>
      <c r="H465" s="33"/>
    </row>
    <row r="466" spans="5:8" s="20" customFormat="1" ht="24" customHeight="1" x14ac:dyDescent="0.25">
      <c r="E466" s="33"/>
      <c r="F466" s="34"/>
      <c r="G466" s="34"/>
      <c r="H466" s="33"/>
    </row>
    <row r="467" spans="5:8" s="20" customFormat="1" ht="24" customHeight="1" x14ac:dyDescent="0.25">
      <c r="E467" s="33"/>
      <c r="F467" s="34"/>
      <c r="G467" s="34"/>
      <c r="H467" s="33"/>
    </row>
    <row r="468" spans="5:8" s="20" customFormat="1" ht="24" customHeight="1" x14ac:dyDescent="0.25">
      <c r="E468" s="33"/>
      <c r="F468" s="34"/>
      <c r="G468" s="34"/>
      <c r="H468" s="33"/>
    </row>
    <row r="469" spans="5:8" s="20" customFormat="1" ht="24" customHeight="1" x14ac:dyDescent="0.25">
      <c r="E469" s="33"/>
      <c r="F469" s="34"/>
      <c r="G469" s="34"/>
      <c r="H469" s="33"/>
    </row>
    <row r="470" spans="5:8" s="20" customFormat="1" ht="24" customHeight="1" x14ac:dyDescent="0.25">
      <c r="E470" s="33"/>
      <c r="F470" s="34"/>
      <c r="G470" s="34"/>
      <c r="H470" s="33"/>
    </row>
    <row r="471" spans="5:8" s="20" customFormat="1" ht="24" customHeight="1" x14ac:dyDescent="0.25">
      <c r="E471" s="33"/>
      <c r="F471" s="34"/>
      <c r="G471" s="34"/>
      <c r="H471" s="33"/>
    </row>
    <row r="472" spans="5:8" s="20" customFormat="1" ht="24" customHeight="1" x14ac:dyDescent="0.25">
      <c r="E472" s="33"/>
      <c r="F472" s="34"/>
      <c r="G472" s="34"/>
      <c r="H472" s="33"/>
    </row>
    <row r="473" spans="5:8" s="20" customFormat="1" ht="24" customHeight="1" x14ac:dyDescent="0.25">
      <c r="E473" s="33"/>
      <c r="F473" s="34"/>
      <c r="G473" s="34"/>
      <c r="H473" s="33"/>
    </row>
    <row r="474" spans="5:8" s="20" customFormat="1" ht="24" customHeight="1" x14ac:dyDescent="0.25">
      <c r="E474" s="33"/>
      <c r="F474" s="34"/>
      <c r="G474" s="34"/>
      <c r="H474" s="33"/>
    </row>
    <row r="475" spans="5:8" s="20" customFormat="1" ht="24" customHeight="1" x14ac:dyDescent="0.25">
      <c r="E475" s="33"/>
      <c r="F475" s="34"/>
      <c r="G475" s="34"/>
      <c r="H475" s="33"/>
    </row>
    <row r="476" spans="5:8" s="20" customFormat="1" ht="24" customHeight="1" x14ac:dyDescent="0.25">
      <c r="E476" s="33"/>
      <c r="F476" s="34"/>
      <c r="G476" s="34"/>
      <c r="H476" s="33"/>
    </row>
    <row r="477" spans="5:8" s="20" customFormat="1" ht="24" customHeight="1" x14ac:dyDescent="0.25">
      <c r="E477" s="33"/>
      <c r="F477" s="34"/>
      <c r="G477" s="34"/>
      <c r="H477" s="33"/>
    </row>
    <row r="478" spans="5:8" s="20" customFormat="1" ht="24" customHeight="1" x14ac:dyDescent="0.25">
      <c r="E478" s="33"/>
      <c r="F478" s="34"/>
      <c r="G478" s="34"/>
      <c r="H478" s="33"/>
    </row>
    <row r="479" spans="5:8" s="20" customFormat="1" ht="24" customHeight="1" x14ac:dyDescent="0.25">
      <c r="E479" s="33"/>
      <c r="F479" s="34"/>
      <c r="G479" s="34"/>
      <c r="H479" s="33"/>
    </row>
    <row r="480" spans="5:8" s="20" customFormat="1" ht="24" customHeight="1" x14ac:dyDescent="0.25">
      <c r="E480" s="33"/>
      <c r="F480" s="34"/>
      <c r="G480" s="34"/>
      <c r="H480" s="33"/>
    </row>
    <row r="481" spans="5:8" s="20" customFormat="1" ht="24" customHeight="1" x14ac:dyDescent="0.25">
      <c r="E481" s="33"/>
      <c r="F481" s="34"/>
      <c r="G481" s="34"/>
      <c r="H481" s="33"/>
    </row>
    <row r="482" spans="5:8" s="20" customFormat="1" ht="24" customHeight="1" x14ac:dyDescent="0.25">
      <c r="E482" s="33"/>
      <c r="F482" s="34"/>
      <c r="G482" s="34"/>
      <c r="H482" s="33"/>
    </row>
    <row r="483" spans="5:8" s="20" customFormat="1" ht="24" customHeight="1" x14ac:dyDescent="0.25">
      <c r="E483" s="33"/>
      <c r="F483" s="34"/>
      <c r="G483" s="34"/>
      <c r="H483" s="33"/>
    </row>
    <row r="484" spans="5:8" s="20" customFormat="1" ht="24" customHeight="1" x14ac:dyDescent="0.25">
      <c r="E484" s="33"/>
      <c r="F484" s="34"/>
      <c r="G484" s="34"/>
      <c r="H484" s="33"/>
    </row>
    <row r="485" spans="5:8" s="20" customFormat="1" ht="24" customHeight="1" x14ac:dyDescent="0.25">
      <c r="E485" s="33"/>
      <c r="F485" s="34"/>
      <c r="G485" s="34"/>
      <c r="H485" s="33"/>
    </row>
    <row r="486" spans="5:8" s="20" customFormat="1" ht="24" customHeight="1" x14ac:dyDescent="0.25">
      <c r="E486" s="33"/>
      <c r="F486" s="34"/>
      <c r="G486" s="34"/>
      <c r="H486" s="33"/>
    </row>
    <row r="487" spans="5:8" s="20" customFormat="1" ht="24" customHeight="1" x14ac:dyDescent="0.25">
      <c r="E487" s="33"/>
      <c r="F487" s="34"/>
      <c r="G487" s="34"/>
      <c r="H487" s="33"/>
    </row>
    <row r="488" spans="5:8" s="20" customFormat="1" ht="24" customHeight="1" x14ac:dyDescent="0.25">
      <c r="E488" s="33"/>
      <c r="F488" s="34"/>
      <c r="G488" s="34"/>
      <c r="H488" s="33"/>
    </row>
    <row r="489" spans="5:8" s="20" customFormat="1" ht="24" customHeight="1" x14ac:dyDescent="0.25">
      <c r="E489" s="33"/>
      <c r="F489" s="34"/>
      <c r="G489" s="34"/>
      <c r="H489" s="33"/>
    </row>
    <row r="490" spans="5:8" s="20" customFormat="1" ht="24" customHeight="1" x14ac:dyDescent="0.25">
      <c r="E490" s="33"/>
      <c r="F490" s="34"/>
      <c r="G490" s="34"/>
      <c r="H490" s="33"/>
    </row>
    <row r="491" spans="5:8" s="20" customFormat="1" ht="24" customHeight="1" x14ac:dyDescent="0.25">
      <c r="E491" s="33"/>
      <c r="F491" s="34"/>
      <c r="G491" s="34"/>
      <c r="H491" s="33"/>
    </row>
    <row r="492" spans="5:8" s="20" customFormat="1" ht="24" customHeight="1" x14ac:dyDescent="0.25">
      <c r="E492" s="33"/>
      <c r="F492" s="34"/>
      <c r="G492" s="34"/>
      <c r="H492" s="33"/>
    </row>
    <row r="493" spans="5:8" s="20" customFormat="1" ht="24" customHeight="1" x14ac:dyDescent="0.25">
      <c r="E493" s="33"/>
      <c r="F493" s="34"/>
      <c r="G493" s="34"/>
      <c r="H493" s="33"/>
    </row>
    <row r="494" spans="5:8" s="20" customFormat="1" ht="24" customHeight="1" x14ac:dyDescent="0.25">
      <c r="E494" s="33"/>
      <c r="F494" s="34"/>
      <c r="G494" s="34"/>
      <c r="H494" s="33"/>
    </row>
    <row r="495" spans="5:8" s="20" customFormat="1" ht="24" customHeight="1" x14ac:dyDescent="0.25">
      <c r="E495" s="33"/>
      <c r="F495" s="34"/>
      <c r="G495" s="34"/>
      <c r="H495" s="33"/>
    </row>
    <row r="496" spans="5:8" s="20" customFormat="1" ht="24" customHeight="1" x14ac:dyDescent="0.25">
      <c r="E496" s="33"/>
      <c r="F496" s="34"/>
      <c r="G496" s="34"/>
      <c r="H496" s="33"/>
    </row>
    <row r="497" spans="5:8" s="20" customFormat="1" ht="24" customHeight="1" x14ac:dyDescent="0.25">
      <c r="E497" s="33"/>
      <c r="F497" s="34"/>
      <c r="G497" s="34"/>
      <c r="H497" s="33"/>
    </row>
    <row r="498" spans="5:8" s="20" customFormat="1" ht="24" customHeight="1" x14ac:dyDescent="0.25">
      <c r="E498" s="33"/>
      <c r="F498" s="34"/>
      <c r="G498" s="34"/>
      <c r="H498" s="33"/>
    </row>
    <row r="499" spans="5:8" s="20" customFormat="1" ht="24" customHeight="1" x14ac:dyDescent="0.25">
      <c r="E499" s="33"/>
      <c r="F499" s="34"/>
      <c r="G499" s="34"/>
      <c r="H499" s="33"/>
    </row>
    <row r="500" spans="5:8" s="20" customFormat="1" ht="24" customHeight="1" x14ac:dyDescent="0.25">
      <c r="E500" s="33"/>
      <c r="F500" s="34"/>
      <c r="G500" s="34"/>
      <c r="H500" s="33"/>
    </row>
    <row r="501" spans="5:8" s="20" customFormat="1" ht="24" customHeight="1" x14ac:dyDescent="0.25">
      <c r="E501" s="33"/>
      <c r="F501" s="34"/>
      <c r="G501" s="34"/>
      <c r="H501" s="33"/>
    </row>
    <row r="502" spans="5:8" s="20" customFormat="1" ht="24" customHeight="1" x14ac:dyDescent="0.25">
      <c r="E502" s="33"/>
      <c r="F502" s="34"/>
      <c r="G502" s="34"/>
      <c r="H502" s="33"/>
    </row>
    <row r="503" spans="5:8" s="20" customFormat="1" ht="24" customHeight="1" x14ac:dyDescent="0.25">
      <c r="E503" s="33"/>
      <c r="F503" s="34"/>
      <c r="G503" s="34"/>
      <c r="H503" s="33"/>
    </row>
    <row r="504" spans="5:8" s="20" customFormat="1" ht="24" customHeight="1" x14ac:dyDescent="0.25">
      <c r="E504" s="33"/>
      <c r="F504" s="34"/>
      <c r="G504" s="34"/>
      <c r="H504" s="33"/>
    </row>
    <row r="505" spans="5:8" s="20" customFormat="1" ht="24" customHeight="1" x14ac:dyDescent="0.25">
      <c r="E505" s="33"/>
      <c r="F505" s="34"/>
      <c r="G505" s="34"/>
      <c r="H505" s="33"/>
    </row>
    <row r="506" spans="5:8" s="20" customFormat="1" ht="24" customHeight="1" x14ac:dyDescent="0.25">
      <c r="E506" s="33"/>
      <c r="F506" s="34"/>
      <c r="G506" s="34"/>
      <c r="H506" s="33"/>
    </row>
    <row r="507" spans="5:8" s="20" customFormat="1" ht="24" customHeight="1" x14ac:dyDescent="0.25">
      <c r="E507" s="33"/>
      <c r="F507" s="34"/>
      <c r="G507" s="34"/>
      <c r="H507" s="33"/>
    </row>
    <row r="508" spans="5:8" s="20" customFormat="1" ht="24" customHeight="1" x14ac:dyDescent="0.25">
      <c r="E508" s="33"/>
      <c r="F508" s="34"/>
      <c r="G508" s="34"/>
      <c r="H508" s="33"/>
    </row>
    <row r="509" spans="5:8" s="20" customFormat="1" ht="24" customHeight="1" x14ac:dyDescent="0.25">
      <c r="E509" s="33"/>
      <c r="F509" s="34"/>
      <c r="G509" s="34"/>
      <c r="H509" s="33"/>
    </row>
    <row r="510" spans="5:8" s="20" customFormat="1" ht="24" customHeight="1" x14ac:dyDescent="0.25">
      <c r="E510" s="33"/>
      <c r="F510" s="34"/>
      <c r="G510" s="34"/>
      <c r="H510" s="33"/>
    </row>
    <row r="511" spans="5:8" s="20" customFormat="1" ht="24" customHeight="1" x14ac:dyDescent="0.25">
      <c r="E511" s="33"/>
      <c r="F511" s="34"/>
      <c r="G511" s="34"/>
      <c r="H511" s="33"/>
    </row>
    <row r="512" spans="5:8" s="20" customFormat="1" ht="24" customHeight="1" x14ac:dyDescent="0.25">
      <c r="E512" s="33"/>
      <c r="F512" s="34"/>
      <c r="G512" s="34"/>
      <c r="H512" s="33"/>
    </row>
    <row r="513" spans="5:8" s="20" customFormat="1" ht="24" customHeight="1" x14ac:dyDescent="0.25">
      <c r="E513" s="33"/>
      <c r="F513" s="34"/>
      <c r="G513" s="34"/>
      <c r="H513" s="33"/>
    </row>
    <row r="514" spans="5:8" s="20" customFormat="1" ht="24" customHeight="1" x14ac:dyDescent="0.25">
      <c r="E514" s="33"/>
      <c r="F514" s="34"/>
      <c r="G514" s="34"/>
      <c r="H514" s="33"/>
    </row>
    <row r="515" spans="5:8" s="20" customFormat="1" ht="24" customHeight="1" x14ac:dyDescent="0.25">
      <c r="E515" s="33"/>
      <c r="F515" s="34"/>
      <c r="G515" s="34"/>
      <c r="H515" s="33"/>
    </row>
    <row r="516" spans="5:8" s="20" customFormat="1" ht="24" customHeight="1" x14ac:dyDescent="0.25">
      <c r="E516" s="33"/>
      <c r="F516" s="34"/>
      <c r="G516" s="34"/>
      <c r="H516" s="33"/>
    </row>
    <row r="517" spans="5:8" s="20" customFormat="1" ht="24" customHeight="1" x14ac:dyDescent="0.25">
      <c r="E517" s="33"/>
      <c r="F517" s="34"/>
      <c r="G517" s="34"/>
      <c r="H517" s="33"/>
    </row>
    <row r="518" spans="5:8" s="20" customFormat="1" ht="24" customHeight="1" x14ac:dyDescent="0.25">
      <c r="E518" s="33"/>
      <c r="F518" s="34"/>
      <c r="G518" s="34"/>
      <c r="H518" s="33"/>
    </row>
    <row r="519" spans="5:8" s="20" customFormat="1" ht="24" customHeight="1" x14ac:dyDescent="0.25">
      <c r="E519" s="33"/>
      <c r="F519" s="34"/>
      <c r="G519" s="34"/>
      <c r="H519" s="33"/>
    </row>
    <row r="520" spans="5:8" s="20" customFormat="1" ht="24" customHeight="1" x14ac:dyDescent="0.25">
      <c r="E520" s="33"/>
      <c r="F520" s="34"/>
      <c r="G520" s="34"/>
      <c r="H520" s="33"/>
    </row>
    <row r="521" spans="5:8" s="20" customFormat="1" ht="24" customHeight="1" x14ac:dyDescent="0.25">
      <c r="E521" s="33"/>
      <c r="F521" s="34"/>
      <c r="G521" s="34"/>
      <c r="H521" s="33"/>
    </row>
    <row r="522" spans="5:8" s="20" customFormat="1" ht="24" customHeight="1" x14ac:dyDescent="0.25">
      <c r="E522" s="33"/>
      <c r="F522" s="34"/>
      <c r="G522" s="34"/>
      <c r="H522" s="33"/>
    </row>
    <row r="523" spans="5:8" s="20" customFormat="1" ht="24" customHeight="1" x14ac:dyDescent="0.25">
      <c r="E523" s="33"/>
      <c r="F523" s="34"/>
      <c r="G523" s="34"/>
      <c r="H523" s="33"/>
    </row>
    <row r="524" spans="5:8" s="20" customFormat="1" ht="24" customHeight="1" x14ac:dyDescent="0.25">
      <c r="E524" s="33"/>
      <c r="F524" s="34"/>
      <c r="G524" s="34"/>
      <c r="H524" s="33"/>
    </row>
    <row r="525" spans="5:8" s="20" customFormat="1" ht="24" customHeight="1" x14ac:dyDescent="0.25">
      <c r="E525" s="33"/>
      <c r="F525" s="34"/>
      <c r="G525" s="34"/>
      <c r="H525" s="33"/>
    </row>
    <row r="526" spans="5:8" s="20" customFormat="1" ht="24" customHeight="1" x14ac:dyDescent="0.25">
      <c r="E526" s="33"/>
      <c r="F526" s="34"/>
      <c r="G526" s="34"/>
      <c r="H526" s="33"/>
    </row>
    <row r="527" spans="5:8" s="20" customFormat="1" ht="24" customHeight="1" x14ac:dyDescent="0.25">
      <c r="E527" s="33"/>
      <c r="F527" s="34"/>
      <c r="G527" s="34"/>
      <c r="H527" s="33"/>
    </row>
    <row r="528" spans="5:8" s="20" customFormat="1" ht="24" customHeight="1" x14ac:dyDescent="0.25">
      <c r="E528" s="33"/>
      <c r="F528" s="34"/>
      <c r="G528" s="34"/>
      <c r="H528" s="33"/>
    </row>
    <row r="529" spans="5:8" s="20" customFormat="1" ht="24" customHeight="1" x14ac:dyDescent="0.25">
      <c r="E529" s="33"/>
      <c r="F529" s="34"/>
      <c r="G529" s="34"/>
      <c r="H529" s="33"/>
    </row>
    <row r="530" spans="5:8" s="20" customFormat="1" ht="24" customHeight="1" x14ac:dyDescent="0.25">
      <c r="E530" s="33"/>
      <c r="F530" s="34"/>
      <c r="G530" s="34"/>
      <c r="H530" s="33"/>
    </row>
    <row r="531" spans="5:8" s="20" customFormat="1" ht="24" customHeight="1" x14ac:dyDescent="0.25">
      <c r="E531" s="33"/>
      <c r="F531" s="34"/>
      <c r="G531" s="34"/>
      <c r="H531" s="33"/>
    </row>
    <row r="532" spans="5:8" s="20" customFormat="1" ht="24" customHeight="1" x14ac:dyDescent="0.25">
      <c r="E532" s="33"/>
      <c r="F532" s="34"/>
      <c r="G532" s="34"/>
      <c r="H532" s="33"/>
    </row>
    <row r="533" spans="5:8" s="20" customFormat="1" ht="24" customHeight="1" x14ac:dyDescent="0.25">
      <c r="E533" s="33"/>
      <c r="F533" s="34"/>
      <c r="G533" s="34"/>
      <c r="H533" s="33"/>
    </row>
    <row r="534" spans="5:8" s="20" customFormat="1" ht="24" customHeight="1" x14ac:dyDescent="0.25">
      <c r="E534" s="33"/>
      <c r="F534" s="34"/>
      <c r="G534" s="34"/>
      <c r="H534" s="33"/>
    </row>
    <row r="535" spans="5:8" s="20" customFormat="1" ht="24" customHeight="1" x14ac:dyDescent="0.25">
      <c r="E535" s="33"/>
      <c r="F535" s="34"/>
      <c r="G535" s="34"/>
      <c r="H535" s="33"/>
    </row>
    <row r="536" spans="5:8" s="20" customFormat="1" ht="24" customHeight="1" x14ac:dyDescent="0.25">
      <c r="E536" s="33"/>
      <c r="F536" s="34"/>
      <c r="G536" s="34"/>
      <c r="H536" s="33"/>
    </row>
    <row r="537" spans="5:8" s="20" customFormat="1" ht="24" customHeight="1" x14ac:dyDescent="0.25">
      <c r="E537" s="33"/>
      <c r="F537" s="34"/>
      <c r="G537" s="34"/>
      <c r="H537" s="33"/>
    </row>
    <row r="538" spans="5:8" s="20" customFormat="1" ht="24" customHeight="1" x14ac:dyDescent="0.25">
      <c r="E538" s="33"/>
      <c r="F538" s="34"/>
      <c r="G538" s="34"/>
      <c r="H538" s="33"/>
    </row>
    <row r="539" spans="5:8" s="20" customFormat="1" ht="24" customHeight="1" x14ac:dyDescent="0.25">
      <c r="E539" s="33"/>
      <c r="F539" s="34"/>
      <c r="G539" s="34"/>
      <c r="H539" s="33"/>
    </row>
    <row r="540" spans="5:8" s="20" customFormat="1" ht="24" customHeight="1" x14ac:dyDescent="0.25">
      <c r="E540" s="33"/>
      <c r="F540" s="34"/>
      <c r="G540" s="34"/>
      <c r="H540" s="33"/>
    </row>
    <row r="541" spans="5:8" s="20" customFormat="1" ht="24" customHeight="1" x14ac:dyDescent="0.25">
      <c r="E541" s="33"/>
      <c r="F541" s="34"/>
      <c r="G541" s="34"/>
      <c r="H541" s="33"/>
    </row>
    <row r="542" spans="5:8" s="20" customFormat="1" ht="24" customHeight="1" x14ac:dyDescent="0.25">
      <c r="E542" s="33"/>
      <c r="F542" s="34"/>
      <c r="G542" s="34"/>
      <c r="H542" s="33"/>
    </row>
    <row r="543" spans="5:8" s="20" customFormat="1" ht="24" customHeight="1" x14ac:dyDescent="0.25">
      <c r="E543" s="33"/>
      <c r="F543" s="34"/>
      <c r="G543" s="34"/>
      <c r="H543" s="33"/>
    </row>
    <row r="544" spans="5:8" s="20" customFormat="1" ht="24" customHeight="1" x14ac:dyDescent="0.25">
      <c r="E544" s="33"/>
      <c r="F544" s="34"/>
      <c r="G544" s="34"/>
      <c r="H544" s="33"/>
    </row>
    <row r="545" spans="5:8" s="20" customFormat="1" ht="24" customHeight="1" x14ac:dyDescent="0.25">
      <c r="E545" s="33"/>
      <c r="F545" s="34"/>
      <c r="G545" s="34"/>
      <c r="H545" s="33"/>
    </row>
    <row r="546" spans="5:8" s="20" customFormat="1" ht="24" customHeight="1" x14ac:dyDescent="0.25">
      <c r="E546" s="33"/>
      <c r="F546" s="34"/>
      <c r="G546" s="34"/>
      <c r="H546" s="33"/>
    </row>
    <row r="547" spans="5:8" s="20" customFormat="1" ht="24" customHeight="1" x14ac:dyDescent="0.25">
      <c r="E547" s="33"/>
      <c r="F547" s="34"/>
      <c r="G547" s="34"/>
      <c r="H547" s="33"/>
    </row>
    <row r="548" spans="5:8" s="20" customFormat="1" ht="24" customHeight="1" x14ac:dyDescent="0.25">
      <c r="E548" s="33"/>
      <c r="F548" s="34"/>
      <c r="G548" s="34"/>
      <c r="H548" s="33"/>
    </row>
    <row r="549" spans="5:8" s="20" customFormat="1" ht="24" customHeight="1" x14ac:dyDescent="0.25">
      <c r="E549" s="33"/>
      <c r="F549" s="34"/>
      <c r="G549" s="34"/>
      <c r="H549" s="33"/>
    </row>
    <row r="550" spans="5:8" s="20" customFormat="1" ht="24" customHeight="1" x14ac:dyDescent="0.25">
      <c r="E550" s="33"/>
      <c r="F550" s="34"/>
      <c r="G550" s="34"/>
      <c r="H550" s="33"/>
    </row>
    <row r="551" spans="5:8" s="20" customFormat="1" ht="24" customHeight="1" x14ac:dyDescent="0.25">
      <c r="E551" s="33"/>
      <c r="F551" s="34"/>
      <c r="G551" s="34"/>
      <c r="H551" s="33"/>
    </row>
    <row r="552" spans="5:8" s="20" customFormat="1" ht="24" customHeight="1" x14ac:dyDescent="0.25">
      <c r="E552" s="33"/>
      <c r="F552" s="34"/>
      <c r="G552" s="34"/>
      <c r="H552" s="33"/>
    </row>
    <row r="553" spans="5:8" s="20" customFormat="1" ht="24" customHeight="1" x14ac:dyDescent="0.25">
      <c r="E553" s="33"/>
      <c r="F553" s="34"/>
      <c r="G553" s="34"/>
      <c r="H553" s="33"/>
    </row>
    <row r="554" spans="5:8" s="20" customFormat="1" ht="24" customHeight="1" x14ac:dyDescent="0.25">
      <c r="E554" s="33"/>
      <c r="F554" s="34"/>
      <c r="G554" s="34"/>
      <c r="H554" s="33"/>
    </row>
    <row r="555" spans="5:8" s="20" customFormat="1" ht="24" customHeight="1" x14ac:dyDescent="0.25">
      <c r="E555" s="33"/>
      <c r="F555" s="34"/>
      <c r="G555" s="34"/>
      <c r="H555" s="33"/>
    </row>
    <row r="556" spans="5:8" s="20" customFormat="1" ht="24" customHeight="1" x14ac:dyDescent="0.25">
      <c r="E556" s="33"/>
      <c r="F556" s="34"/>
      <c r="G556" s="34"/>
      <c r="H556" s="33"/>
    </row>
    <row r="557" spans="5:8" s="20" customFormat="1" ht="24" customHeight="1" x14ac:dyDescent="0.25">
      <c r="E557" s="33"/>
      <c r="F557" s="34"/>
      <c r="G557" s="34"/>
      <c r="H557" s="33"/>
    </row>
    <row r="558" spans="5:8" s="20" customFormat="1" ht="24" customHeight="1" x14ac:dyDescent="0.25">
      <c r="E558" s="33"/>
      <c r="F558" s="34"/>
      <c r="G558" s="34"/>
      <c r="H558" s="33"/>
    </row>
    <row r="559" spans="5:8" s="20" customFormat="1" ht="24" customHeight="1" x14ac:dyDescent="0.25">
      <c r="E559" s="33"/>
      <c r="F559" s="34"/>
      <c r="G559" s="34"/>
      <c r="H559" s="33"/>
    </row>
    <row r="560" spans="5:8" s="20" customFormat="1" ht="24" customHeight="1" x14ac:dyDescent="0.25">
      <c r="E560" s="33"/>
      <c r="F560" s="34"/>
      <c r="G560" s="34"/>
      <c r="H560" s="33"/>
    </row>
    <row r="561" spans="5:8" s="20" customFormat="1" ht="24" customHeight="1" x14ac:dyDescent="0.25">
      <c r="E561" s="33"/>
      <c r="F561" s="34"/>
      <c r="G561" s="34"/>
      <c r="H561" s="33"/>
    </row>
    <row r="562" spans="5:8" s="20" customFormat="1" ht="24" customHeight="1" x14ac:dyDescent="0.25">
      <c r="E562" s="33"/>
      <c r="F562" s="34"/>
      <c r="G562" s="34"/>
      <c r="H562" s="33"/>
    </row>
    <row r="563" spans="5:8" s="20" customFormat="1" ht="24" customHeight="1" x14ac:dyDescent="0.25">
      <c r="E563" s="33"/>
      <c r="F563" s="34"/>
      <c r="G563" s="34"/>
      <c r="H563" s="33"/>
    </row>
    <row r="564" spans="5:8" s="20" customFormat="1" ht="24" customHeight="1" x14ac:dyDescent="0.25">
      <c r="E564" s="33"/>
      <c r="F564" s="34"/>
      <c r="G564" s="34"/>
      <c r="H564" s="33"/>
    </row>
    <row r="565" spans="5:8" s="20" customFormat="1" ht="24" customHeight="1" x14ac:dyDescent="0.25">
      <c r="E565" s="33"/>
      <c r="F565" s="34"/>
      <c r="G565" s="34"/>
      <c r="H565" s="33"/>
    </row>
    <row r="566" spans="5:8" s="20" customFormat="1" ht="24" customHeight="1" x14ac:dyDescent="0.25">
      <c r="E566" s="33"/>
      <c r="F566" s="34"/>
      <c r="G566" s="34"/>
      <c r="H566" s="33"/>
    </row>
    <row r="567" spans="5:8" s="20" customFormat="1" ht="24" customHeight="1" x14ac:dyDescent="0.25">
      <c r="E567" s="33"/>
      <c r="F567" s="34"/>
      <c r="G567" s="34"/>
      <c r="H567" s="33"/>
    </row>
    <row r="568" spans="5:8" s="20" customFormat="1" ht="24" customHeight="1" x14ac:dyDescent="0.25">
      <c r="E568" s="33"/>
      <c r="F568" s="34"/>
      <c r="G568" s="34"/>
      <c r="H568" s="33"/>
    </row>
    <row r="569" spans="5:8" s="20" customFormat="1" ht="24" customHeight="1" x14ac:dyDescent="0.25">
      <c r="E569" s="33"/>
      <c r="F569" s="34"/>
      <c r="G569" s="34"/>
      <c r="H569" s="33"/>
    </row>
    <row r="570" spans="5:8" s="20" customFormat="1" ht="24" customHeight="1" x14ac:dyDescent="0.25">
      <c r="E570" s="33"/>
      <c r="F570" s="34"/>
      <c r="G570" s="34"/>
      <c r="H570" s="33"/>
    </row>
    <row r="571" spans="5:8" s="20" customFormat="1" ht="24" customHeight="1" x14ac:dyDescent="0.25">
      <c r="E571" s="33"/>
      <c r="F571" s="34"/>
      <c r="G571" s="34"/>
      <c r="H571" s="33"/>
    </row>
    <row r="572" spans="5:8" s="20" customFormat="1" ht="24" customHeight="1" x14ac:dyDescent="0.25">
      <c r="E572" s="33"/>
      <c r="F572" s="34"/>
      <c r="G572" s="34"/>
      <c r="H572" s="33"/>
    </row>
    <row r="573" spans="5:8" s="20" customFormat="1" ht="24" customHeight="1" x14ac:dyDescent="0.25">
      <c r="E573" s="33"/>
      <c r="F573" s="34"/>
      <c r="G573" s="34"/>
      <c r="H573" s="33"/>
    </row>
    <row r="574" spans="5:8" s="20" customFormat="1" ht="24" customHeight="1" x14ac:dyDescent="0.25">
      <c r="E574" s="33"/>
      <c r="F574" s="34"/>
      <c r="G574" s="34"/>
      <c r="H574" s="33"/>
    </row>
    <row r="575" spans="5:8" s="20" customFormat="1" ht="24" customHeight="1" x14ac:dyDescent="0.25">
      <c r="E575" s="33"/>
      <c r="F575" s="34"/>
      <c r="G575" s="34"/>
      <c r="H575" s="33"/>
    </row>
    <row r="576" spans="5:8" s="20" customFormat="1" ht="24" customHeight="1" x14ac:dyDescent="0.25">
      <c r="E576" s="33"/>
      <c r="F576" s="34"/>
      <c r="G576" s="34"/>
      <c r="H576" s="33"/>
    </row>
    <row r="577" spans="5:8" s="20" customFormat="1" ht="24" customHeight="1" x14ac:dyDescent="0.25">
      <c r="E577" s="33"/>
      <c r="F577" s="34"/>
      <c r="G577" s="34"/>
      <c r="H577" s="33"/>
    </row>
    <row r="578" spans="5:8" s="20" customFormat="1" ht="24" customHeight="1" x14ac:dyDescent="0.25">
      <c r="E578" s="33"/>
      <c r="F578" s="34"/>
      <c r="G578" s="34"/>
      <c r="H578" s="33"/>
    </row>
    <row r="579" spans="5:8" s="20" customFormat="1" ht="24" customHeight="1" x14ac:dyDescent="0.25">
      <c r="E579" s="33"/>
      <c r="F579" s="34"/>
      <c r="G579" s="34"/>
      <c r="H579" s="33"/>
    </row>
    <row r="580" spans="5:8" s="20" customFormat="1" ht="24" customHeight="1" x14ac:dyDescent="0.25">
      <c r="E580" s="33"/>
      <c r="F580" s="34"/>
      <c r="G580" s="34"/>
      <c r="H580" s="33"/>
    </row>
    <row r="581" spans="5:8" s="20" customFormat="1" ht="24" customHeight="1" x14ac:dyDescent="0.25">
      <c r="E581" s="33"/>
      <c r="F581" s="34"/>
      <c r="G581" s="34"/>
      <c r="H581" s="33"/>
    </row>
    <row r="582" spans="5:8" s="20" customFormat="1" ht="24" customHeight="1" x14ac:dyDescent="0.25">
      <c r="E582" s="33"/>
      <c r="F582" s="34"/>
      <c r="G582" s="34"/>
      <c r="H582" s="33"/>
    </row>
    <row r="583" spans="5:8" s="20" customFormat="1" ht="24" customHeight="1" x14ac:dyDescent="0.25">
      <c r="E583" s="33"/>
      <c r="F583" s="34"/>
      <c r="G583" s="34"/>
      <c r="H583" s="33"/>
    </row>
    <row r="584" spans="5:8" s="20" customFormat="1" ht="24" customHeight="1" x14ac:dyDescent="0.25">
      <c r="E584" s="33"/>
      <c r="F584" s="34"/>
      <c r="G584" s="34"/>
      <c r="H584" s="33"/>
    </row>
    <row r="585" spans="5:8" s="20" customFormat="1" ht="24" customHeight="1" x14ac:dyDescent="0.25">
      <c r="E585" s="33"/>
      <c r="F585" s="34"/>
      <c r="G585" s="34"/>
      <c r="H585" s="33"/>
    </row>
    <row r="586" spans="5:8" s="20" customFormat="1" ht="24" customHeight="1" x14ac:dyDescent="0.25">
      <c r="E586" s="33"/>
      <c r="F586" s="34"/>
      <c r="G586" s="34"/>
      <c r="H586" s="33"/>
    </row>
    <row r="587" spans="5:8" s="20" customFormat="1" ht="24" customHeight="1" x14ac:dyDescent="0.25">
      <c r="E587" s="33"/>
      <c r="F587" s="34"/>
      <c r="G587" s="34"/>
      <c r="H587" s="33"/>
    </row>
    <row r="588" spans="5:8" s="20" customFormat="1" ht="24" customHeight="1" x14ac:dyDescent="0.25">
      <c r="E588" s="33"/>
      <c r="F588" s="34"/>
      <c r="G588" s="34"/>
      <c r="H588" s="33"/>
    </row>
    <row r="589" spans="5:8" s="20" customFormat="1" ht="24" customHeight="1" x14ac:dyDescent="0.25">
      <c r="E589" s="33"/>
      <c r="F589" s="34"/>
      <c r="G589" s="34"/>
      <c r="H589" s="33"/>
    </row>
    <row r="590" spans="5:8" s="20" customFormat="1" ht="24" customHeight="1" x14ac:dyDescent="0.25">
      <c r="E590" s="33"/>
      <c r="F590" s="34"/>
      <c r="G590" s="34"/>
      <c r="H590" s="33"/>
    </row>
    <row r="591" spans="5:8" s="20" customFormat="1" ht="24" customHeight="1" x14ac:dyDescent="0.25">
      <c r="E591" s="33"/>
      <c r="F591" s="34"/>
      <c r="G591" s="34"/>
      <c r="H591" s="33"/>
    </row>
    <row r="592" spans="5:8" s="20" customFormat="1" ht="24" customHeight="1" x14ac:dyDescent="0.25">
      <c r="E592" s="33"/>
      <c r="F592" s="34"/>
      <c r="G592" s="34"/>
      <c r="H592" s="33"/>
    </row>
    <row r="593" spans="5:8" s="20" customFormat="1" ht="24" customHeight="1" x14ac:dyDescent="0.25">
      <c r="E593" s="33"/>
      <c r="F593" s="34"/>
      <c r="G593" s="34"/>
      <c r="H593" s="33"/>
    </row>
    <row r="594" spans="5:8" s="20" customFormat="1" ht="24" customHeight="1" x14ac:dyDescent="0.25">
      <c r="E594" s="33"/>
      <c r="F594" s="34"/>
      <c r="G594" s="34"/>
      <c r="H594" s="33"/>
    </row>
    <row r="595" spans="5:8" s="20" customFormat="1" ht="24" customHeight="1" x14ac:dyDescent="0.25">
      <c r="E595" s="33"/>
      <c r="F595" s="34"/>
      <c r="G595" s="34"/>
      <c r="H595" s="33"/>
    </row>
    <row r="596" spans="5:8" s="20" customFormat="1" ht="24" customHeight="1" x14ac:dyDescent="0.25">
      <c r="E596" s="33"/>
      <c r="F596" s="34"/>
      <c r="G596" s="34"/>
      <c r="H596" s="33"/>
    </row>
    <row r="597" spans="5:8" s="20" customFormat="1" ht="24" customHeight="1" x14ac:dyDescent="0.25">
      <c r="E597" s="33"/>
      <c r="F597" s="34"/>
      <c r="G597" s="34"/>
      <c r="H597" s="33"/>
    </row>
    <row r="598" spans="5:8" s="20" customFormat="1" ht="24" customHeight="1" x14ac:dyDescent="0.25">
      <c r="E598" s="33"/>
      <c r="F598" s="34"/>
      <c r="G598" s="34"/>
      <c r="H598" s="33"/>
    </row>
    <row r="599" spans="5:8" s="20" customFormat="1" ht="24" customHeight="1" x14ac:dyDescent="0.25">
      <c r="E599" s="33"/>
      <c r="F599" s="34"/>
      <c r="G599" s="34"/>
      <c r="H599" s="33"/>
    </row>
    <row r="600" spans="5:8" s="20" customFormat="1" ht="24" customHeight="1" x14ac:dyDescent="0.25">
      <c r="E600" s="33"/>
      <c r="F600" s="34"/>
      <c r="G600" s="34"/>
      <c r="H600" s="33"/>
    </row>
    <row r="601" spans="5:8" s="20" customFormat="1" ht="24" customHeight="1" x14ac:dyDescent="0.25">
      <c r="E601" s="33"/>
      <c r="F601" s="34"/>
      <c r="G601" s="34"/>
      <c r="H601" s="33"/>
    </row>
    <row r="602" spans="5:8" s="20" customFormat="1" ht="24" customHeight="1" x14ac:dyDescent="0.25">
      <c r="E602" s="33"/>
      <c r="F602" s="34"/>
      <c r="G602" s="34"/>
      <c r="H602" s="33"/>
    </row>
    <row r="603" spans="5:8" s="20" customFormat="1" ht="24" customHeight="1" x14ac:dyDescent="0.25">
      <c r="E603" s="33"/>
      <c r="F603" s="34"/>
      <c r="G603" s="34"/>
      <c r="H603" s="33"/>
    </row>
    <row r="604" spans="5:8" s="20" customFormat="1" ht="24" customHeight="1" x14ac:dyDescent="0.25">
      <c r="E604" s="33"/>
      <c r="F604" s="34"/>
      <c r="G604" s="34"/>
      <c r="H604" s="33"/>
    </row>
    <row r="605" spans="5:8" s="20" customFormat="1" ht="24" customHeight="1" x14ac:dyDescent="0.25">
      <c r="E605" s="33"/>
      <c r="F605" s="34"/>
      <c r="G605" s="34"/>
      <c r="H605" s="33"/>
    </row>
    <row r="606" spans="5:8" s="20" customFormat="1" ht="24" customHeight="1" x14ac:dyDescent="0.25">
      <c r="E606" s="33"/>
      <c r="F606" s="34"/>
      <c r="G606" s="34"/>
      <c r="H606" s="33"/>
    </row>
    <row r="607" spans="5:8" s="20" customFormat="1" ht="24" customHeight="1" x14ac:dyDescent="0.25">
      <c r="E607" s="33"/>
      <c r="F607" s="34"/>
      <c r="G607" s="34"/>
      <c r="H607" s="33"/>
    </row>
    <row r="608" spans="5:8" s="20" customFormat="1" ht="24" customHeight="1" x14ac:dyDescent="0.25">
      <c r="E608" s="33"/>
      <c r="F608" s="34"/>
      <c r="G608" s="34"/>
      <c r="H608" s="33"/>
    </row>
    <row r="609" spans="5:8" s="20" customFormat="1" ht="24" customHeight="1" x14ac:dyDescent="0.25">
      <c r="E609" s="33"/>
      <c r="F609" s="34"/>
      <c r="G609" s="34"/>
      <c r="H609" s="33"/>
    </row>
    <row r="610" spans="5:8" s="20" customFormat="1" ht="24" customHeight="1" x14ac:dyDescent="0.25">
      <c r="E610" s="33"/>
      <c r="F610" s="34"/>
      <c r="G610" s="34"/>
      <c r="H610" s="33"/>
    </row>
    <row r="611" spans="5:8" s="20" customFormat="1" ht="24" customHeight="1" x14ac:dyDescent="0.25">
      <c r="E611" s="33"/>
      <c r="F611" s="34"/>
      <c r="G611" s="34"/>
      <c r="H611" s="33"/>
    </row>
    <row r="612" spans="5:8" s="20" customFormat="1" ht="24" customHeight="1" x14ac:dyDescent="0.25">
      <c r="E612" s="33"/>
      <c r="F612" s="34"/>
      <c r="G612" s="34"/>
      <c r="H612" s="33"/>
    </row>
    <row r="613" spans="5:8" s="20" customFormat="1" ht="24" customHeight="1" x14ac:dyDescent="0.25">
      <c r="E613" s="33"/>
      <c r="F613" s="34"/>
      <c r="G613" s="34"/>
      <c r="H613" s="33"/>
    </row>
    <row r="614" spans="5:8" s="20" customFormat="1" ht="24" customHeight="1" x14ac:dyDescent="0.25">
      <c r="E614" s="33"/>
      <c r="F614" s="34"/>
      <c r="G614" s="34"/>
      <c r="H614" s="33"/>
    </row>
    <row r="615" spans="5:8" s="20" customFormat="1" ht="24" customHeight="1" x14ac:dyDescent="0.25">
      <c r="E615" s="33"/>
      <c r="F615" s="34"/>
      <c r="G615" s="34"/>
      <c r="H615" s="33"/>
    </row>
    <row r="616" spans="5:8" s="20" customFormat="1" ht="24" customHeight="1" x14ac:dyDescent="0.25">
      <c r="E616" s="33"/>
      <c r="F616" s="34"/>
      <c r="G616" s="34"/>
      <c r="H616" s="33"/>
    </row>
    <row r="617" spans="5:8" s="20" customFormat="1" ht="24" customHeight="1" x14ac:dyDescent="0.25">
      <c r="E617" s="33"/>
      <c r="F617" s="34"/>
      <c r="G617" s="34"/>
      <c r="H617" s="33"/>
    </row>
    <row r="618" spans="5:8" s="20" customFormat="1" ht="24" customHeight="1" x14ac:dyDescent="0.25">
      <c r="E618" s="33"/>
      <c r="F618" s="34"/>
      <c r="G618" s="34"/>
      <c r="H618" s="33"/>
    </row>
    <row r="619" spans="5:8" s="20" customFormat="1" ht="24" customHeight="1" x14ac:dyDescent="0.25">
      <c r="E619" s="33"/>
      <c r="F619" s="34"/>
      <c r="G619" s="34"/>
      <c r="H619" s="33"/>
    </row>
    <row r="620" spans="5:8" s="20" customFormat="1" ht="24" customHeight="1" x14ac:dyDescent="0.25">
      <c r="E620" s="33"/>
      <c r="F620" s="34"/>
      <c r="G620" s="34"/>
      <c r="H620" s="33"/>
    </row>
    <row r="621" spans="5:8" s="20" customFormat="1" ht="24" customHeight="1" x14ac:dyDescent="0.25">
      <c r="E621" s="33"/>
      <c r="F621" s="34"/>
      <c r="G621" s="34"/>
      <c r="H621" s="33"/>
    </row>
    <row r="622" spans="5:8" s="20" customFormat="1" ht="24" customHeight="1" x14ac:dyDescent="0.25">
      <c r="E622" s="33"/>
      <c r="F622" s="34"/>
      <c r="G622" s="34"/>
      <c r="H622" s="33"/>
    </row>
    <row r="623" spans="5:8" s="20" customFormat="1" ht="24" customHeight="1" x14ac:dyDescent="0.25">
      <c r="E623" s="33"/>
      <c r="F623" s="34"/>
      <c r="G623" s="34"/>
      <c r="H623" s="33"/>
    </row>
    <row r="624" spans="5:8" s="20" customFormat="1" ht="24" customHeight="1" x14ac:dyDescent="0.25">
      <c r="E624" s="33"/>
      <c r="F624" s="34"/>
      <c r="G624" s="34"/>
      <c r="H624" s="33"/>
    </row>
    <row r="625" spans="5:8" s="20" customFormat="1" ht="24" customHeight="1" x14ac:dyDescent="0.25">
      <c r="E625" s="33"/>
      <c r="F625" s="34"/>
      <c r="G625" s="34"/>
      <c r="H625" s="33"/>
    </row>
    <row r="626" spans="5:8" s="20" customFormat="1" ht="24" customHeight="1" x14ac:dyDescent="0.25">
      <c r="E626" s="33"/>
      <c r="F626" s="34"/>
      <c r="G626" s="34"/>
      <c r="H626" s="33"/>
    </row>
    <row r="627" spans="5:8" s="20" customFormat="1" ht="24" customHeight="1" x14ac:dyDescent="0.25">
      <c r="E627" s="33"/>
      <c r="F627" s="34"/>
      <c r="G627" s="34"/>
      <c r="H627" s="33"/>
    </row>
    <row r="628" spans="5:8" s="20" customFormat="1" ht="24" customHeight="1" x14ac:dyDescent="0.25">
      <c r="E628" s="33"/>
      <c r="F628" s="34"/>
      <c r="G628" s="34"/>
      <c r="H628" s="33"/>
    </row>
    <row r="629" spans="5:8" s="20" customFormat="1" ht="24" customHeight="1" x14ac:dyDescent="0.25">
      <c r="E629" s="33"/>
      <c r="F629" s="34"/>
      <c r="G629" s="34"/>
      <c r="H629" s="33"/>
    </row>
    <row r="630" spans="5:8" s="20" customFormat="1" ht="24" customHeight="1" x14ac:dyDescent="0.25">
      <c r="E630" s="33"/>
      <c r="F630" s="34"/>
      <c r="G630" s="34"/>
      <c r="H630" s="33"/>
    </row>
    <row r="631" spans="5:8" s="20" customFormat="1" ht="24" customHeight="1" x14ac:dyDescent="0.25">
      <c r="E631" s="33"/>
      <c r="F631" s="34"/>
      <c r="G631" s="34"/>
      <c r="H631" s="33"/>
    </row>
    <row r="632" spans="5:8" s="20" customFormat="1" ht="24" customHeight="1" x14ac:dyDescent="0.25">
      <c r="E632" s="33"/>
      <c r="F632" s="34"/>
      <c r="G632" s="34"/>
      <c r="H632" s="33"/>
    </row>
    <row r="633" spans="5:8" s="20" customFormat="1" ht="24" customHeight="1" x14ac:dyDescent="0.25">
      <c r="E633" s="33"/>
      <c r="F633" s="34"/>
      <c r="G633" s="34"/>
      <c r="H633" s="33"/>
    </row>
    <row r="634" spans="5:8" s="20" customFormat="1" ht="24" customHeight="1" x14ac:dyDescent="0.25">
      <c r="E634" s="33"/>
      <c r="F634" s="34"/>
      <c r="G634" s="34"/>
      <c r="H634" s="33"/>
    </row>
    <row r="635" spans="5:8" s="20" customFormat="1" ht="24" customHeight="1" x14ac:dyDescent="0.25">
      <c r="E635" s="33"/>
      <c r="F635" s="34"/>
      <c r="G635" s="34"/>
      <c r="H635" s="33"/>
    </row>
    <row r="636" spans="5:8" s="20" customFormat="1" ht="24" customHeight="1" x14ac:dyDescent="0.25">
      <c r="E636" s="33"/>
      <c r="F636" s="34"/>
      <c r="G636" s="34"/>
      <c r="H636" s="33"/>
    </row>
    <row r="637" spans="5:8" s="20" customFormat="1" ht="24" customHeight="1" x14ac:dyDescent="0.25">
      <c r="E637" s="33"/>
      <c r="F637" s="34"/>
      <c r="G637" s="34"/>
      <c r="H637" s="33"/>
    </row>
    <row r="638" spans="5:8" s="20" customFormat="1" ht="24" customHeight="1" x14ac:dyDescent="0.25">
      <c r="E638" s="33"/>
      <c r="F638" s="34"/>
      <c r="G638" s="34"/>
      <c r="H638" s="33"/>
    </row>
    <row r="639" spans="5:8" s="20" customFormat="1" ht="24" customHeight="1" x14ac:dyDescent="0.25">
      <c r="E639" s="33"/>
      <c r="F639" s="34"/>
      <c r="G639" s="34"/>
      <c r="H639" s="33"/>
    </row>
    <row r="640" spans="5:8" s="20" customFormat="1" ht="24" customHeight="1" x14ac:dyDescent="0.25">
      <c r="E640" s="33"/>
      <c r="F640" s="34"/>
      <c r="G640" s="34"/>
      <c r="H640" s="33"/>
    </row>
    <row r="641" spans="5:8" s="20" customFormat="1" ht="24" customHeight="1" x14ac:dyDescent="0.25">
      <c r="E641" s="33"/>
      <c r="F641" s="34"/>
      <c r="G641" s="34"/>
      <c r="H641" s="33"/>
    </row>
    <row r="642" spans="5:8" s="20" customFormat="1" ht="24" customHeight="1" x14ac:dyDescent="0.25">
      <c r="E642" s="33"/>
      <c r="F642" s="34"/>
      <c r="G642" s="34"/>
      <c r="H642" s="33"/>
    </row>
    <row r="643" spans="5:8" s="20" customFormat="1" ht="24" customHeight="1" x14ac:dyDescent="0.25">
      <c r="E643" s="33"/>
      <c r="F643" s="34"/>
      <c r="G643" s="34"/>
      <c r="H643" s="33"/>
    </row>
    <row r="644" spans="5:8" s="20" customFormat="1" ht="24" customHeight="1" x14ac:dyDescent="0.25">
      <c r="E644" s="33"/>
      <c r="F644" s="34"/>
      <c r="G644" s="34"/>
      <c r="H644" s="33"/>
    </row>
    <row r="645" spans="5:8" s="20" customFormat="1" ht="24" customHeight="1" x14ac:dyDescent="0.25">
      <c r="E645" s="33"/>
      <c r="F645" s="34"/>
      <c r="G645" s="34"/>
      <c r="H645" s="33"/>
    </row>
    <row r="646" spans="5:8" s="20" customFormat="1" ht="24" customHeight="1" x14ac:dyDescent="0.25">
      <c r="E646" s="33"/>
      <c r="F646" s="34"/>
      <c r="G646" s="34"/>
      <c r="H646" s="33"/>
    </row>
    <row r="647" spans="5:8" s="20" customFormat="1" ht="24" customHeight="1" x14ac:dyDescent="0.25">
      <c r="E647" s="33"/>
      <c r="F647" s="34"/>
      <c r="G647" s="34"/>
      <c r="H647" s="33"/>
    </row>
    <row r="648" spans="5:8" s="20" customFormat="1" ht="24" customHeight="1" x14ac:dyDescent="0.25">
      <c r="E648" s="33"/>
      <c r="F648" s="34"/>
      <c r="G648" s="34"/>
      <c r="H648" s="33"/>
    </row>
    <row r="649" spans="5:8" s="20" customFormat="1" ht="24" customHeight="1" x14ac:dyDescent="0.25">
      <c r="E649" s="33"/>
      <c r="F649" s="34"/>
      <c r="G649" s="34"/>
      <c r="H649" s="33"/>
    </row>
    <row r="650" spans="5:8" s="20" customFormat="1" ht="24" customHeight="1" x14ac:dyDescent="0.25">
      <c r="E650" s="33"/>
      <c r="F650" s="34"/>
      <c r="G650" s="34"/>
      <c r="H650" s="33"/>
    </row>
    <row r="651" spans="5:8" s="20" customFormat="1" ht="24" customHeight="1" x14ac:dyDescent="0.25">
      <c r="E651" s="33"/>
      <c r="F651" s="34"/>
      <c r="G651" s="34"/>
      <c r="H651" s="33"/>
    </row>
    <row r="652" spans="5:8" s="20" customFormat="1" ht="24" customHeight="1" x14ac:dyDescent="0.25">
      <c r="E652" s="33"/>
      <c r="F652" s="34"/>
      <c r="G652" s="34"/>
      <c r="H652" s="33"/>
    </row>
    <row r="653" spans="5:8" s="20" customFormat="1" ht="24" customHeight="1" x14ac:dyDescent="0.25">
      <c r="E653" s="33"/>
      <c r="F653" s="34"/>
      <c r="G653" s="34"/>
      <c r="H653" s="33"/>
    </row>
    <row r="654" spans="5:8" s="20" customFormat="1" ht="24" customHeight="1" x14ac:dyDescent="0.25">
      <c r="E654" s="33"/>
      <c r="F654" s="34"/>
      <c r="G654" s="34"/>
      <c r="H654" s="33"/>
    </row>
    <row r="655" spans="5:8" s="20" customFormat="1" ht="24" customHeight="1" x14ac:dyDescent="0.25">
      <c r="E655" s="33"/>
      <c r="F655" s="34"/>
      <c r="G655" s="34"/>
      <c r="H655" s="33"/>
    </row>
    <row r="656" spans="5:8" s="20" customFormat="1" ht="24" customHeight="1" x14ac:dyDescent="0.25">
      <c r="E656" s="33"/>
      <c r="F656" s="34"/>
      <c r="G656" s="34"/>
      <c r="H656" s="33"/>
    </row>
    <row r="657" spans="5:8" s="20" customFormat="1" ht="24" customHeight="1" x14ac:dyDescent="0.25">
      <c r="E657" s="33"/>
      <c r="F657" s="34"/>
      <c r="G657" s="34"/>
      <c r="H657" s="33"/>
    </row>
    <row r="658" spans="5:8" s="20" customFormat="1" ht="24" customHeight="1" x14ac:dyDescent="0.25">
      <c r="E658" s="33"/>
      <c r="F658" s="34"/>
      <c r="G658" s="34"/>
      <c r="H658" s="33"/>
    </row>
    <row r="659" spans="5:8" s="20" customFormat="1" ht="24" customHeight="1" x14ac:dyDescent="0.25">
      <c r="E659" s="33"/>
      <c r="F659" s="34"/>
      <c r="G659" s="34"/>
      <c r="H659" s="33"/>
    </row>
    <row r="660" spans="5:8" s="20" customFormat="1" ht="24" customHeight="1" x14ac:dyDescent="0.25">
      <c r="E660" s="33"/>
      <c r="F660" s="34"/>
      <c r="G660" s="34"/>
      <c r="H660" s="33"/>
    </row>
    <row r="661" spans="5:8" s="20" customFormat="1" ht="24" customHeight="1" x14ac:dyDescent="0.25">
      <c r="E661" s="33"/>
      <c r="F661" s="34"/>
      <c r="G661" s="34"/>
      <c r="H661" s="33"/>
    </row>
    <row r="662" spans="5:8" s="20" customFormat="1" ht="24" customHeight="1" x14ac:dyDescent="0.25">
      <c r="E662" s="33"/>
      <c r="F662" s="34"/>
      <c r="G662" s="34"/>
      <c r="H662" s="33"/>
    </row>
    <row r="663" spans="5:8" s="20" customFormat="1" ht="24" customHeight="1" x14ac:dyDescent="0.25">
      <c r="E663" s="33"/>
      <c r="F663" s="34"/>
      <c r="G663" s="34"/>
      <c r="H663" s="33"/>
    </row>
    <row r="664" spans="5:8" s="20" customFormat="1" ht="24" customHeight="1" x14ac:dyDescent="0.25">
      <c r="E664" s="33"/>
      <c r="F664" s="34"/>
      <c r="G664" s="34"/>
      <c r="H664" s="33"/>
    </row>
    <row r="665" spans="5:8" s="20" customFormat="1" ht="24" customHeight="1" x14ac:dyDescent="0.25">
      <c r="E665" s="33"/>
      <c r="F665" s="34"/>
      <c r="G665" s="34"/>
      <c r="H665" s="33"/>
    </row>
    <row r="666" spans="5:8" s="20" customFormat="1" ht="24" customHeight="1" x14ac:dyDescent="0.25">
      <c r="E666" s="33"/>
      <c r="F666" s="34"/>
      <c r="G666" s="34"/>
      <c r="H666" s="33"/>
    </row>
    <row r="667" spans="5:8" s="20" customFormat="1" ht="24" customHeight="1" x14ac:dyDescent="0.25">
      <c r="E667" s="33"/>
      <c r="F667" s="34"/>
      <c r="G667" s="34"/>
      <c r="H667" s="33"/>
    </row>
    <row r="668" spans="5:8" s="20" customFormat="1" ht="24" customHeight="1" x14ac:dyDescent="0.25">
      <c r="E668" s="33"/>
      <c r="F668" s="34"/>
      <c r="G668" s="34"/>
      <c r="H668" s="33"/>
    </row>
    <row r="669" spans="5:8" s="20" customFormat="1" ht="24" customHeight="1" x14ac:dyDescent="0.25">
      <c r="E669" s="33"/>
      <c r="F669" s="34"/>
      <c r="G669" s="34"/>
      <c r="H669" s="33"/>
    </row>
    <row r="670" spans="5:8" s="20" customFormat="1" ht="24" customHeight="1" x14ac:dyDescent="0.25">
      <c r="E670" s="33"/>
      <c r="F670" s="34"/>
      <c r="G670" s="34"/>
      <c r="H670" s="33"/>
    </row>
    <row r="671" spans="5:8" s="20" customFormat="1" ht="24" customHeight="1" x14ac:dyDescent="0.25">
      <c r="E671" s="33"/>
      <c r="F671" s="34"/>
      <c r="G671" s="34"/>
      <c r="H671" s="33"/>
    </row>
    <row r="672" spans="5:8" s="20" customFormat="1" ht="24" customHeight="1" x14ac:dyDescent="0.25">
      <c r="E672" s="33"/>
      <c r="F672" s="34"/>
      <c r="G672" s="34"/>
      <c r="H672" s="33"/>
    </row>
    <row r="673" spans="5:8" s="20" customFormat="1" ht="24" customHeight="1" x14ac:dyDescent="0.25">
      <c r="E673" s="33"/>
      <c r="F673" s="34"/>
      <c r="G673" s="34"/>
      <c r="H673" s="33"/>
    </row>
    <row r="674" spans="5:8" s="20" customFormat="1" ht="24" customHeight="1" x14ac:dyDescent="0.25">
      <c r="E674" s="33"/>
      <c r="F674" s="34"/>
      <c r="G674" s="34"/>
      <c r="H674" s="33"/>
    </row>
    <row r="675" spans="5:8" s="20" customFormat="1" ht="24" customHeight="1" x14ac:dyDescent="0.25">
      <c r="E675" s="33"/>
      <c r="F675" s="34"/>
      <c r="G675" s="34"/>
      <c r="H675" s="33"/>
    </row>
    <row r="676" spans="5:8" s="20" customFormat="1" ht="24" customHeight="1" x14ac:dyDescent="0.25">
      <c r="E676" s="33"/>
      <c r="F676" s="34"/>
      <c r="G676" s="34"/>
      <c r="H676" s="33"/>
    </row>
    <row r="677" spans="5:8" s="20" customFormat="1" ht="24" customHeight="1" x14ac:dyDescent="0.25">
      <c r="E677" s="33"/>
      <c r="F677" s="34"/>
      <c r="G677" s="34"/>
      <c r="H677" s="33"/>
    </row>
    <row r="678" spans="5:8" s="20" customFormat="1" ht="24" customHeight="1" x14ac:dyDescent="0.25">
      <c r="E678" s="33"/>
      <c r="F678" s="34"/>
      <c r="G678" s="34"/>
      <c r="H678" s="33"/>
    </row>
    <row r="679" spans="5:8" s="20" customFormat="1" ht="24" customHeight="1" x14ac:dyDescent="0.25">
      <c r="E679" s="33"/>
      <c r="F679" s="34"/>
      <c r="G679" s="34"/>
      <c r="H679" s="33"/>
    </row>
    <row r="680" spans="5:8" s="20" customFormat="1" ht="24" customHeight="1" x14ac:dyDescent="0.25">
      <c r="E680" s="33"/>
      <c r="F680" s="34"/>
      <c r="G680" s="34"/>
      <c r="H680" s="33"/>
    </row>
    <row r="681" spans="5:8" s="20" customFormat="1" ht="24" customHeight="1" x14ac:dyDescent="0.25">
      <c r="E681" s="33"/>
      <c r="F681" s="34"/>
      <c r="G681" s="34"/>
      <c r="H681" s="33"/>
    </row>
    <row r="682" spans="5:8" s="20" customFormat="1" ht="24" customHeight="1" x14ac:dyDescent="0.25">
      <c r="E682" s="33"/>
      <c r="F682" s="34"/>
      <c r="G682" s="34"/>
      <c r="H682" s="33"/>
    </row>
    <row r="683" spans="5:8" s="20" customFormat="1" ht="24" customHeight="1" x14ac:dyDescent="0.25">
      <c r="E683" s="33"/>
      <c r="F683" s="34"/>
      <c r="G683" s="34"/>
      <c r="H683" s="33"/>
    </row>
    <row r="684" spans="5:8" s="20" customFormat="1" ht="24" customHeight="1" x14ac:dyDescent="0.25">
      <c r="E684" s="33"/>
      <c r="F684" s="34"/>
      <c r="G684" s="34"/>
      <c r="H684" s="33"/>
    </row>
    <row r="685" spans="5:8" s="20" customFormat="1" ht="24" customHeight="1" x14ac:dyDescent="0.25">
      <c r="E685" s="33"/>
      <c r="F685" s="34"/>
      <c r="G685" s="34"/>
      <c r="H685" s="33"/>
    </row>
    <row r="686" spans="5:8" s="20" customFormat="1" ht="24" customHeight="1" x14ac:dyDescent="0.25">
      <c r="E686" s="33"/>
      <c r="F686" s="34"/>
      <c r="G686" s="34"/>
      <c r="H686" s="33"/>
    </row>
    <row r="687" spans="5:8" s="20" customFormat="1" ht="24" customHeight="1" x14ac:dyDescent="0.25">
      <c r="E687" s="33"/>
      <c r="F687" s="34"/>
      <c r="G687" s="34"/>
      <c r="H687" s="33"/>
    </row>
    <row r="688" spans="5:8" s="20" customFormat="1" ht="24" customHeight="1" x14ac:dyDescent="0.25">
      <c r="E688" s="33"/>
      <c r="F688" s="34"/>
      <c r="G688" s="34"/>
      <c r="H688" s="33"/>
    </row>
    <row r="689" spans="5:8" s="20" customFormat="1" ht="24" customHeight="1" x14ac:dyDescent="0.25">
      <c r="E689" s="33"/>
      <c r="F689" s="34"/>
      <c r="G689" s="34"/>
      <c r="H689" s="33"/>
    </row>
    <row r="690" spans="5:8" s="20" customFormat="1" ht="24" customHeight="1" x14ac:dyDescent="0.25">
      <c r="E690" s="33"/>
      <c r="F690" s="34"/>
      <c r="G690" s="34"/>
      <c r="H690" s="33"/>
    </row>
    <row r="691" spans="5:8" s="20" customFormat="1" ht="24" customHeight="1" x14ac:dyDescent="0.25">
      <c r="E691" s="33"/>
      <c r="F691" s="34"/>
      <c r="G691" s="34"/>
      <c r="H691" s="33"/>
    </row>
    <row r="692" spans="5:8" s="20" customFormat="1" ht="24" customHeight="1" x14ac:dyDescent="0.25">
      <c r="E692" s="33"/>
      <c r="F692" s="34"/>
      <c r="G692" s="34"/>
      <c r="H692" s="33"/>
    </row>
    <row r="693" spans="5:8" s="20" customFormat="1" ht="24" customHeight="1" x14ac:dyDescent="0.25">
      <c r="E693" s="33"/>
      <c r="F693" s="34"/>
      <c r="G693" s="34"/>
      <c r="H693" s="33"/>
    </row>
    <row r="694" spans="5:8" s="20" customFormat="1" ht="24" customHeight="1" x14ac:dyDescent="0.25">
      <c r="E694" s="33"/>
      <c r="F694" s="34"/>
      <c r="G694" s="34"/>
      <c r="H694" s="33"/>
    </row>
    <row r="695" spans="5:8" s="20" customFormat="1" ht="24" customHeight="1" x14ac:dyDescent="0.25">
      <c r="E695" s="33"/>
      <c r="F695" s="34"/>
      <c r="G695" s="34"/>
      <c r="H695" s="33"/>
    </row>
    <row r="696" spans="5:8" s="20" customFormat="1" ht="24" customHeight="1" x14ac:dyDescent="0.25">
      <c r="E696" s="33"/>
      <c r="F696" s="34"/>
      <c r="G696" s="34"/>
      <c r="H696" s="33"/>
    </row>
    <row r="697" spans="5:8" s="20" customFormat="1" ht="24" customHeight="1" x14ac:dyDescent="0.25">
      <c r="E697" s="33"/>
      <c r="F697" s="34"/>
      <c r="G697" s="34"/>
      <c r="H697" s="33"/>
    </row>
    <row r="698" spans="5:8" s="20" customFormat="1" ht="24" customHeight="1" x14ac:dyDescent="0.25">
      <c r="E698" s="33"/>
      <c r="F698" s="34"/>
      <c r="G698" s="34"/>
      <c r="H698" s="33"/>
    </row>
    <row r="699" spans="5:8" s="20" customFormat="1" ht="24" customHeight="1" x14ac:dyDescent="0.25">
      <c r="E699" s="33"/>
      <c r="F699" s="34"/>
      <c r="G699" s="34"/>
      <c r="H699" s="33"/>
    </row>
    <row r="700" spans="5:8" s="20" customFormat="1" ht="24" customHeight="1" x14ac:dyDescent="0.25">
      <c r="E700" s="33"/>
      <c r="F700" s="34"/>
      <c r="G700" s="34"/>
      <c r="H700" s="33"/>
    </row>
    <row r="701" spans="5:8" s="20" customFormat="1" ht="24" customHeight="1" x14ac:dyDescent="0.25">
      <c r="E701" s="33"/>
      <c r="F701" s="34"/>
      <c r="G701" s="34"/>
      <c r="H701" s="33"/>
    </row>
    <row r="702" spans="5:8" s="20" customFormat="1" ht="24" customHeight="1" x14ac:dyDescent="0.25">
      <c r="E702" s="33"/>
      <c r="F702" s="34"/>
      <c r="G702" s="34"/>
      <c r="H702" s="33"/>
    </row>
    <row r="703" spans="5:8" s="20" customFormat="1" ht="24" customHeight="1" x14ac:dyDescent="0.25">
      <c r="E703" s="33"/>
      <c r="F703" s="34"/>
      <c r="G703" s="34"/>
      <c r="H703" s="33"/>
    </row>
    <row r="704" spans="5:8" s="20" customFormat="1" ht="24" customHeight="1" x14ac:dyDescent="0.25">
      <c r="E704" s="33"/>
      <c r="F704" s="34"/>
      <c r="G704" s="34"/>
      <c r="H704" s="33"/>
    </row>
    <row r="705" spans="5:8" s="20" customFormat="1" ht="24" customHeight="1" x14ac:dyDescent="0.25">
      <c r="E705" s="33"/>
      <c r="F705" s="34"/>
      <c r="G705" s="34"/>
      <c r="H705" s="33"/>
    </row>
    <row r="706" spans="5:8" s="20" customFormat="1" ht="24" customHeight="1" x14ac:dyDescent="0.25">
      <c r="E706" s="33"/>
      <c r="F706" s="34"/>
      <c r="G706" s="34"/>
      <c r="H706" s="33"/>
    </row>
    <row r="707" spans="5:8" s="20" customFormat="1" ht="24" customHeight="1" x14ac:dyDescent="0.25">
      <c r="E707" s="33"/>
      <c r="F707" s="34"/>
      <c r="G707" s="34"/>
      <c r="H707" s="33"/>
    </row>
    <row r="708" spans="5:8" s="20" customFormat="1" ht="24" customHeight="1" x14ac:dyDescent="0.25">
      <c r="E708" s="33"/>
      <c r="F708" s="34"/>
      <c r="G708" s="34"/>
      <c r="H708" s="33"/>
    </row>
    <row r="709" spans="5:8" s="20" customFormat="1" ht="24" customHeight="1" x14ac:dyDescent="0.25">
      <c r="E709" s="33"/>
      <c r="F709" s="34"/>
      <c r="G709" s="34"/>
      <c r="H709" s="33"/>
    </row>
    <row r="710" spans="5:8" s="20" customFormat="1" ht="24" customHeight="1" x14ac:dyDescent="0.25">
      <c r="E710" s="33"/>
      <c r="F710" s="34"/>
      <c r="G710" s="34"/>
      <c r="H710" s="33"/>
    </row>
    <row r="711" spans="5:8" s="20" customFormat="1" ht="24" customHeight="1" x14ac:dyDescent="0.25">
      <c r="E711" s="33"/>
      <c r="F711" s="34"/>
      <c r="G711" s="34"/>
      <c r="H711" s="33"/>
    </row>
    <row r="712" spans="5:8" s="20" customFormat="1" ht="24" customHeight="1" x14ac:dyDescent="0.25">
      <c r="E712" s="33"/>
      <c r="F712" s="34"/>
      <c r="G712" s="34"/>
      <c r="H712" s="33"/>
    </row>
    <row r="713" spans="5:8" s="20" customFormat="1" ht="24" customHeight="1" x14ac:dyDescent="0.25">
      <c r="E713" s="33"/>
      <c r="F713" s="34"/>
      <c r="G713" s="34"/>
      <c r="H713" s="33"/>
    </row>
    <row r="714" spans="5:8" s="20" customFormat="1" ht="24" customHeight="1" x14ac:dyDescent="0.25">
      <c r="E714" s="33"/>
      <c r="F714" s="34"/>
      <c r="G714" s="34"/>
      <c r="H714" s="33"/>
    </row>
    <row r="715" spans="5:8" s="20" customFormat="1" ht="24" customHeight="1" x14ac:dyDescent="0.25">
      <c r="E715" s="33"/>
      <c r="F715" s="34"/>
      <c r="G715" s="34"/>
      <c r="H715" s="33"/>
    </row>
    <row r="716" spans="5:8" s="20" customFormat="1" ht="24" customHeight="1" x14ac:dyDescent="0.25">
      <c r="E716" s="33"/>
      <c r="F716" s="34"/>
      <c r="G716" s="34"/>
      <c r="H716" s="33"/>
    </row>
    <row r="717" spans="5:8" s="20" customFormat="1" ht="24" customHeight="1" x14ac:dyDescent="0.25">
      <c r="E717" s="33"/>
      <c r="F717" s="34"/>
      <c r="G717" s="34"/>
      <c r="H717" s="33"/>
    </row>
    <row r="718" spans="5:8" s="20" customFormat="1" ht="24" customHeight="1" x14ac:dyDescent="0.25">
      <c r="E718" s="33"/>
      <c r="F718" s="34"/>
      <c r="G718" s="34"/>
      <c r="H718" s="33"/>
    </row>
    <row r="719" spans="5:8" s="20" customFormat="1" ht="24" customHeight="1" x14ac:dyDescent="0.25">
      <c r="E719" s="33"/>
      <c r="F719" s="34"/>
      <c r="G719" s="34"/>
      <c r="H719" s="33"/>
    </row>
    <row r="720" spans="5:8" s="20" customFormat="1" ht="24" customHeight="1" x14ac:dyDescent="0.25">
      <c r="E720" s="33"/>
      <c r="F720" s="34"/>
      <c r="G720" s="34"/>
      <c r="H720" s="33"/>
    </row>
    <row r="721" spans="5:8" s="20" customFormat="1" ht="24" customHeight="1" x14ac:dyDescent="0.25">
      <c r="E721" s="33"/>
      <c r="F721" s="34"/>
      <c r="G721" s="34"/>
      <c r="H721" s="33"/>
    </row>
    <row r="722" spans="5:8" s="20" customFormat="1" ht="24" customHeight="1" x14ac:dyDescent="0.25">
      <c r="E722" s="33"/>
      <c r="F722" s="34"/>
      <c r="G722" s="34"/>
      <c r="H722" s="33"/>
    </row>
    <row r="723" spans="5:8" s="20" customFormat="1" ht="24" customHeight="1" x14ac:dyDescent="0.25">
      <c r="E723" s="33"/>
      <c r="F723" s="34"/>
      <c r="G723" s="34"/>
      <c r="H723" s="33"/>
    </row>
    <row r="724" spans="5:8" s="20" customFormat="1" ht="24" customHeight="1" x14ac:dyDescent="0.25">
      <c r="E724" s="33"/>
      <c r="F724" s="34"/>
      <c r="G724" s="34"/>
      <c r="H724" s="33"/>
    </row>
    <row r="725" spans="5:8" s="20" customFormat="1" ht="24" customHeight="1" x14ac:dyDescent="0.25">
      <c r="E725" s="33"/>
      <c r="F725" s="34"/>
      <c r="G725" s="34"/>
      <c r="H725" s="33"/>
    </row>
    <row r="726" spans="5:8" s="20" customFormat="1" ht="24" customHeight="1" x14ac:dyDescent="0.25">
      <c r="E726" s="33"/>
      <c r="F726" s="34"/>
      <c r="G726" s="34"/>
      <c r="H726" s="33"/>
    </row>
    <row r="727" spans="5:8" s="20" customFormat="1" ht="24" customHeight="1" x14ac:dyDescent="0.25">
      <c r="E727" s="33"/>
      <c r="F727" s="34"/>
      <c r="G727" s="34"/>
      <c r="H727" s="33"/>
    </row>
    <row r="728" spans="5:8" s="20" customFormat="1" ht="24" customHeight="1" x14ac:dyDescent="0.25">
      <c r="E728" s="33"/>
      <c r="F728" s="34"/>
      <c r="G728" s="34"/>
      <c r="H728" s="33"/>
    </row>
    <row r="729" spans="5:8" s="20" customFormat="1" ht="24" customHeight="1" x14ac:dyDescent="0.25">
      <c r="E729" s="33"/>
      <c r="F729" s="34"/>
      <c r="G729" s="34"/>
      <c r="H729" s="33"/>
    </row>
    <row r="730" spans="5:8" s="20" customFormat="1" ht="24" customHeight="1" x14ac:dyDescent="0.25">
      <c r="E730" s="33"/>
      <c r="F730" s="34"/>
      <c r="G730" s="34"/>
      <c r="H730" s="33"/>
    </row>
    <row r="731" spans="5:8" s="20" customFormat="1" ht="24" customHeight="1" x14ac:dyDescent="0.25">
      <c r="E731" s="33"/>
      <c r="F731" s="34"/>
      <c r="G731" s="34"/>
      <c r="H731" s="33"/>
    </row>
    <row r="732" spans="5:8" s="20" customFormat="1" ht="24" customHeight="1" x14ac:dyDescent="0.25">
      <c r="E732" s="33"/>
      <c r="F732" s="34"/>
      <c r="G732" s="34"/>
      <c r="H732" s="33"/>
    </row>
    <row r="733" spans="5:8" s="20" customFormat="1" ht="24" customHeight="1" x14ac:dyDescent="0.25">
      <c r="E733" s="33"/>
      <c r="F733" s="34"/>
      <c r="G733" s="34"/>
      <c r="H733" s="33"/>
    </row>
    <row r="734" spans="5:8" s="20" customFormat="1" ht="24" customHeight="1" x14ac:dyDescent="0.25">
      <c r="E734" s="33"/>
      <c r="F734" s="34"/>
      <c r="G734" s="34"/>
      <c r="H734" s="33"/>
    </row>
    <row r="735" spans="5:8" s="20" customFormat="1" ht="24" customHeight="1" x14ac:dyDescent="0.25">
      <c r="E735" s="33"/>
      <c r="F735" s="34"/>
      <c r="G735" s="34"/>
      <c r="H735" s="33"/>
    </row>
    <row r="736" spans="5:8" s="20" customFormat="1" ht="24" customHeight="1" x14ac:dyDescent="0.25">
      <c r="E736" s="33"/>
      <c r="F736" s="34"/>
      <c r="G736" s="34"/>
      <c r="H736" s="33"/>
    </row>
    <row r="737" spans="5:8" s="20" customFormat="1" ht="24" customHeight="1" x14ac:dyDescent="0.25">
      <c r="E737" s="33"/>
      <c r="F737" s="34"/>
      <c r="G737" s="34"/>
      <c r="H737" s="33"/>
    </row>
    <row r="738" spans="5:8" s="20" customFormat="1" ht="24" customHeight="1" x14ac:dyDescent="0.25">
      <c r="E738" s="33"/>
      <c r="F738" s="34"/>
      <c r="G738" s="34"/>
      <c r="H738" s="33"/>
    </row>
    <row r="739" spans="5:8" s="20" customFormat="1" ht="24" customHeight="1" x14ac:dyDescent="0.25">
      <c r="E739" s="33"/>
      <c r="F739" s="34"/>
      <c r="G739" s="34"/>
      <c r="H739" s="33"/>
    </row>
    <row r="740" spans="5:8" s="20" customFormat="1" ht="24" customHeight="1" x14ac:dyDescent="0.25">
      <c r="E740" s="33"/>
      <c r="F740" s="34"/>
      <c r="G740" s="34"/>
      <c r="H740" s="33"/>
    </row>
    <row r="741" spans="5:8" s="20" customFormat="1" ht="24" customHeight="1" x14ac:dyDescent="0.25">
      <c r="E741" s="33"/>
      <c r="F741" s="34"/>
      <c r="G741" s="34"/>
      <c r="H741" s="33"/>
    </row>
    <row r="742" spans="5:8" s="20" customFormat="1" ht="24" customHeight="1" x14ac:dyDescent="0.25">
      <c r="E742" s="33"/>
      <c r="F742" s="34"/>
      <c r="G742" s="34"/>
      <c r="H742" s="33"/>
    </row>
    <row r="743" spans="5:8" s="20" customFormat="1" ht="24" customHeight="1" x14ac:dyDescent="0.25">
      <c r="E743" s="33"/>
      <c r="F743" s="34"/>
      <c r="G743" s="34"/>
      <c r="H743" s="33"/>
    </row>
  </sheetData>
  <conditionalFormatting sqref="H93:H118 H3:H46 H51:H89">
    <cfRule type="cellIs" dxfId="36" priority="15" operator="equal">
      <formula>"Due"</formula>
    </cfRule>
    <cfRule type="cellIs" dxfId="35" priority="16" operator="equal">
      <formula>"Ok"</formula>
    </cfRule>
  </conditionalFormatting>
  <conditionalFormatting sqref="H92 H121:H126">
    <cfRule type="cellIs" dxfId="34" priority="13" operator="equal">
      <formula>"Due"</formula>
    </cfRule>
    <cfRule type="cellIs" dxfId="33" priority="14" operator="equal">
      <formula>"Ok"</formula>
    </cfRule>
  </conditionalFormatting>
  <conditionalFormatting sqref="H119:H120">
    <cfRule type="cellIs" dxfId="32" priority="7" operator="equal">
      <formula>"Due"</formula>
    </cfRule>
    <cfRule type="cellIs" dxfId="31" priority="8" operator="equal">
      <formula>"Ok"</formula>
    </cfRule>
  </conditionalFormatting>
  <conditionalFormatting sqref="H50">
    <cfRule type="cellIs" dxfId="30" priority="3" operator="equal">
      <formula>"Due"</formula>
    </cfRule>
    <cfRule type="cellIs" dxfId="29" priority="4" operator="equal">
      <formula>"Ok"</formula>
    </cfRule>
  </conditionalFormatting>
  <conditionalFormatting sqref="H47:H49">
    <cfRule type="cellIs" dxfId="28" priority="5" operator="equal">
      <formula>"Due"</formula>
    </cfRule>
    <cfRule type="cellIs" dxfId="27" priority="6" operator="equal">
      <formula>"Ok"</formula>
    </cfRule>
  </conditionalFormatting>
  <conditionalFormatting sqref="H90:H91">
    <cfRule type="cellIs" dxfId="26" priority="1" operator="equal">
      <formula>"Due"</formula>
    </cfRule>
    <cfRule type="cellIs" dxfId="25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77"/>
  <sheetViews>
    <sheetView showGridLines="0" topLeftCell="A16" workbookViewId="0">
      <selection activeCell="B18" sqref="B18"/>
    </sheetView>
  </sheetViews>
  <sheetFormatPr defaultRowHeight="14.25" x14ac:dyDescent="0.25"/>
  <cols>
    <col min="1" max="1" width="1" style="17" customWidth="1"/>
    <col min="2" max="2" width="13.28515625" style="36" customWidth="1"/>
    <col min="3" max="3" width="11.42578125" style="17" customWidth="1"/>
    <col min="4" max="16384" width="9.140625" style="17"/>
  </cols>
  <sheetData>
    <row r="1" spans="2:3" ht="4.5" customHeight="1" x14ac:dyDescent="0.25">
      <c r="B1" s="35"/>
    </row>
    <row r="2" spans="2:3" s="20" customFormat="1" ht="24" customHeight="1" x14ac:dyDescent="0.25">
      <c r="B2" s="20" t="s">
        <v>119</v>
      </c>
      <c r="C2" s="20" t="s">
        <v>120</v>
      </c>
    </row>
    <row r="3" spans="2:3" s="20" customFormat="1" ht="24" customHeight="1" x14ac:dyDescent="0.25">
      <c r="B3" s="20" t="s">
        <v>31</v>
      </c>
      <c r="C3" s="20">
        <v>365</v>
      </c>
    </row>
    <row r="4" spans="2:3" s="20" customFormat="1" ht="24" customHeight="1" x14ac:dyDescent="0.25">
      <c r="B4" s="20" t="s">
        <v>24</v>
      </c>
      <c r="C4" s="20">
        <v>30</v>
      </c>
    </row>
    <row r="5" spans="2:3" s="20" customFormat="1" ht="24" customHeight="1" x14ac:dyDescent="0.25">
      <c r="B5" s="20" t="s">
        <v>27</v>
      </c>
      <c r="C5" s="20">
        <v>90</v>
      </c>
    </row>
    <row r="6" spans="2:3" s="20" customFormat="1" ht="24" customHeight="1" x14ac:dyDescent="0.25">
      <c r="B6" s="20" t="s">
        <v>29</v>
      </c>
      <c r="C6" s="20">
        <v>180</v>
      </c>
    </row>
    <row r="7" spans="2:3" s="20" customFormat="1" ht="24" customHeight="1" x14ac:dyDescent="0.25">
      <c r="B7" s="20" t="s">
        <v>50</v>
      </c>
      <c r="C7" s="20">
        <v>60</v>
      </c>
    </row>
    <row r="8" spans="2:3" s="20" customFormat="1" ht="24" customHeight="1" x14ac:dyDescent="0.25">
      <c r="B8" s="20" t="s">
        <v>43</v>
      </c>
      <c r="C8" s="20">
        <v>14</v>
      </c>
    </row>
    <row r="9" spans="2:3" s="20" customFormat="1" ht="24" customHeight="1" x14ac:dyDescent="0.25">
      <c r="B9" s="20" t="s">
        <v>42</v>
      </c>
      <c r="C9" s="20">
        <v>7</v>
      </c>
    </row>
    <row r="10" spans="2:3" s="20" customFormat="1" ht="24" customHeight="1" x14ac:dyDescent="0.25">
      <c r="B10" s="37"/>
    </row>
    <row r="11" spans="2:3" s="20" customFormat="1" ht="24" customHeight="1" x14ac:dyDescent="0.25">
      <c r="B11" s="37" t="s">
        <v>22</v>
      </c>
    </row>
    <row r="12" spans="2:3" s="20" customFormat="1" ht="24" customHeight="1" x14ac:dyDescent="0.25">
      <c r="B12" s="37" t="s">
        <v>139</v>
      </c>
    </row>
    <row r="13" spans="2:3" s="20" customFormat="1" ht="24" customHeight="1" x14ac:dyDescent="0.25">
      <c r="B13" s="37" t="s">
        <v>143</v>
      </c>
    </row>
    <row r="14" spans="2:3" s="20" customFormat="1" ht="24" customHeight="1" x14ac:dyDescent="0.25">
      <c r="B14" s="37" t="s">
        <v>141</v>
      </c>
    </row>
    <row r="15" spans="2:3" s="20" customFormat="1" ht="24" customHeight="1" x14ac:dyDescent="0.25">
      <c r="B15" s="37" t="s">
        <v>142</v>
      </c>
    </row>
    <row r="16" spans="2:3" s="20" customFormat="1" ht="24" customHeight="1" x14ac:dyDescent="0.25">
      <c r="B16" s="37" t="s">
        <v>140</v>
      </c>
    </row>
    <row r="17" spans="2:3" s="20" customFormat="1" ht="24" customHeight="1" x14ac:dyDescent="0.25">
      <c r="B17" s="37" t="s">
        <v>183</v>
      </c>
    </row>
    <row r="18" spans="2:3" s="20" customFormat="1" ht="24" customHeight="1" x14ac:dyDescent="0.25">
      <c r="B18" s="37" t="s">
        <v>144</v>
      </c>
    </row>
    <row r="19" spans="2:3" s="20" customFormat="1" ht="24" customHeight="1" x14ac:dyDescent="0.25">
      <c r="B19" s="37"/>
    </row>
    <row r="20" spans="2:3" s="20" customFormat="1" ht="24" customHeight="1" x14ac:dyDescent="0.25">
      <c r="B20" s="37" t="s">
        <v>147</v>
      </c>
      <c r="C20" s="20" t="s">
        <v>169</v>
      </c>
    </row>
    <row r="21" spans="2:3" s="20" customFormat="1" ht="24" customHeight="1" x14ac:dyDescent="0.25">
      <c r="B21" s="38" t="s">
        <v>172</v>
      </c>
      <c r="C21" s="20" t="s">
        <v>175</v>
      </c>
    </row>
    <row r="22" spans="2:3" s="20" customFormat="1" ht="24" customHeight="1" x14ac:dyDescent="0.25">
      <c r="B22" s="37" t="s">
        <v>153</v>
      </c>
      <c r="C22" s="20" t="s">
        <v>164</v>
      </c>
    </row>
    <row r="23" spans="2:3" s="20" customFormat="1" ht="24" customHeight="1" x14ac:dyDescent="0.25">
      <c r="B23" s="37" t="s">
        <v>154</v>
      </c>
      <c r="C23" s="20" t="s">
        <v>165</v>
      </c>
    </row>
    <row r="24" spans="2:3" s="20" customFormat="1" ht="24" customHeight="1" x14ac:dyDescent="0.25">
      <c r="B24" s="37" t="s">
        <v>150</v>
      </c>
      <c r="C24" s="20" t="s">
        <v>160</v>
      </c>
    </row>
    <row r="25" spans="2:3" s="20" customFormat="1" ht="24" customHeight="1" x14ac:dyDescent="0.25">
      <c r="B25" s="37" t="s">
        <v>148</v>
      </c>
      <c r="C25" s="20" t="s">
        <v>158</v>
      </c>
    </row>
    <row r="26" spans="2:3" s="20" customFormat="1" ht="24" customHeight="1" x14ac:dyDescent="0.25">
      <c r="B26" s="37" t="s">
        <v>149</v>
      </c>
      <c r="C26" s="20" t="s">
        <v>159</v>
      </c>
    </row>
    <row r="27" spans="2:3" s="20" customFormat="1" ht="24" customHeight="1" x14ac:dyDescent="0.25">
      <c r="B27" s="38" t="s">
        <v>155</v>
      </c>
      <c r="C27" s="20" t="s">
        <v>166</v>
      </c>
    </row>
    <row r="28" spans="2:3" s="20" customFormat="1" ht="24" customHeight="1" x14ac:dyDescent="0.25">
      <c r="B28" s="37" t="s">
        <v>151</v>
      </c>
      <c r="C28" s="20" t="s">
        <v>162</v>
      </c>
    </row>
    <row r="29" spans="2:3" s="20" customFormat="1" ht="24" customHeight="1" x14ac:dyDescent="0.25">
      <c r="B29" s="38" t="s">
        <v>13</v>
      </c>
      <c r="C29" s="20" t="s">
        <v>161</v>
      </c>
    </row>
    <row r="30" spans="2:3" s="20" customFormat="1" ht="24" customHeight="1" x14ac:dyDescent="0.25">
      <c r="B30" s="38" t="s">
        <v>178</v>
      </c>
      <c r="C30" s="20" t="s">
        <v>179</v>
      </c>
    </row>
    <row r="31" spans="2:3" s="20" customFormat="1" ht="24" customHeight="1" x14ac:dyDescent="0.25">
      <c r="B31" s="38" t="s">
        <v>156</v>
      </c>
      <c r="C31" s="20" t="s">
        <v>167</v>
      </c>
    </row>
    <row r="32" spans="2:3" s="20" customFormat="1" ht="24" customHeight="1" x14ac:dyDescent="0.25">
      <c r="B32" s="38" t="s">
        <v>170</v>
      </c>
      <c r="C32" s="20" t="s">
        <v>173</v>
      </c>
    </row>
    <row r="33" spans="2:3" s="20" customFormat="1" ht="24" customHeight="1" x14ac:dyDescent="0.25">
      <c r="B33" s="38" t="s">
        <v>171</v>
      </c>
      <c r="C33" s="20" t="s">
        <v>174</v>
      </c>
    </row>
    <row r="34" spans="2:3" s="20" customFormat="1" ht="24" customHeight="1" x14ac:dyDescent="0.25">
      <c r="B34" s="38" t="s">
        <v>157</v>
      </c>
      <c r="C34" s="20" t="s">
        <v>168</v>
      </c>
    </row>
    <row r="35" spans="2:3" s="20" customFormat="1" ht="24" customHeight="1" x14ac:dyDescent="0.25">
      <c r="B35" s="38" t="s">
        <v>176</v>
      </c>
      <c r="C35" s="20" t="s">
        <v>177</v>
      </c>
    </row>
    <row r="36" spans="2:3" s="20" customFormat="1" ht="24" customHeight="1" x14ac:dyDescent="0.25">
      <c r="B36" s="37" t="s">
        <v>152</v>
      </c>
      <c r="C36" s="20" t="s">
        <v>163</v>
      </c>
    </row>
    <row r="37" spans="2:3" s="20" customFormat="1" ht="24" customHeight="1" x14ac:dyDescent="0.25">
      <c r="B37" s="38"/>
    </row>
    <row r="38" spans="2:3" s="20" customFormat="1" ht="24" customHeight="1" x14ac:dyDescent="0.25">
      <c r="B38" s="38"/>
    </row>
    <row r="39" spans="2:3" s="20" customFormat="1" ht="24" customHeight="1" x14ac:dyDescent="0.25">
      <c r="B39" s="38"/>
    </row>
    <row r="40" spans="2:3" s="20" customFormat="1" ht="24" customHeight="1" x14ac:dyDescent="0.25">
      <c r="B40" s="38"/>
    </row>
    <row r="41" spans="2:3" s="20" customFormat="1" ht="24" customHeight="1" x14ac:dyDescent="0.25">
      <c r="B41" s="38"/>
    </row>
    <row r="42" spans="2:3" s="20" customFormat="1" ht="24" customHeight="1" x14ac:dyDescent="0.25">
      <c r="B42" s="38"/>
    </row>
    <row r="43" spans="2:3" s="20" customFormat="1" ht="24" customHeight="1" x14ac:dyDescent="0.25">
      <c r="B43" s="38"/>
    </row>
    <row r="44" spans="2:3" s="20" customFormat="1" ht="24" customHeight="1" x14ac:dyDescent="0.25">
      <c r="B44" s="38"/>
    </row>
    <row r="45" spans="2:3" s="20" customFormat="1" ht="24" customHeight="1" x14ac:dyDescent="0.25">
      <c r="B45" s="38"/>
    </row>
    <row r="46" spans="2:3" s="20" customFormat="1" ht="24" customHeight="1" x14ac:dyDescent="0.25">
      <c r="B46" s="38"/>
    </row>
    <row r="47" spans="2:3" s="20" customFormat="1" ht="24" customHeight="1" x14ac:dyDescent="0.25">
      <c r="B47" s="38"/>
    </row>
    <row r="48" spans="2:3" s="20" customFormat="1" ht="24" customHeight="1" x14ac:dyDescent="0.25">
      <c r="B48" s="38"/>
    </row>
    <row r="49" spans="2:2" s="20" customFormat="1" ht="24" customHeight="1" x14ac:dyDescent="0.25">
      <c r="B49" s="38"/>
    </row>
    <row r="50" spans="2:2" s="20" customFormat="1" ht="24" customHeight="1" x14ac:dyDescent="0.25">
      <c r="B50" s="38"/>
    </row>
    <row r="51" spans="2:2" s="20" customFormat="1" ht="24" customHeight="1" x14ac:dyDescent="0.25">
      <c r="B51" s="38"/>
    </row>
    <row r="52" spans="2:2" s="20" customFormat="1" ht="24" customHeight="1" x14ac:dyDescent="0.25">
      <c r="B52" s="38"/>
    </row>
    <row r="53" spans="2:2" s="20" customFormat="1" ht="24" customHeight="1" x14ac:dyDescent="0.25">
      <c r="B53" s="38"/>
    </row>
    <row r="54" spans="2:2" s="20" customFormat="1" ht="24" customHeight="1" x14ac:dyDescent="0.25">
      <c r="B54" s="38"/>
    </row>
    <row r="55" spans="2:2" s="20" customFormat="1" ht="24" customHeight="1" x14ac:dyDescent="0.25">
      <c r="B55" s="38"/>
    </row>
    <row r="56" spans="2:2" s="20" customFormat="1" ht="24" customHeight="1" x14ac:dyDescent="0.25">
      <c r="B56" s="38"/>
    </row>
    <row r="57" spans="2:2" s="20" customFormat="1" ht="24" customHeight="1" x14ac:dyDescent="0.25">
      <c r="B57" s="38"/>
    </row>
    <row r="58" spans="2:2" s="20" customFormat="1" ht="24" customHeight="1" x14ac:dyDescent="0.25">
      <c r="B58" s="38"/>
    </row>
    <row r="59" spans="2:2" s="20" customFormat="1" ht="24" customHeight="1" x14ac:dyDescent="0.25">
      <c r="B59" s="38"/>
    </row>
    <row r="60" spans="2:2" s="20" customFormat="1" ht="24" customHeight="1" x14ac:dyDescent="0.25">
      <c r="B60" s="38"/>
    </row>
    <row r="61" spans="2:2" s="20" customFormat="1" ht="24" customHeight="1" x14ac:dyDescent="0.25">
      <c r="B61" s="38"/>
    </row>
    <row r="62" spans="2:2" s="20" customFormat="1" ht="24" customHeight="1" x14ac:dyDescent="0.25">
      <c r="B62" s="38"/>
    </row>
    <row r="63" spans="2:2" s="20" customFormat="1" ht="24" customHeight="1" x14ac:dyDescent="0.25">
      <c r="B63" s="38"/>
    </row>
    <row r="64" spans="2:2" s="20" customFormat="1" ht="24" customHeight="1" x14ac:dyDescent="0.25">
      <c r="B64" s="38"/>
    </row>
    <row r="65" spans="2:2" s="20" customFormat="1" ht="24" customHeight="1" x14ac:dyDescent="0.25">
      <c r="B65" s="38"/>
    </row>
    <row r="66" spans="2:2" s="20" customFormat="1" ht="24" customHeight="1" x14ac:dyDescent="0.25">
      <c r="B66" s="38"/>
    </row>
    <row r="67" spans="2:2" s="20" customFormat="1" ht="24" customHeight="1" x14ac:dyDescent="0.25">
      <c r="B67" s="38"/>
    </row>
    <row r="68" spans="2:2" s="20" customFormat="1" ht="24" customHeight="1" x14ac:dyDescent="0.25">
      <c r="B68" s="38"/>
    </row>
    <row r="69" spans="2:2" s="20" customFormat="1" ht="24" customHeight="1" x14ac:dyDescent="0.25">
      <c r="B69" s="38"/>
    </row>
    <row r="70" spans="2:2" s="20" customFormat="1" ht="24" customHeight="1" x14ac:dyDescent="0.25">
      <c r="B70" s="38"/>
    </row>
    <row r="71" spans="2:2" s="20" customFormat="1" ht="24" customHeight="1" x14ac:dyDescent="0.25">
      <c r="B71" s="38"/>
    </row>
    <row r="72" spans="2:2" s="20" customFormat="1" ht="24" customHeight="1" x14ac:dyDescent="0.25">
      <c r="B72" s="38"/>
    </row>
    <row r="73" spans="2:2" s="20" customFormat="1" ht="24" customHeight="1" x14ac:dyDescent="0.25">
      <c r="B73" s="38"/>
    </row>
    <row r="74" spans="2:2" s="20" customFormat="1" ht="24" customHeight="1" x14ac:dyDescent="0.25">
      <c r="B74" s="38"/>
    </row>
    <row r="75" spans="2:2" s="20" customFormat="1" ht="24" customHeight="1" x14ac:dyDescent="0.25">
      <c r="B75" s="38"/>
    </row>
    <row r="76" spans="2:2" s="20" customFormat="1" ht="24" customHeight="1" x14ac:dyDescent="0.25">
      <c r="B76" s="38"/>
    </row>
    <row r="77" spans="2:2" s="20" customFormat="1" ht="24" customHeight="1" x14ac:dyDescent="0.25">
      <c r="B77" s="38"/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"/>
  <sheetViews>
    <sheetView showGridLines="0" workbookViewId="0">
      <selection activeCell="B11" sqref="B11"/>
    </sheetView>
  </sheetViews>
  <sheetFormatPr defaultRowHeight="15" x14ac:dyDescent="0.25"/>
  <cols>
    <col min="1" max="1" width="1.28515625" customWidth="1"/>
    <col min="2" max="2" width="35.28515625" bestFit="1" customWidth="1"/>
    <col min="3" max="3" width="11.5703125" style="3" customWidth="1"/>
    <col min="4" max="4" width="11.42578125" style="3" customWidth="1"/>
    <col min="5" max="5" width="11.42578125" style="1" customWidth="1"/>
    <col min="6" max="6" width="0.7109375" customWidth="1"/>
  </cols>
  <sheetData>
    <row r="1" spans="1:5" ht="4.5" customHeight="1" x14ac:dyDescent="0.25"/>
    <row r="2" spans="1:5" s="15" customFormat="1" ht="18.75" x14ac:dyDescent="0.25">
      <c r="B2" s="12" t="s">
        <v>121</v>
      </c>
      <c r="C2" s="13" t="s">
        <v>20</v>
      </c>
      <c r="D2" s="13" t="s">
        <v>21</v>
      </c>
      <c r="E2" s="14" t="s">
        <v>22</v>
      </c>
    </row>
    <row r="3" spans="1:5" x14ac:dyDescent="0.25">
      <c r="B3" t="s">
        <v>122</v>
      </c>
      <c r="C3" s="3">
        <v>42605</v>
      </c>
      <c r="D3" s="3">
        <f t="shared" ref="D3:D14" si="0">C3+180</f>
        <v>42785</v>
      </c>
      <c r="E3" s="2" t="str">
        <f t="shared" ref="E3:E14" ca="1" si="1">IF(D3&gt;TODAY(),"Ok","Due")</f>
        <v>Due</v>
      </c>
    </row>
    <row r="4" spans="1:5" x14ac:dyDescent="0.25">
      <c r="B4" t="s">
        <v>123</v>
      </c>
      <c r="C4" s="3">
        <v>42605</v>
      </c>
      <c r="D4" s="3">
        <f>C4+180</f>
        <v>42785</v>
      </c>
      <c r="E4" s="2" t="str">
        <f ca="1">IF(D4&gt;TODAY(),"Ok","Due")</f>
        <v>Due</v>
      </c>
    </row>
    <row r="5" spans="1:5" x14ac:dyDescent="0.25">
      <c r="B5" t="s">
        <v>124</v>
      </c>
      <c r="C5" s="3">
        <v>42536</v>
      </c>
      <c r="D5" s="3">
        <f t="shared" si="0"/>
        <v>42716</v>
      </c>
      <c r="E5" s="2" t="str">
        <f t="shared" ca="1" si="1"/>
        <v>Due</v>
      </c>
    </row>
    <row r="6" spans="1:5" x14ac:dyDescent="0.25">
      <c r="B6" t="s">
        <v>125</v>
      </c>
      <c r="C6" s="3">
        <v>42546</v>
      </c>
      <c r="D6" s="3">
        <f t="shared" si="0"/>
        <v>42726</v>
      </c>
      <c r="E6" s="2" t="str">
        <f t="shared" ca="1" si="1"/>
        <v>Due</v>
      </c>
    </row>
    <row r="7" spans="1:5" x14ac:dyDescent="0.25">
      <c r="B7" t="s">
        <v>126</v>
      </c>
      <c r="C7" s="3">
        <v>42644</v>
      </c>
      <c r="D7" s="3">
        <f t="shared" si="0"/>
        <v>42824</v>
      </c>
      <c r="E7" s="2" t="str">
        <f t="shared" ca="1" si="1"/>
        <v>Due</v>
      </c>
    </row>
    <row r="8" spans="1:5" x14ac:dyDescent="0.25">
      <c r="A8" s="16">
        <v>42644</v>
      </c>
      <c r="B8" t="s">
        <v>127</v>
      </c>
      <c r="D8" s="3">
        <f t="shared" si="0"/>
        <v>180</v>
      </c>
      <c r="E8" s="2" t="str">
        <f t="shared" ca="1" si="1"/>
        <v>Due</v>
      </c>
    </row>
    <row r="9" spans="1:5" x14ac:dyDescent="0.25">
      <c r="B9" t="s">
        <v>128</v>
      </c>
      <c r="C9" s="3">
        <v>42646</v>
      </c>
      <c r="D9" s="3">
        <f t="shared" si="0"/>
        <v>42826</v>
      </c>
      <c r="E9" s="2" t="str">
        <f t="shared" ca="1" si="1"/>
        <v>Due</v>
      </c>
    </row>
    <row r="10" spans="1:5" x14ac:dyDescent="0.25">
      <c r="B10" t="s">
        <v>129</v>
      </c>
      <c r="C10" s="3">
        <v>42644</v>
      </c>
      <c r="D10" s="3">
        <f t="shared" si="0"/>
        <v>42824</v>
      </c>
      <c r="E10" s="2" t="str">
        <f ca="1">IF(D10&gt;TODAY(),"Ok","Due")</f>
        <v>Due</v>
      </c>
    </row>
    <row r="11" spans="1:5" x14ac:dyDescent="0.25">
      <c r="B11" t="s">
        <v>130</v>
      </c>
      <c r="C11" s="3">
        <v>42644</v>
      </c>
      <c r="D11" s="3">
        <f>C11+180</f>
        <v>42824</v>
      </c>
      <c r="E11" s="2" t="str">
        <f ca="1">IF(D11&gt;TODAY(),"Ok","Due")</f>
        <v>Due</v>
      </c>
    </row>
    <row r="12" spans="1:5" x14ac:dyDescent="0.25">
      <c r="B12" t="s">
        <v>131</v>
      </c>
      <c r="C12" s="3">
        <v>42644</v>
      </c>
      <c r="D12" s="3">
        <f t="shared" si="0"/>
        <v>42824</v>
      </c>
      <c r="E12" s="2" t="str">
        <f t="shared" ca="1" si="1"/>
        <v>Due</v>
      </c>
    </row>
    <row r="13" spans="1:5" x14ac:dyDescent="0.25">
      <c r="B13" t="s">
        <v>132</v>
      </c>
      <c r="D13" s="3">
        <f t="shared" si="0"/>
        <v>180</v>
      </c>
      <c r="E13" s="2" t="str">
        <f t="shared" ca="1" si="1"/>
        <v>Due</v>
      </c>
    </row>
    <row r="14" spans="1:5" x14ac:dyDescent="0.25">
      <c r="B14" t="s">
        <v>133</v>
      </c>
      <c r="D14" s="3">
        <f t="shared" si="0"/>
        <v>180</v>
      </c>
      <c r="E14" s="2" t="str">
        <f t="shared" ca="1" si="1"/>
        <v>Due</v>
      </c>
    </row>
    <row r="15" spans="1:5" ht="5.25" customHeight="1" x14ac:dyDescent="0.25">
      <c r="E15" s="2"/>
    </row>
  </sheetData>
  <conditionalFormatting sqref="E3:E15">
    <cfRule type="cellIs" dxfId="5" priority="15" operator="equal">
      <formula>"Due"</formula>
    </cfRule>
    <cfRule type="cellIs" dxfId="4" priority="16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Personal</vt:lpstr>
      <vt:lpstr>Tasks</vt:lpstr>
      <vt:lpstr>Notes</vt:lpstr>
      <vt:lpstr>Cleaning</vt:lpstr>
      <vt:lpstr>Lookups</vt:lpstr>
      <vt:lpstr>Computers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Chase</dc:creator>
  <cp:keywords/>
  <dc:description/>
  <cp:lastModifiedBy>David Chase</cp:lastModifiedBy>
  <cp:revision/>
  <dcterms:created xsi:type="dcterms:W3CDTF">2016-03-05T16:27:32Z</dcterms:created>
  <dcterms:modified xsi:type="dcterms:W3CDTF">2020-05-30T15:00:03Z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davidch@microsoft.com</vt:lpwstr>
  </property>
  <property fmtid="{D5CDD505-2E9C-101B-9397-08002B2CF9AE}" pid="5" name="MSIP_Label_f42aa342-8706-4288-bd11-ebb85995028c_SetDate">
    <vt:lpwstr>2018-01-01T15:38:12.1051351Z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