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8d7d8de63e4535/Shared/Finances/"/>
    </mc:Choice>
  </mc:AlternateContent>
  <bookViews>
    <workbookView xWindow="0" yWindow="0" windowWidth="14370" windowHeight="11625"/>
  </bookViews>
  <sheets>
    <sheet name="Forecast" sheetId="1" r:id="rId1"/>
  </sheets>
  <externalReferences>
    <externalReference r:id="rId2"/>
  </externalReferences>
  <definedNames>
    <definedName name="ExRate">[1]Balance!$K$10</definedName>
    <definedName name="HomeAppreciation">Forecast!$E$4</definedName>
    <definedName name="IncomeAppreciation">Forecast!$E$6</definedName>
    <definedName name="InvestmentsAppreciation">Forecast!$E$5</definedName>
    <definedName name="RRSPContribution">Forecast!#REF!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M10" i="1"/>
  <c r="N10" i="1"/>
  <c r="H11" i="1"/>
  <c r="I11" i="1"/>
  <c r="I12" i="1" s="1"/>
  <c r="J11" i="1"/>
  <c r="K11" i="1"/>
  <c r="L11" i="1"/>
  <c r="F16" i="1"/>
  <c r="C17" i="1"/>
  <c r="G17" i="1" s="1"/>
  <c r="E17" i="1"/>
  <c r="E18" i="1" s="1"/>
  <c r="M17" i="1"/>
  <c r="D18" i="1"/>
  <c r="L18" i="1"/>
  <c r="D19" i="1"/>
  <c r="L19" i="1"/>
  <c r="D20" i="1"/>
  <c r="D21" i="1" s="1"/>
  <c r="D22" i="1" s="1"/>
  <c r="L20" i="1"/>
  <c r="I21" i="1"/>
  <c r="I22" i="1" s="1"/>
  <c r="G38" i="1"/>
  <c r="C39" i="1"/>
  <c r="G39" i="1" s="1"/>
  <c r="C40" i="1"/>
  <c r="C41" i="1" s="1"/>
  <c r="G40" i="1"/>
  <c r="B49" i="1"/>
  <c r="B51" i="1"/>
  <c r="B52" i="1" s="1"/>
  <c r="G41" i="1" l="1"/>
  <c r="C42" i="1"/>
  <c r="L21" i="1"/>
  <c r="I13" i="1"/>
  <c r="J12" i="1"/>
  <c r="D23" i="1"/>
  <c r="M11" i="1"/>
  <c r="K12" i="1" s="1"/>
  <c r="L12" i="1"/>
  <c r="I23" i="1"/>
  <c r="N11" i="1"/>
  <c r="H12" i="1"/>
  <c r="C18" i="1"/>
  <c r="M18" i="1"/>
  <c r="K13" i="1" l="1"/>
  <c r="I24" i="1"/>
  <c r="L22" i="1"/>
  <c r="I14" i="1"/>
  <c r="J13" i="1"/>
  <c r="G18" i="1"/>
  <c r="E19" i="1" s="1"/>
  <c r="C19" i="1"/>
  <c r="M12" i="1"/>
  <c r="L13" i="1"/>
  <c r="N12" i="1"/>
  <c r="H13" i="1"/>
  <c r="G42" i="1"/>
  <c r="C43" i="1"/>
  <c r="G43" i="1" s="1"/>
  <c r="D24" i="1"/>
  <c r="G19" i="1" l="1"/>
  <c r="C20" i="1"/>
  <c r="M19" i="1"/>
  <c r="D25" i="1"/>
  <c r="E20" i="1"/>
  <c r="I15" i="1"/>
  <c r="J14" i="1"/>
  <c r="H14" i="1"/>
  <c r="N13" i="1"/>
  <c r="L23" i="1"/>
  <c r="M13" i="1"/>
  <c r="K14" i="1" s="1"/>
  <c r="L14" i="1"/>
  <c r="I25" i="1"/>
  <c r="M14" i="1" l="1"/>
  <c r="K15" i="1" s="1"/>
  <c r="L15" i="1"/>
  <c r="L24" i="1"/>
  <c r="D26" i="1"/>
  <c r="N14" i="1"/>
  <c r="H15" i="1"/>
  <c r="G20" i="1"/>
  <c r="E21" i="1" s="1"/>
  <c r="C21" i="1"/>
  <c r="J20" i="1"/>
  <c r="M20" i="1"/>
  <c r="I26" i="1"/>
  <c r="I16" i="1"/>
  <c r="J15" i="1"/>
  <c r="L25" i="1" l="1"/>
  <c r="C22" i="1"/>
  <c r="G21" i="1"/>
  <c r="E22" i="1" s="1"/>
  <c r="J21" i="1"/>
  <c r="M21" i="1"/>
  <c r="N15" i="1"/>
  <c r="H16" i="1"/>
  <c r="M15" i="1"/>
  <c r="K16" i="1" s="1"/>
  <c r="K17" i="1" s="1"/>
  <c r="K18" i="1" s="1"/>
  <c r="K19" i="1" s="1"/>
  <c r="K20" i="1" s="1"/>
  <c r="K21" i="1" s="1"/>
  <c r="K22" i="1" s="1"/>
  <c r="L16" i="1"/>
  <c r="M16" i="1" s="1"/>
  <c r="J16" i="1"/>
  <c r="I17" i="1"/>
  <c r="I27" i="1"/>
  <c r="D27" i="1"/>
  <c r="I18" i="1" l="1"/>
  <c r="J17" i="1"/>
  <c r="C23" i="1"/>
  <c r="G22" i="1"/>
  <c r="E23" i="1" s="1"/>
  <c r="J22" i="1"/>
  <c r="M22" i="1"/>
  <c r="K23" i="1" s="1"/>
  <c r="L26" i="1"/>
  <c r="D28" i="1"/>
  <c r="H17" i="1"/>
  <c r="N16" i="1"/>
  <c r="I28" i="1"/>
  <c r="I29" i="1" l="1"/>
  <c r="G23" i="1"/>
  <c r="E24" i="1" s="1"/>
  <c r="C24" i="1"/>
  <c r="J23" i="1"/>
  <c r="M23" i="1"/>
  <c r="K24" i="1" s="1"/>
  <c r="H18" i="1"/>
  <c r="N17" i="1"/>
  <c r="D29" i="1"/>
  <c r="I19" i="1"/>
  <c r="J19" i="1" s="1"/>
  <c r="J18" i="1"/>
  <c r="L27" i="1"/>
  <c r="C25" i="1" l="1"/>
  <c r="G24" i="1"/>
  <c r="E25" i="1" s="1"/>
  <c r="J24" i="1"/>
  <c r="M24" i="1"/>
  <c r="K25" i="1" s="1"/>
  <c r="L28" i="1"/>
  <c r="I30" i="1"/>
  <c r="D30" i="1"/>
  <c r="H19" i="1"/>
  <c r="N18" i="1"/>
  <c r="D31" i="1" l="1"/>
  <c r="I31" i="1"/>
  <c r="H20" i="1"/>
  <c r="N19" i="1"/>
  <c r="G25" i="1"/>
  <c r="E26" i="1" s="1"/>
  <c r="C26" i="1"/>
  <c r="J25" i="1"/>
  <c r="M25" i="1"/>
  <c r="K26" i="1" s="1"/>
  <c r="L29" i="1"/>
  <c r="I32" i="1" l="1"/>
  <c r="H21" i="1"/>
  <c r="N20" i="1"/>
  <c r="L30" i="1"/>
  <c r="D32" i="1"/>
  <c r="G26" i="1"/>
  <c r="E27" i="1" s="1"/>
  <c r="C27" i="1"/>
  <c r="J26" i="1"/>
  <c r="M26" i="1"/>
  <c r="K27" i="1" s="1"/>
  <c r="H22" i="1" l="1"/>
  <c r="N21" i="1"/>
  <c r="D33" i="1"/>
  <c r="C28" i="1"/>
  <c r="G27" i="1"/>
  <c r="E28" i="1" s="1"/>
  <c r="J27" i="1"/>
  <c r="M27" i="1"/>
  <c r="K28" i="1" s="1"/>
  <c r="I33" i="1"/>
  <c r="L31" i="1"/>
  <c r="H23" i="1" l="1"/>
  <c r="N22" i="1"/>
  <c r="C29" i="1"/>
  <c r="G28" i="1"/>
  <c r="E29" i="1" s="1"/>
  <c r="J28" i="1"/>
  <c r="M28" i="1"/>
  <c r="K29" i="1" s="1"/>
  <c r="D34" i="1"/>
  <c r="L32" i="1"/>
  <c r="I34" i="1"/>
  <c r="I35" i="1" l="1"/>
  <c r="C30" i="1"/>
  <c r="G29" i="1"/>
  <c r="E30" i="1" s="1"/>
  <c r="J29" i="1"/>
  <c r="M29" i="1"/>
  <c r="K30" i="1" s="1"/>
  <c r="L33" i="1"/>
  <c r="H24" i="1"/>
  <c r="N23" i="1"/>
  <c r="D35" i="1"/>
  <c r="D36" i="1" l="1"/>
  <c r="C31" i="1"/>
  <c r="G30" i="1"/>
  <c r="E31" i="1" s="1"/>
  <c r="J30" i="1"/>
  <c r="M30" i="1"/>
  <c r="K31" i="1" s="1"/>
  <c r="H25" i="1"/>
  <c r="N24" i="1"/>
  <c r="I36" i="1"/>
  <c r="L34" i="1"/>
  <c r="L35" i="1" l="1"/>
  <c r="I37" i="1"/>
  <c r="G31" i="1"/>
  <c r="E32" i="1" s="1"/>
  <c r="C32" i="1"/>
  <c r="J31" i="1"/>
  <c r="M31" i="1"/>
  <c r="K32" i="1" s="1"/>
  <c r="D37" i="1"/>
  <c r="H26" i="1"/>
  <c r="N25" i="1"/>
  <c r="H27" i="1" l="1"/>
  <c r="N26" i="1"/>
  <c r="I38" i="1"/>
  <c r="D38" i="1"/>
  <c r="L36" i="1"/>
  <c r="C33" i="1"/>
  <c r="G32" i="1"/>
  <c r="E33" i="1" s="1"/>
  <c r="J32" i="1"/>
  <c r="M32" i="1"/>
  <c r="K33" i="1" s="1"/>
  <c r="I39" i="1" l="1"/>
  <c r="J38" i="1"/>
  <c r="H28" i="1"/>
  <c r="N27" i="1"/>
  <c r="L37" i="1"/>
  <c r="C34" i="1"/>
  <c r="G33" i="1"/>
  <c r="E34" i="1" s="1"/>
  <c r="J33" i="1"/>
  <c r="M33" i="1"/>
  <c r="K34" i="1" s="1"/>
  <c r="D39" i="1"/>
  <c r="D40" i="1" l="1"/>
  <c r="J39" i="1"/>
  <c r="I40" i="1"/>
  <c r="H29" i="1"/>
  <c r="N28" i="1"/>
  <c r="G34" i="1"/>
  <c r="E35" i="1" s="1"/>
  <c r="C35" i="1"/>
  <c r="J34" i="1"/>
  <c r="M34" i="1"/>
  <c r="K35" i="1" s="1"/>
  <c r="L38" i="1"/>
  <c r="H30" i="1" l="1"/>
  <c r="N29" i="1"/>
  <c r="I41" i="1"/>
  <c r="J40" i="1"/>
  <c r="D41" i="1"/>
  <c r="L39" i="1"/>
  <c r="M38" i="1"/>
  <c r="C36" i="1"/>
  <c r="G35" i="1"/>
  <c r="E36" i="1" s="1"/>
  <c r="J35" i="1"/>
  <c r="M35" i="1"/>
  <c r="K36" i="1" s="1"/>
  <c r="J41" i="1" l="1"/>
  <c r="I42" i="1"/>
  <c r="H31" i="1"/>
  <c r="N30" i="1"/>
  <c r="M39" i="1"/>
  <c r="L40" i="1"/>
  <c r="G36" i="1"/>
  <c r="E37" i="1" s="1"/>
  <c r="C37" i="1"/>
  <c r="J36" i="1"/>
  <c r="M36" i="1"/>
  <c r="K37" i="1" s="1"/>
  <c r="D42" i="1"/>
  <c r="D43" i="1" l="1"/>
  <c r="H32" i="1"/>
  <c r="N31" i="1"/>
  <c r="I43" i="1"/>
  <c r="J43" i="1" s="1"/>
  <c r="J42" i="1"/>
  <c r="G37" i="1"/>
  <c r="E38" i="1" s="1"/>
  <c r="J37" i="1"/>
  <c r="M37" i="1"/>
  <c r="K38" i="1" s="1"/>
  <c r="K39" i="1" s="1"/>
  <c r="K40" i="1" s="1"/>
  <c r="K41" i="1" s="1"/>
  <c r="M40" i="1"/>
  <c r="L41" i="1"/>
  <c r="E39" i="1" l="1"/>
  <c r="H33" i="1"/>
  <c r="N32" i="1"/>
  <c r="M41" i="1"/>
  <c r="K42" i="1" s="1"/>
  <c r="L42" i="1"/>
  <c r="L43" i="1" l="1"/>
  <c r="M43" i="1" s="1"/>
  <c r="M42" i="1"/>
  <c r="K43" i="1" s="1"/>
  <c r="H34" i="1"/>
  <c r="N33" i="1"/>
  <c r="E40" i="1"/>
  <c r="E41" i="1" l="1"/>
  <c r="H35" i="1"/>
  <c r="N34" i="1"/>
  <c r="H36" i="1" l="1"/>
  <c r="N35" i="1"/>
  <c r="E42" i="1"/>
  <c r="E43" i="1" l="1"/>
  <c r="H37" i="1"/>
  <c r="N36" i="1"/>
  <c r="H38" i="1" l="1"/>
  <c r="N37" i="1"/>
  <c r="H39" i="1" l="1"/>
  <c r="N38" i="1"/>
  <c r="H40" i="1" l="1"/>
  <c r="N39" i="1"/>
  <c r="H41" i="1" l="1"/>
  <c r="N40" i="1"/>
  <c r="H42" i="1" l="1"/>
  <c r="N41" i="1"/>
  <c r="H43" i="1" l="1"/>
  <c r="N43" i="1" s="1"/>
  <c r="N42" i="1"/>
</calcChain>
</file>

<file path=xl/sharedStrings.xml><?xml version="1.0" encoding="utf-8"?>
<sst xmlns="http://schemas.openxmlformats.org/spreadsheetml/2006/main" count="38" uniqueCount="38">
  <si>
    <t>My estimated net worth at age 65 at current rate.</t>
  </si>
  <si>
    <t>My estimated net worth at age 55 at current rate.</t>
  </si>
  <si>
    <t>This includes a divorce</t>
  </si>
  <si>
    <t>Factor my net worth has increased in 10 years</t>
  </si>
  <si>
    <t>My estimated equity in Jul, 2018</t>
  </si>
  <si>
    <t>My equity in Jul, 2008</t>
  </si>
  <si>
    <t>I turn 65</t>
  </si>
  <si>
    <t>I turn 55</t>
  </si>
  <si>
    <t>Karlee starts college</t>
  </si>
  <si>
    <t>Spousal ends</t>
  </si>
  <si>
    <t>I turn 45</t>
  </si>
  <si>
    <t>Divorce</t>
  </si>
  <si>
    <t>Comments</t>
  </si>
  <si>
    <t>Karlee Age</t>
  </si>
  <si>
    <t>Age</t>
  </si>
  <si>
    <t>Column1</t>
  </si>
  <si>
    <t>Net Worth</t>
  </si>
  <si>
    <t>Stock contrib.</t>
  </si>
  <si>
    <t>Stock % contrib.</t>
  </si>
  <si>
    <t>Stock Value</t>
  </si>
  <si>
    <t>TFSA Contrib</t>
  </si>
  <si>
    <t>TFSA % Contrib</t>
  </si>
  <si>
    <t>TFSA Value</t>
  </si>
  <si>
    <t>RRSP Contrib.</t>
  </si>
  <si>
    <t>RRSP % Contrib.</t>
  </si>
  <si>
    <t>RRSP Value</t>
  </si>
  <si>
    <t>Home Eq.</t>
  </si>
  <si>
    <t>Income</t>
  </si>
  <si>
    <t>Year</t>
  </si>
  <si>
    <t>I will keep my stock awards and convert them into as-like RRSP starting 2017</t>
  </si>
  <si>
    <t>I will contribute 10% per year to stock plan starting 2017.</t>
  </si>
  <si>
    <t>Income annual appreciation</t>
  </si>
  <si>
    <t>I will start to contribute 5% of income to TFSA starting one year after end of spousal.</t>
  </si>
  <si>
    <t>Investments annual appreciation</t>
  </si>
  <si>
    <t>RRSP contribution % will never change</t>
  </si>
  <si>
    <t>Home annual appreciation</t>
  </si>
  <si>
    <t>Assumptions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</si>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</sst>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  <font>
      <sz val="10"/>
      <name val="Segoe UI Light"/>
      <family val="2"/>
    </font>
    <font>
      <sz val="10"/>
      <color rgb="FF00B050"/>
      <name val="Segoe UI Light"/>
      <family val="2"/>
    </font>
    <font>
      <sz val="10"/>
      <color theme="0" tint="-0.14999847407452621"/>
      <name val="Segoe UI Light"/>
      <family val="2"/>
    </font>
    <font>
      <sz val="16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5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6" fontId="1" fillId="0" borderId="0" xfId="0" applyNumberFormat="1" applyFont="1"/>
    <xf numFmtId="165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vertic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0" fontId="1" fillId="0" borderId="0" xfId="0" applyNumberFormat="1" applyFont="1" applyBorder="1" applyAlignment="1">
      <alignment horizontal="left"/>
    </xf>
    <xf numFmtId="10" fontId="1" fillId="0" borderId="0" xfId="0" applyNumberFormat="1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10" fontId="1" fillId="0" borderId="0" xfId="0" applyNumberFormat="1" applyFont="1" applyAlignment="1">
      <alignment vertical="center"/>
    </xf>
    <xf numFmtId="10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5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5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</dxf>
    <dxf>
      <font>
        <b/>
        <i val="0"/>
      </font>
      <border>
        <top style="thin">
          <color auto="1"/>
        </top>
      </border>
    </dxf>
    <dxf>
      <font>
        <b/>
        <i val="0"/>
      </font>
      <border>
        <bottom style="thin">
          <color auto="1"/>
        </bottom>
      </border>
    </dxf>
  </dxfs>
  <tableStyles count="1" defaultTableStyle="TableStyleMedium2" defaultPivotStyle="PivotStyleLight16">
    <tableStyle name="Simple" pivot="0" count="2">
      <tableStyleElement type="headerRow" dxfId="20"/>
      <tableStyleElement type="total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\Shared\Finan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Sheet6"/>
      <sheetName val="Net Worth"/>
      <sheetName val="Transactions"/>
      <sheetName val="Scratch pad"/>
    </sheetNames>
    <sheetDataSet>
      <sheetData sheetId="0">
        <row r="10">
          <cell r="K10">
            <v>1.2175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3" displayName="Table3" ref="B9:R43" totalsRowShown="0" headerRowDxfId="18" dataDxfId="17">
  <autoFilter ref="B9:R43"/>
  <tableColumns count="17">
    <tableColumn id="1" name="Year" dataDxfId="16"/>
    <tableColumn id="2" name="Income" dataDxfId="15">
      <calculatedColumnFormula>C9*(1+IncomeAppreciation)</calculatedColumnFormula>
    </tableColumn>
    <tableColumn id="3" name="Home Eq." dataDxfId="14">
      <calculatedColumnFormula>D9*(1+HomeAppreciation)</calculatedColumnFormula>
    </tableColumn>
    <tableColumn id="4" name="RRSP Value" dataDxfId="13">
      <calculatedColumnFormula>E9*(1+InvestmentsAppreciation)+G9</calculatedColumnFormula>
    </tableColumn>
    <tableColumn id="11" name="RRSP % Contrib." dataDxfId="12"/>
    <tableColumn id="5" name="RRSP Contrib." dataDxfId="11">
      <calculatedColumnFormula>C10*RRSPContribution</calculatedColumnFormula>
    </tableColumn>
    <tableColumn id="13" name="TFSA Value" dataDxfId="10"/>
    <tableColumn id="12" name="TFSA % Contrib" dataDxfId="9"/>
    <tableColumn id="14" name="TFSA Contrib" dataDxfId="8">
      <calculatedColumnFormula>Table3[[#This Row],[TFSA % Contrib]]*Table3[[#This Row],[Income]]</calculatedColumnFormula>
    </tableColumn>
    <tableColumn id="17" name="Stock Value" dataDxfId="7"/>
    <tableColumn id="16" name="Stock % contrib." dataDxfId="6"/>
    <tableColumn id="15" name="Stock contrib." dataDxfId="5">
      <calculatedColumnFormula>Table3[[#This Row],[Stock % contrib.]]*Table3[[#This Row],[Income]]</calculatedColumnFormula>
    </tableColumn>
    <tableColumn id="6" name="Net Worth" dataDxfId="4">
      <calculatedColumnFormula>Table3[[#This Row],[Home Eq.]]+Table3[[#This Row],[RRSP Value]]+Table3[[#This Row],[TFSA Value]]+Table3[[#This Row],[Stock Value]]</calculatedColumnFormula>
    </tableColumn>
    <tableColumn id="7" name="Column1" dataDxfId="3"/>
    <tableColumn id="8" name="Age" dataDxfId="2"/>
    <tableColumn id="9" name="Karlee Age" dataDxfId="1"/>
    <tableColumn id="10" name="Comments" dataDxfId="0"/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63"/>
  <sheetViews>
    <sheetView showGridLines="0" tabSelected="1" workbookViewId="0">
      <selection activeCell="C53" sqref="C53"/>
    </sheetView>
  </sheetViews>
  <sheetFormatPr defaultRowHeight="15" x14ac:dyDescent="0.25"/>
  <cols>
    <col min="1" max="1" width="1" customWidth="1"/>
    <col min="2" max="2" width="12.28515625" bestFit="1" customWidth="1"/>
    <col min="3" max="5" width="10.5703125" style="2" customWidth="1"/>
    <col min="6" max="6" width="10.5703125" style="3" customWidth="1"/>
    <col min="7" max="8" width="10.5703125" style="2" customWidth="1"/>
    <col min="9" max="9" width="10.5703125" style="3" customWidth="1"/>
    <col min="10" max="11" width="10.5703125" style="2" customWidth="1"/>
    <col min="12" max="12" width="10.5703125" style="3" customWidth="1"/>
    <col min="13" max="14" width="10.5703125" style="2" customWidth="1"/>
    <col min="15" max="15" width="1.42578125" style="2" customWidth="1"/>
    <col min="16" max="17" width="8.5703125" style="1" customWidth="1"/>
    <col min="18" max="18" width="26.5703125" customWidth="1"/>
  </cols>
  <sheetData>
    <row r="1" spans="2:18" ht="6" customHeight="1" x14ac:dyDescent="0.25"/>
    <row r="2" spans="2:18" s="36" customFormat="1" ht="20.25" customHeight="1" x14ac:dyDescent="0.25">
      <c r="B2" s="41" t="s">
        <v>37</v>
      </c>
      <c r="C2" s="38"/>
      <c r="D2" s="38"/>
      <c r="E2" s="38"/>
      <c r="F2" s="39"/>
      <c r="G2" s="40" t="s">
        <v>36</v>
      </c>
      <c r="H2" s="38"/>
      <c r="I2" s="39"/>
      <c r="J2" s="38"/>
      <c r="K2" s="38"/>
      <c r="L2" s="39"/>
      <c r="M2" s="38"/>
      <c r="N2" s="38"/>
      <c r="O2" s="38"/>
      <c r="P2" s="37"/>
      <c r="Q2" s="37"/>
    </row>
    <row r="3" spans="2:18" ht="6" customHeight="1" x14ac:dyDescent="0.25"/>
    <row r="4" spans="2:18" x14ac:dyDescent="0.25">
      <c r="B4" s="32" t="s">
        <v>35</v>
      </c>
      <c r="C4" s="31"/>
      <c r="D4" s="31"/>
      <c r="E4" s="29">
        <v>4.2999999999999997E-2</v>
      </c>
      <c r="F4" s="30"/>
      <c r="G4" s="33" t="s">
        <v>34</v>
      </c>
      <c r="J4" s="28"/>
      <c r="K4" s="33"/>
      <c r="L4" s="35"/>
      <c r="M4" s="34"/>
      <c r="O4" s="24"/>
    </row>
    <row r="5" spans="2:18" x14ac:dyDescent="0.25">
      <c r="B5" s="32" t="s">
        <v>33</v>
      </c>
      <c r="C5" s="31"/>
      <c r="D5" s="31"/>
      <c r="E5" s="29">
        <v>5.5E-2</v>
      </c>
      <c r="F5" s="30"/>
      <c r="G5" s="33" t="s">
        <v>32</v>
      </c>
      <c r="J5" s="29"/>
      <c r="K5" s="33"/>
      <c r="L5" s="27"/>
      <c r="M5" s="26"/>
      <c r="O5" s="24"/>
    </row>
    <row r="6" spans="2:18" x14ac:dyDescent="0.25">
      <c r="B6" s="32" t="s">
        <v>31</v>
      </c>
      <c r="C6" s="31"/>
      <c r="D6" s="31"/>
      <c r="E6" s="29">
        <v>0.04</v>
      </c>
      <c r="F6" s="30"/>
      <c r="G6" s="33" t="s">
        <v>30</v>
      </c>
      <c r="J6" s="29"/>
      <c r="K6" s="33"/>
      <c r="L6" s="27"/>
      <c r="M6" s="26"/>
      <c r="O6" s="24"/>
    </row>
    <row r="7" spans="2:18" x14ac:dyDescent="0.25">
      <c r="B7" s="32"/>
      <c r="C7" s="31"/>
      <c r="D7" s="31"/>
      <c r="E7" s="31"/>
      <c r="F7" s="30"/>
      <c r="G7" s="28" t="s">
        <v>29</v>
      </c>
      <c r="J7" s="29"/>
      <c r="K7" s="28"/>
      <c r="L7" s="27"/>
      <c r="M7" s="26"/>
      <c r="N7" s="25"/>
      <c r="O7" s="24"/>
    </row>
    <row r="9" spans="2:18" s="18" customFormat="1" ht="29.25" customHeight="1" x14ac:dyDescent="0.25">
      <c r="B9" s="20" t="s">
        <v>28</v>
      </c>
      <c r="C9" s="22" t="s">
        <v>27</v>
      </c>
      <c r="D9" s="22" t="s">
        <v>26</v>
      </c>
      <c r="E9" s="22" t="s">
        <v>25</v>
      </c>
      <c r="F9" s="23" t="s">
        <v>24</v>
      </c>
      <c r="G9" s="22" t="s">
        <v>23</v>
      </c>
      <c r="H9" s="22" t="s">
        <v>22</v>
      </c>
      <c r="I9" s="23" t="s">
        <v>21</v>
      </c>
      <c r="J9" s="22" t="s">
        <v>20</v>
      </c>
      <c r="K9" s="22" t="s">
        <v>19</v>
      </c>
      <c r="L9" s="23" t="s">
        <v>18</v>
      </c>
      <c r="M9" s="22" t="s">
        <v>17</v>
      </c>
      <c r="N9" s="22" t="s">
        <v>16</v>
      </c>
      <c r="O9" s="21" t="s">
        <v>15</v>
      </c>
      <c r="P9" s="20" t="s">
        <v>14</v>
      </c>
      <c r="Q9" s="20" t="s">
        <v>13</v>
      </c>
      <c r="R9" s="19" t="s">
        <v>12</v>
      </c>
    </row>
    <row r="10" spans="2:18" x14ac:dyDescent="0.25">
      <c r="B10" s="5">
        <v>2010</v>
      </c>
      <c r="C10" s="15">
        <v>90000</v>
      </c>
      <c r="D10" s="15">
        <v>293000</v>
      </c>
      <c r="E10" s="15">
        <v>102957.95849999999</v>
      </c>
      <c r="F10" s="17"/>
      <c r="G10" s="6"/>
      <c r="H10" s="6">
        <v>0</v>
      </c>
      <c r="I10" s="7">
        <v>0</v>
      </c>
      <c r="J10" s="6">
        <f>Table3[[#This Row],[TFSA % Contrib]]*Table3[[#This Row],[Income]]</f>
        <v>0</v>
      </c>
      <c r="K10" s="6">
        <v>0</v>
      </c>
      <c r="L10" s="7">
        <v>0</v>
      </c>
      <c r="M10" s="6">
        <f>Table3[[#This Row],[Stock % contrib.]]*Table3[[#This Row],[Income]]</f>
        <v>0</v>
      </c>
      <c r="N10" s="6">
        <f>Table3[[#This Row],[Home Eq.]]+Table3[[#This Row],[RRSP Value]]+Table3[[#This Row],[TFSA Value]]+Table3[[#This Row],[Stock Value]]</f>
        <v>395957.95850000001</v>
      </c>
      <c r="O10" s="6"/>
      <c r="P10" s="5">
        <v>37</v>
      </c>
      <c r="Q10" s="5">
        <v>3</v>
      </c>
      <c r="R10" s="4"/>
    </row>
    <row r="11" spans="2:18" x14ac:dyDescent="0.25">
      <c r="B11" s="5">
        <v>2011</v>
      </c>
      <c r="C11" s="15">
        <v>105033</v>
      </c>
      <c r="D11" s="15">
        <v>305599</v>
      </c>
      <c r="E11" s="15">
        <v>110155</v>
      </c>
      <c r="F11" s="17"/>
      <c r="G11" s="6"/>
      <c r="H11" s="6">
        <f>H10*(1+InvestmentsAppreciation)+J10</f>
        <v>0</v>
      </c>
      <c r="I11" s="7">
        <f>I10</f>
        <v>0</v>
      </c>
      <c r="J11" s="6">
        <f>Table3[[#This Row],[TFSA % Contrib]]*Table3[[#This Row],[Income]]</f>
        <v>0</v>
      </c>
      <c r="K11" s="6">
        <f>K10*(1+InvestmentsAppreciation)+M10</f>
        <v>0</v>
      </c>
      <c r="L11" s="7">
        <f>L10</f>
        <v>0</v>
      </c>
      <c r="M11" s="6">
        <f>Table3[[#This Row],[Stock % contrib.]]*Table3[[#This Row],[Income]]</f>
        <v>0</v>
      </c>
      <c r="N11" s="6">
        <f>Table3[[#This Row],[Home Eq.]]+Table3[[#This Row],[RRSP Value]]+Table3[[#This Row],[TFSA Value]]+Table3[[#This Row],[Stock Value]]</f>
        <v>415754</v>
      </c>
      <c r="O11" s="6"/>
      <c r="P11" s="5">
        <v>38</v>
      </c>
      <c r="Q11" s="5">
        <v>4</v>
      </c>
      <c r="R11" s="4"/>
    </row>
    <row r="12" spans="2:18" x14ac:dyDescent="0.25">
      <c r="B12" s="5">
        <v>2012</v>
      </c>
      <c r="C12" s="15">
        <v>143000</v>
      </c>
      <c r="D12" s="15">
        <v>375000</v>
      </c>
      <c r="E12" s="15">
        <v>129797.09245</v>
      </c>
      <c r="F12" s="17"/>
      <c r="G12" s="6"/>
      <c r="H12" s="6">
        <f>H11*(1+InvestmentsAppreciation)+J11</f>
        <v>0</v>
      </c>
      <c r="I12" s="7">
        <f>I11</f>
        <v>0</v>
      </c>
      <c r="J12" s="6">
        <f>Table3[[#This Row],[TFSA % Contrib]]*Table3[[#This Row],[Income]]</f>
        <v>0</v>
      </c>
      <c r="K12" s="6">
        <f>K11*(1+InvestmentsAppreciation)+M11</f>
        <v>0</v>
      </c>
      <c r="L12" s="7">
        <f>L11</f>
        <v>0</v>
      </c>
      <c r="M12" s="6">
        <f>Table3[[#This Row],[Stock % contrib.]]*Table3[[#This Row],[Income]]</f>
        <v>0</v>
      </c>
      <c r="N12" s="6">
        <f>Table3[[#This Row],[Home Eq.]]+Table3[[#This Row],[RRSP Value]]+Table3[[#This Row],[TFSA Value]]+Table3[[#This Row],[Stock Value]]</f>
        <v>504797.09245</v>
      </c>
      <c r="O12" s="6"/>
      <c r="P12" s="5">
        <v>39</v>
      </c>
      <c r="Q12" s="5">
        <v>5</v>
      </c>
      <c r="R12" s="4"/>
    </row>
    <row r="13" spans="2:18" x14ac:dyDescent="0.25">
      <c r="B13" s="5">
        <v>2013</v>
      </c>
      <c r="C13" s="15">
        <v>155000</v>
      </c>
      <c r="D13" s="15">
        <v>391125</v>
      </c>
      <c r="E13" s="15">
        <v>140674.30614</v>
      </c>
      <c r="F13" s="17"/>
      <c r="G13" s="6"/>
      <c r="H13" s="6">
        <f>H12*(1+InvestmentsAppreciation)+J12</f>
        <v>0</v>
      </c>
      <c r="I13" s="7">
        <f>I12</f>
        <v>0</v>
      </c>
      <c r="J13" s="6">
        <f>Table3[[#This Row],[TFSA % Contrib]]*Table3[[#This Row],[Income]]</f>
        <v>0</v>
      </c>
      <c r="K13" s="6">
        <f>K12*(1+InvestmentsAppreciation)+M12</f>
        <v>0</v>
      </c>
      <c r="L13" s="7">
        <f>L12</f>
        <v>0</v>
      </c>
      <c r="M13" s="6">
        <f>Table3[[#This Row],[Stock % contrib.]]*Table3[[#This Row],[Income]]</f>
        <v>0</v>
      </c>
      <c r="N13" s="6">
        <f>Table3[[#This Row],[Home Eq.]]+Table3[[#This Row],[RRSP Value]]+Table3[[#This Row],[TFSA Value]]+Table3[[#This Row],[Stock Value]]</f>
        <v>531799.30614</v>
      </c>
      <c r="O13" s="6"/>
      <c r="P13" s="5">
        <v>40</v>
      </c>
      <c r="Q13" s="5">
        <v>6</v>
      </c>
      <c r="R13" s="4"/>
    </row>
    <row r="14" spans="2:18" x14ac:dyDescent="0.25">
      <c r="B14" s="5">
        <v>2014</v>
      </c>
      <c r="C14" s="15">
        <v>155000</v>
      </c>
      <c r="D14" s="15">
        <v>420000</v>
      </c>
      <c r="E14" s="15">
        <v>211000</v>
      </c>
      <c r="F14" s="17"/>
      <c r="G14" s="6"/>
      <c r="H14" s="6">
        <f>H13*(1+InvestmentsAppreciation)+J13</f>
        <v>0</v>
      </c>
      <c r="I14" s="7">
        <f>I13</f>
        <v>0</v>
      </c>
      <c r="J14" s="6">
        <f>Table3[[#This Row],[TFSA % Contrib]]*Table3[[#This Row],[Income]]</f>
        <v>0</v>
      </c>
      <c r="K14" s="6">
        <f>K13*(1+InvestmentsAppreciation)+M13</f>
        <v>0</v>
      </c>
      <c r="L14" s="7">
        <f>L13</f>
        <v>0</v>
      </c>
      <c r="M14" s="6">
        <f>Table3[[#This Row],[Stock % contrib.]]*Table3[[#This Row],[Income]]</f>
        <v>0</v>
      </c>
      <c r="N14" s="6">
        <f>Table3[[#This Row],[Home Eq.]]+Table3[[#This Row],[RRSP Value]]+Table3[[#This Row],[TFSA Value]]+Table3[[#This Row],[Stock Value]]</f>
        <v>631000</v>
      </c>
      <c r="O14" s="6"/>
      <c r="P14" s="5">
        <v>41</v>
      </c>
      <c r="Q14" s="5">
        <v>7</v>
      </c>
      <c r="R14" s="4"/>
    </row>
    <row r="15" spans="2:18" x14ac:dyDescent="0.25">
      <c r="B15" s="5">
        <v>2015</v>
      </c>
      <c r="C15" s="15">
        <v>173113</v>
      </c>
      <c r="D15" s="15">
        <v>420000</v>
      </c>
      <c r="E15" s="15">
        <v>137256.76960999999</v>
      </c>
      <c r="F15" s="17"/>
      <c r="G15" s="6"/>
      <c r="H15" s="6">
        <f>H14*(1+InvestmentsAppreciation)+J14</f>
        <v>0</v>
      </c>
      <c r="I15" s="7">
        <f>I14</f>
        <v>0</v>
      </c>
      <c r="J15" s="6">
        <f>Table3[[#This Row],[TFSA % Contrib]]*Table3[[#This Row],[Income]]</f>
        <v>0</v>
      </c>
      <c r="K15" s="6">
        <f>K14*(1+InvestmentsAppreciation)+M14</f>
        <v>0</v>
      </c>
      <c r="L15" s="7">
        <f>L14</f>
        <v>0</v>
      </c>
      <c r="M15" s="6">
        <f>Table3[[#This Row],[Stock % contrib.]]*Table3[[#This Row],[Income]]</f>
        <v>0</v>
      </c>
      <c r="N15" s="6">
        <f>Table3[[#This Row],[Home Eq.]]+Table3[[#This Row],[RRSP Value]]+Table3[[#This Row],[TFSA Value]]+Table3[[#This Row],[Stock Value]]</f>
        <v>557256.76960999996</v>
      </c>
      <c r="O15" s="6"/>
      <c r="P15" s="5">
        <v>42</v>
      </c>
      <c r="Q15" s="5">
        <v>8</v>
      </c>
      <c r="R15" s="4" t="s">
        <v>11</v>
      </c>
    </row>
    <row r="16" spans="2:18" x14ac:dyDescent="0.25">
      <c r="B16" s="5">
        <v>2016</v>
      </c>
      <c r="C16" s="15">
        <v>177527</v>
      </c>
      <c r="D16" s="15">
        <v>425000</v>
      </c>
      <c r="E16" s="15">
        <v>159387</v>
      </c>
      <c r="F16" s="14">
        <f>Table3[[#This Row],[RRSP Contrib.]]/Table3[[#This Row],[Income]]</f>
        <v>8.8606240177550463E-2</v>
      </c>
      <c r="G16" s="16">
        <v>15730</v>
      </c>
      <c r="H16" s="6">
        <f>H15*(1+InvestmentsAppreciation)+J15</f>
        <v>0</v>
      </c>
      <c r="I16" s="7">
        <f>I15</f>
        <v>0</v>
      </c>
      <c r="J16" s="6">
        <f>Table3[[#This Row],[TFSA % Contrib]]*Table3[[#This Row],[Income]]</f>
        <v>0</v>
      </c>
      <c r="K16" s="6">
        <f>K15*(1+InvestmentsAppreciation)+M15</f>
        <v>0</v>
      </c>
      <c r="L16" s="7">
        <f>L15</f>
        <v>0</v>
      </c>
      <c r="M16" s="6">
        <f>Table3[[#This Row],[Stock % contrib.]]*Table3[[#This Row],[Income]]</f>
        <v>0</v>
      </c>
      <c r="N16" s="6">
        <f>Table3[[#This Row],[Home Eq.]]+Table3[[#This Row],[RRSP Value]]+Table3[[#This Row],[TFSA Value]]+Table3[[#This Row],[Stock Value]]</f>
        <v>584387</v>
      </c>
      <c r="O16" s="6"/>
      <c r="P16" s="5">
        <v>43</v>
      </c>
      <c r="Q16" s="5">
        <v>9</v>
      </c>
      <c r="R16" s="4"/>
    </row>
    <row r="17" spans="2:18" x14ac:dyDescent="0.25">
      <c r="B17" s="5">
        <v>2017</v>
      </c>
      <c r="C17" s="6">
        <f>C16*(1+IncomeAppreciation)</f>
        <v>184628.08000000002</v>
      </c>
      <c r="D17" s="15">
        <v>510000</v>
      </c>
      <c r="E17" s="6">
        <f>E16*(1+InvestmentsAppreciation)+G16</f>
        <v>183883.285</v>
      </c>
      <c r="F17" s="14">
        <v>0.12</v>
      </c>
      <c r="G17" s="13">
        <f>Table3[[#This Row],[Income]]*Table3[[#This Row],[RRSP % Contrib.]]</f>
        <v>22155.369600000002</v>
      </c>
      <c r="H17" s="6">
        <f>H16*(1+InvestmentsAppreciation)+J16</f>
        <v>0</v>
      </c>
      <c r="I17" s="7">
        <f>I16</f>
        <v>0</v>
      </c>
      <c r="J17" s="6">
        <f>Table3[[#This Row],[TFSA % Contrib]]*Table3[[#This Row],[Income]]</f>
        <v>0</v>
      </c>
      <c r="K17" s="6">
        <f>K16*(1+InvestmentsAppreciation)+M16</f>
        <v>0</v>
      </c>
      <c r="L17" s="7">
        <v>0.1</v>
      </c>
      <c r="M17" s="6">
        <f>Table3[[#This Row],[Stock % contrib.]]*Table3[[#This Row],[Income]]</f>
        <v>18462.808000000001</v>
      </c>
      <c r="N17" s="6">
        <f>Table3[[#This Row],[Home Eq.]]+Table3[[#This Row],[RRSP Value]]+Table3[[#This Row],[TFSA Value]]+Table3[[#This Row],[Stock Value]]</f>
        <v>693883.28500000003</v>
      </c>
      <c r="O17" s="6"/>
      <c r="P17" s="5">
        <v>44</v>
      </c>
      <c r="Q17" s="5">
        <v>10</v>
      </c>
      <c r="R17" s="4"/>
    </row>
    <row r="18" spans="2:18" x14ac:dyDescent="0.25">
      <c r="B18" s="5">
        <v>2018</v>
      </c>
      <c r="C18" s="6">
        <f>C17*(1+IncomeAppreciation)</f>
        <v>192013.20320000002</v>
      </c>
      <c r="D18" s="6">
        <f>D17*(1+HomeAppreciation)</f>
        <v>531930</v>
      </c>
      <c r="E18" s="6">
        <f>E17*(1+InvestmentsAppreciation)+G17</f>
        <v>216152.23527499998</v>
      </c>
      <c r="F18" s="14">
        <v>0.12</v>
      </c>
      <c r="G18" s="13">
        <f>Table3[[#This Row],[Income]]*Table3[[#This Row],[RRSP % Contrib.]]</f>
        <v>23041.584384000002</v>
      </c>
      <c r="H18" s="6">
        <f>H17*(1+InvestmentsAppreciation)+J17</f>
        <v>0</v>
      </c>
      <c r="I18" s="7">
        <f>I17</f>
        <v>0</v>
      </c>
      <c r="J18" s="6">
        <f>Table3[[#This Row],[TFSA % Contrib]]*Table3[[#This Row],[Income]]</f>
        <v>0</v>
      </c>
      <c r="K18" s="6">
        <f>K17*(1+InvestmentsAppreciation)+M17</f>
        <v>18462.808000000001</v>
      </c>
      <c r="L18" s="7">
        <f>L17</f>
        <v>0.1</v>
      </c>
      <c r="M18" s="6">
        <f>Table3[[#This Row],[Stock % contrib.]]*Table3[[#This Row],[Income]]</f>
        <v>19201.320320000003</v>
      </c>
      <c r="N18" s="6">
        <f>Table3[[#This Row],[Home Eq.]]+Table3[[#This Row],[RRSP Value]]+Table3[[#This Row],[TFSA Value]]+Table3[[#This Row],[Stock Value]]</f>
        <v>766545.04327499995</v>
      </c>
      <c r="O18" s="6"/>
      <c r="P18" s="5">
        <v>45</v>
      </c>
      <c r="Q18" s="5">
        <v>11</v>
      </c>
      <c r="R18" s="4" t="s">
        <v>10</v>
      </c>
    </row>
    <row r="19" spans="2:18" x14ac:dyDescent="0.25">
      <c r="B19" s="5">
        <v>2019</v>
      </c>
      <c r="C19" s="6">
        <f>C18*(1+IncomeAppreciation)</f>
        <v>199693.73132800002</v>
      </c>
      <c r="D19" s="6">
        <f>D18*(1+HomeAppreciation)</f>
        <v>554802.99</v>
      </c>
      <c r="E19" s="6">
        <f>E18*(1+InvestmentsAppreciation)+G18</f>
        <v>251082.19259912497</v>
      </c>
      <c r="F19" s="14">
        <v>0.12</v>
      </c>
      <c r="G19" s="13">
        <f>Table3[[#This Row],[Income]]*Table3[[#This Row],[RRSP % Contrib.]]</f>
        <v>23963.247759360002</v>
      </c>
      <c r="H19" s="6">
        <f>H18*(1+InvestmentsAppreciation)+J18</f>
        <v>0</v>
      </c>
      <c r="I19" s="7">
        <f>I18</f>
        <v>0</v>
      </c>
      <c r="J19" s="6">
        <f>Table3[[#This Row],[TFSA % Contrib]]*Table3[[#This Row],[Income]]</f>
        <v>0</v>
      </c>
      <c r="K19" s="6">
        <f>K18*(1+InvestmentsAppreciation)+M18</f>
        <v>38679.582760000005</v>
      </c>
      <c r="L19" s="7">
        <f>L18</f>
        <v>0.1</v>
      </c>
      <c r="M19" s="6">
        <f>Table3[[#This Row],[Stock % contrib.]]*Table3[[#This Row],[Income]]</f>
        <v>19969.373132800003</v>
      </c>
      <c r="N19" s="6">
        <f>Table3[[#This Row],[Home Eq.]]+Table3[[#This Row],[RRSP Value]]+Table3[[#This Row],[TFSA Value]]+Table3[[#This Row],[Stock Value]]</f>
        <v>844564.76535912498</v>
      </c>
      <c r="O19" s="6"/>
      <c r="P19" s="5">
        <v>46</v>
      </c>
      <c r="Q19" s="5">
        <v>12</v>
      </c>
      <c r="R19" s="4" t="s">
        <v>9</v>
      </c>
    </row>
    <row r="20" spans="2:18" x14ac:dyDescent="0.25">
      <c r="B20" s="5">
        <v>2020</v>
      </c>
      <c r="C20" s="6">
        <f>C19*(1+IncomeAppreciation)</f>
        <v>207681.48058112003</v>
      </c>
      <c r="D20" s="6">
        <f>D19*(1+HomeAppreciation)</f>
        <v>578659.51856999996</v>
      </c>
      <c r="E20" s="6">
        <f>E19*(1+InvestmentsAppreciation)+G19</f>
        <v>288854.96095143683</v>
      </c>
      <c r="F20" s="14">
        <v>0.12</v>
      </c>
      <c r="G20" s="13">
        <f>Table3[[#This Row],[Income]]*Table3[[#This Row],[RRSP % Contrib.]]</f>
        <v>24921.777669734402</v>
      </c>
      <c r="H20" s="6">
        <f>H19*(1+InvestmentsAppreciation)+J19</f>
        <v>0</v>
      </c>
      <c r="I20" s="7">
        <v>0.05</v>
      </c>
      <c r="J20" s="6">
        <f>Table3[[#This Row],[TFSA % Contrib]]*Table3[[#This Row],[Income]]</f>
        <v>10384.074029056002</v>
      </c>
      <c r="K20" s="6">
        <f>K19*(1+InvestmentsAppreciation)+M19</f>
        <v>60776.332944599999</v>
      </c>
      <c r="L20" s="7">
        <f>L19</f>
        <v>0.1</v>
      </c>
      <c r="M20" s="6">
        <f>Table3[[#This Row],[Stock % contrib.]]*Table3[[#This Row],[Income]]</f>
        <v>20768.148058112005</v>
      </c>
      <c r="N20" s="6">
        <f>Table3[[#This Row],[Home Eq.]]+Table3[[#This Row],[RRSP Value]]+Table3[[#This Row],[TFSA Value]]+Table3[[#This Row],[Stock Value]]</f>
        <v>928290.81246603688</v>
      </c>
      <c r="O20" s="6"/>
      <c r="P20" s="5">
        <v>47</v>
      </c>
      <c r="Q20" s="5">
        <v>13</v>
      </c>
      <c r="R20" s="4"/>
    </row>
    <row r="21" spans="2:18" x14ac:dyDescent="0.25">
      <c r="B21" s="5">
        <v>2021</v>
      </c>
      <c r="C21" s="6">
        <f>C20*(1+IncomeAppreciation)</f>
        <v>215988.73980436486</v>
      </c>
      <c r="D21" s="6">
        <f>D20*(1+HomeAppreciation)</f>
        <v>603541.87786850997</v>
      </c>
      <c r="E21" s="6">
        <f>E20*(1+InvestmentsAppreciation)+G20</f>
        <v>329663.76147350023</v>
      </c>
      <c r="F21" s="14">
        <v>0.12</v>
      </c>
      <c r="G21" s="13">
        <f>Table3[[#This Row],[Income]]*Table3[[#This Row],[RRSP % Contrib.]]</f>
        <v>25918.648776523783</v>
      </c>
      <c r="H21" s="6">
        <f>H20*(1+InvestmentsAppreciation)+J20</f>
        <v>10384.074029056002</v>
      </c>
      <c r="I21" s="7">
        <f>I20</f>
        <v>0.05</v>
      </c>
      <c r="J21" s="6">
        <f>Table3[[#This Row],[TFSA % Contrib]]*Table3[[#This Row],[Income]]</f>
        <v>10799.436990218244</v>
      </c>
      <c r="K21" s="6">
        <f>K20*(1+InvestmentsAppreciation)+M20</f>
        <v>84887.179314665002</v>
      </c>
      <c r="L21" s="7">
        <f>L20</f>
        <v>0.1</v>
      </c>
      <c r="M21" s="6">
        <f>Table3[[#This Row],[Stock % contrib.]]*Table3[[#This Row],[Income]]</f>
        <v>21598.873980436489</v>
      </c>
      <c r="N21" s="6">
        <f>Table3[[#This Row],[Home Eq.]]+Table3[[#This Row],[RRSP Value]]+Table3[[#This Row],[TFSA Value]]+Table3[[#This Row],[Stock Value]]</f>
        <v>1028476.8926857313</v>
      </c>
      <c r="O21" s="6"/>
      <c r="P21" s="5">
        <v>48</v>
      </c>
      <c r="Q21" s="5">
        <v>14</v>
      </c>
      <c r="R21" s="4"/>
    </row>
    <row r="22" spans="2:18" x14ac:dyDescent="0.25">
      <c r="B22" s="5">
        <v>2022</v>
      </c>
      <c r="C22" s="6">
        <f>C21*(1+IncomeAppreciation)</f>
        <v>224628.28939653945</v>
      </c>
      <c r="D22" s="6">
        <f>D21*(1+HomeAppreciation)</f>
        <v>629494.17861685588</v>
      </c>
      <c r="E22" s="6">
        <f>E21*(1+InvestmentsAppreciation)+G21</f>
        <v>373713.9171310665</v>
      </c>
      <c r="F22" s="14">
        <v>0.12</v>
      </c>
      <c r="G22" s="13">
        <f>Table3[[#This Row],[Income]]*Table3[[#This Row],[RRSP % Contrib.]]</f>
        <v>26955.394727584731</v>
      </c>
      <c r="H22" s="6">
        <f>H21*(1+InvestmentsAppreciation)+J21</f>
        <v>21754.635090872325</v>
      </c>
      <c r="I22" s="7">
        <f>I21</f>
        <v>0.05</v>
      </c>
      <c r="J22" s="6">
        <f>Table3[[#This Row],[TFSA % Contrib]]*Table3[[#This Row],[Income]]</f>
        <v>11231.414469826974</v>
      </c>
      <c r="K22" s="6">
        <f>K21*(1+InvestmentsAppreciation)+M21</f>
        <v>111154.84815740807</v>
      </c>
      <c r="L22" s="7">
        <f>L21</f>
        <v>0.1</v>
      </c>
      <c r="M22" s="6">
        <f>Table3[[#This Row],[Stock % contrib.]]*Table3[[#This Row],[Income]]</f>
        <v>22462.828939653948</v>
      </c>
      <c r="N22" s="6">
        <f>Table3[[#This Row],[Home Eq.]]+Table3[[#This Row],[RRSP Value]]+Table3[[#This Row],[TFSA Value]]+Table3[[#This Row],[Stock Value]]</f>
        <v>1136117.5789962027</v>
      </c>
      <c r="O22" s="6"/>
      <c r="P22" s="5">
        <v>49</v>
      </c>
      <c r="Q22" s="5">
        <v>15</v>
      </c>
      <c r="R22" s="4"/>
    </row>
    <row r="23" spans="2:18" x14ac:dyDescent="0.25">
      <c r="B23" s="5">
        <v>2023</v>
      </c>
      <c r="C23" s="6">
        <f>C22*(1+IncomeAppreciation)</f>
        <v>233613.42097240104</v>
      </c>
      <c r="D23" s="6">
        <f>D22*(1+HomeAppreciation)</f>
        <v>656562.42829738068</v>
      </c>
      <c r="E23" s="6">
        <f>E22*(1+InvestmentsAppreciation)+G22</f>
        <v>421223.57730085985</v>
      </c>
      <c r="F23" s="14">
        <v>0.12</v>
      </c>
      <c r="G23" s="13">
        <f>Table3[[#This Row],[Income]]*Table3[[#This Row],[RRSP % Contrib.]]</f>
        <v>28033.610516688124</v>
      </c>
      <c r="H23" s="6">
        <f>H22*(1+InvestmentsAppreciation)+J22</f>
        <v>34182.554490697279</v>
      </c>
      <c r="I23" s="7">
        <f>I22</f>
        <v>0.05</v>
      </c>
      <c r="J23" s="6">
        <f>Table3[[#This Row],[TFSA % Contrib]]*Table3[[#This Row],[Income]]</f>
        <v>11680.671048620054</v>
      </c>
      <c r="K23" s="6">
        <f>K22*(1+InvestmentsAppreciation)+M22</f>
        <v>139731.19374571944</v>
      </c>
      <c r="L23" s="7">
        <f>L22</f>
        <v>0.1</v>
      </c>
      <c r="M23" s="6">
        <f>Table3[[#This Row],[Stock % contrib.]]*Table3[[#This Row],[Income]]</f>
        <v>23361.342097240107</v>
      </c>
      <c r="N23" s="6">
        <f>Table3[[#This Row],[Home Eq.]]+Table3[[#This Row],[RRSP Value]]+Table3[[#This Row],[TFSA Value]]+Table3[[#This Row],[Stock Value]]</f>
        <v>1251699.7538346574</v>
      </c>
      <c r="O23" s="6"/>
      <c r="P23" s="5">
        <v>50</v>
      </c>
      <c r="Q23" s="5">
        <v>16</v>
      </c>
      <c r="R23" s="4"/>
    </row>
    <row r="24" spans="2:18" x14ac:dyDescent="0.25">
      <c r="B24" s="5">
        <v>2024</v>
      </c>
      <c r="C24" s="6">
        <f>C23*(1+IncomeAppreciation)</f>
        <v>242957.95781129709</v>
      </c>
      <c r="D24" s="6">
        <f>D23*(1+HomeAppreciation)</f>
        <v>684794.61271416803</v>
      </c>
      <c r="E24" s="6">
        <f>E23*(1+InvestmentsAppreciation)+G23</f>
        <v>472424.48456909525</v>
      </c>
      <c r="F24" s="14">
        <v>0.12</v>
      </c>
      <c r="G24" s="13">
        <f>Table3[[#This Row],[Income]]*Table3[[#This Row],[RRSP % Contrib.]]</f>
        <v>29154.954937355651</v>
      </c>
      <c r="H24" s="6">
        <f>H23*(1+InvestmentsAppreciation)+J23</f>
        <v>47743.266036305678</v>
      </c>
      <c r="I24" s="7">
        <f>I23</f>
        <v>0.05</v>
      </c>
      <c r="J24" s="6">
        <f>Table3[[#This Row],[TFSA % Contrib]]*Table3[[#This Row],[Income]]</f>
        <v>12147.897890564855</v>
      </c>
      <c r="K24" s="6">
        <f>K23*(1+InvestmentsAppreciation)+M23</f>
        <v>170777.7514989741</v>
      </c>
      <c r="L24" s="7">
        <f>L23</f>
        <v>0.1</v>
      </c>
      <c r="M24" s="6">
        <f>Table3[[#This Row],[Stock % contrib.]]*Table3[[#This Row],[Income]]</f>
        <v>24295.795781129709</v>
      </c>
      <c r="N24" s="6">
        <f>Table3[[#This Row],[Home Eq.]]+Table3[[#This Row],[RRSP Value]]+Table3[[#This Row],[TFSA Value]]+Table3[[#This Row],[Stock Value]]</f>
        <v>1375740.114818543</v>
      </c>
      <c r="O24" s="6"/>
      <c r="P24" s="5">
        <v>51</v>
      </c>
      <c r="Q24" s="5">
        <v>17</v>
      </c>
      <c r="R24" s="4"/>
    </row>
    <row r="25" spans="2:18" x14ac:dyDescent="0.25">
      <c r="B25" s="5">
        <v>2025</v>
      </c>
      <c r="C25" s="6">
        <f>C24*(1+IncomeAppreciation)</f>
        <v>252676.27612374898</v>
      </c>
      <c r="D25" s="6">
        <f>D24*(1+HomeAppreciation)</f>
        <v>714240.78106087726</v>
      </c>
      <c r="E25" s="6">
        <f>E24*(1+InvestmentsAppreciation)+G24</f>
        <v>527562.78615775111</v>
      </c>
      <c r="F25" s="14">
        <v>0.12</v>
      </c>
      <c r="G25" s="13">
        <f>Table3[[#This Row],[Income]]*Table3[[#This Row],[RRSP % Contrib.]]</f>
        <v>30321.153134849876</v>
      </c>
      <c r="H25" s="6">
        <f>H24*(1+InvestmentsAppreciation)+J24</f>
        <v>62517.043558867343</v>
      </c>
      <c r="I25" s="7">
        <f>I24</f>
        <v>0.05</v>
      </c>
      <c r="J25" s="6">
        <f>Table3[[#This Row],[TFSA % Contrib]]*Table3[[#This Row],[Income]]</f>
        <v>12633.813806187449</v>
      </c>
      <c r="K25" s="6">
        <f>K24*(1+InvestmentsAppreciation)+M24</f>
        <v>204466.32361254736</v>
      </c>
      <c r="L25" s="7">
        <f>L24</f>
        <v>0.1</v>
      </c>
      <c r="M25" s="6">
        <f>Table3[[#This Row],[Stock % contrib.]]*Table3[[#This Row],[Income]]</f>
        <v>25267.627612374898</v>
      </c>
      <c r="N25" s="6">
        <f>Table3[[#This Row],[Home Eq.]]+Table3[[#This Row],[RRSP Value]]+Table3[[#This Row],[TFSA Value]]+Table3[[#This Row],[Stock Value]]</f>
        <v>1508786.9343900429</v>
      </c>
      <c r="O25" s="6"/>
      <c r="P25" s="5">
        <v>52</v>
      </c>
      <c r="Q25" s="5">
        <v>18</v>
      </c>
      <c r="R25" s="4"/>
    </row>
    <row r="26" spans="2:18" x14ac:dyDescent="0.25">
      <c r="B26" s="5">
        <v>2026</v>
      </c>
      <c r="C26" s="6">
        <f>C25*(1+IncomeAppreciation)</f>
        <v>262783.32716869895</v>
      </c>
      <c r="D26" s="6">
        <f>D25*(1+HomeAppreciation)</f>
        <v>744953.13464649487</v>
      </c>
      <c r="E26" s="6">
        <f>E25*(1+InvestmentsAppreciation)+G25</f>
        <v>586899.89253127726</v>
      </c>
      <c r="F26" s="14">
        <v>0.12</v>
      </c>
      <c r="G26" s="13">
        <f>Table3[[#This Row],[Income]]*Table3[[#This Row],[RRSP % Contrib.]]</f>
        <v>31533.999260243872</v>
      </c>
      <c r="H26" s="6">
        <f>H25*(1+InvestmentsAppreciation)+J25</f>
        <v>78589.294760792487</v>
      </c>
      <c r="I26" s="7">
        <f>I25</f>
        <v>0.05</v>
      </c>
      <c r="J26" s="6">
        <f>Table3[[#This Row],[TFSA % Contrib]]*Table3[[#This Row],[Income]]</f>
        <v>13139.166358434948</v>
      </c>
      <c r="K26" s="6">
        <f>K25*(1+InvestmentsAppreciation)+M25</f>
        <v>240979.59902361236</v>
      </c>
      <c r="L26" s="7">
        <f>L25</f>
        <v>0.1</v>
      </c>
      <c r="M26" s="6">
        <f>Table3[[#This Row],[Stock % contrib.]]*Table3[[#This Row],[Income]]</f>
        <v>26278.332716869896</v>
      </c>
      <c r="N26" s="6">
        <f>Table3[[#This Row],[Home Eq.]]+Table3[[#This Row],[RRSP Value]]+Table3[[#This Row],[TFSA Value]]+Table3[[#This Row],[Stock Value]]</f>
        <v>1651421.920962177</v>
      </c>
      <c r="O26" s="6"/>
      <c r="P26" s="5">
        <v>53</v>
      </c>
      <c r="Q26" s="5">
        <v>19</v>
      </c>
      <c r="R26" s="4"/>
    </row>
    <row r="27" spans="2:18" x14ac:dyDescent="0.25">
      <c r="B27" s="5">
        <v>2027</v>
      </c>
      <c r="C27" s="6">
        <f>C26*(1+IncomeAppreciation)</f>
        <v>273294.66025544691</v>
      </c>
      <c r="D27" s="6">
        <f>D26*(1+HomeAppreciation)</f>
        <v>776986.11943629407</v>
      </c>
      <c r="E27" s="6">
        <f>E26*(1+InvestmentsAppreciation)+G26</f>
        <v>650713.38588074129</v>
      </c>
      <c r="F27" s="14">
        <v>0.12</v>
      </c>
      <c r="G27" s="13">
        <f>Table3[[#This Row],[Income]]*Table3[[#This Row],[RRSP % Contrib.]]</f>
        <v>32795.35923065363</v>
      </c>
      <c r="H27" s="6">
        <f>H26*(1+InvestmentsAppreciation)+J26</f>
        <v>96050.872331071019</v>
      </c>
      <c r="I27" s="7">
        <f>I26</f>
        <v>0.05</v>
      </c>
      <c r="J27" s="6">
        <f>Table3[[#This Row],[TFSA % Contrib]]*Table3[[#This Row],[Income]]</f>
        <v>13664.733012772347</v>
      </c>
      <c r="K27" s="6">
        <f>K26*(1+InvestmentsAppreciation)+M26</f>
        <v>280511.80968678091</v>
      </c>
      <c r="L27" s="7">
        <f>L26</f>
        <v>0.1</v>
      </c>
      <c r="M27" s="6">
        <f>Table3[[#This Row],[Stock % contrib.]]*Table3[[#This Row],[Income]]</f>
        <v>27329.466025544694</v>
      </c>
      <c r="N27" s="6">
        <f>Table3[[#This Row],[Home Eq.]]+Table3[[#This Row],[RRSP Value]]+Table3[[#This Row],[TFSA Value]]+Table3[[#This Row],[Stock Value]]</f>
        <v>1804262.1873348872</v>
      </c>
      <c r="O27" s="6"/>
      <c r="P27" s="5">
        <v>54</v>
      </c>
      <c r="Q27" s="5">
        <v>20</v>
      </c>
      <c r="R27" s="4" t="s">
        <v>8</v>
      </c>
    </row>
    <row r="28" spans="2:18" x14ac:dyDescent="0.25">
      <c r="B28" s="5">
        <v>2028</v>
      </c>
      <c r="C28" s="6">
        <f>C27*(1+IncomeAppreciation)</f>
        <v>284226.44666566479</v>
      </c>
      <c r="D28" s="6">
        <f>D27*(1+HomeAppreciation)</f>
        <v>810396.52257205464</v>
      </c>
      <c r="E28" s="6">
        <f>E27*(1+InvestmentsAppreciation)+G27</f>
        <v>719297.98133483564</v>
      </c>
      <c r="F28" s="14">
        <v>0.12</v>
      </c>
      <c r="G28" s="13">
        <f>Table3[[#This Row],[Income]]*Table3[[#This Row],[RRSP % Contrib.]]</f>
        <v>34107.173599879774</v>
      </c>
      <c r="H28" s="6">
        <f>H27*(1+InvestmentsAppreciation)+J27</f>
        <v>114998.40332205227</v>
      </c>
      <c r="I28" s="7">
        <f>I27</f>
        <v>0.05</v>
      </c>
      <c r="J28" s="6">
        <f>Table3[[#This Row],[TFSA % Contrib]]*Table3[[#This Row],[Income]]</f>
        <v>14211.32233328324</v>
      </c>
      <c r="K28" s="6">
        <f>K27*(1+InvestmentsAppreciation)+M27</f>
        <v>323269.42524509854</v>
      </c>
      <c r="L28" s="7">
        <f>L27</f>
        <v>0.1</v>
      </c>
      <c r="M28" s="6">
        <f>Table3[[#This Row],[Stock % contrib.]]*Table3[[#This Row],[Income]]</f>
        <v>28422.644666566481</v>
      </c>
      <c r="N28" s="6">
        <f>Table3[[#This Row],[Home Eq.]]+Table3[[#This Row],[RRSP Value]]+Table3[[#This Row],[TFSA Value]]+Table3[[#This Row],[Stock Value]]</f>
        <v>1967962.332474041</v>
      </c>
      <c r="O28" s="6"/>
      <c r="P28" s="5">
        <v>55</v>
      </c>
      <c r="Q28" s="5">
        <v>21</v>
      </c>
      <c r="R28" s="4" t="s">
        <v>7</v>
      </c>
    </row>
    <row r="29" spans="2:18" x14ac:dyDescent="0.25">
      <c r="B29" s="5">
        <v>2029</v>
      </c>
      <c r="C29" s="6">
        <f>C28*(1+IncomeAppreciation)</f>
        <v>295595.50453229138</v>
      </c>
      <c r="D29" s="6">
        <f>D28*(1+HomeAppreciation)</f>
        <v>845243.57304265292</v>
      </c>
      <c r="E29" s="6">
        <f>E28*(1+InvestmentsAppreciation)+G28</f>
        <v>792966.54390813131</v>
      </c>
      <c r="F29" s="14">
        <v>0.12</v>
      </c>
      <c r="G29" s="13">
        <f>Table3[[#This Row],[Income]]*Table3[[#This Row],[RRSP % Contrib.]]</f>
        <v>35471.460543874964</v>
      </c>
      <c r="H29" s="6">
        <f>H28*(1+InvestmentsAppreciation)+J28</f>
        <v>135534.63783804837</v>
      </c>
      <c r="I29" s="7">
        <f>I28</f>
        <v>0.05</v>
      </c>
      <c r="J29" s="6">
        <f>Table3[[#This Row],[TFSA % Contrib]]*Table3[[#This Row],[Income]]</f>
        <v>14779.775226614569</v>
      </c>
      <c r="K29" s="6">
        <f>K28*(1+InvestmentsAppreciation)+M28</f>
        <v>369471.88830014539</v>
      </c>
      <c r="L29" s="7">
        <f>L28</f>
        <v>0.1</v>
      </c>
      <c r="M29" s="6">
        <f>Table3[[#This Row],[Stock % contrib.]]*Table3[[#This Row],[Income]]</f>
        <v>29559.550453229138</v>
      </c>
      <c r="N29" s="6">
        <f>Table3[[#This Row],[Home Eq.]]+Table3[[#This Row],[RRSP Value]]+Table3[[#This Row],[TFSA Value]]+Table3[[#This Row],[Stock Value]]</f>
        <v>2143216.6430889782</v>
      </c>
      <c r="O29" s="6"/>
      <c r="P29" s="5">
        <v>56</v>
      </c>
      <c r="Q29" s="5">
        <v>22</v>
      </c>
      <c r="R29" s="4"/>
    </row>
    <row r="30" spans="2:18" x14ac:dyDescent="0.25">
      <c r="B30" s="5">
        <v>2030</v>
      </c>
      <c r="C30" s="6">
        <f>C29*(1+IncomeAppreciation)</f>
        <v>307419.32471358305</v>
      </c>
      <c r="D30" s="6">
        <f>D29*(1+HomeAppreciation)</f>
        <v>881589.0466834869</v>
      </c>
      <c r="E30" s="6">
        <f>E29*(1+InvestmentsAppreciation)+G29</f>
        <v>872051.16436695342</v>
      </c>
      <c r="F30" s="14">
        <v>0.12</v>
      </c>
      <c r="G30" s="13">
        <f>Table3[[#This Row],[Income]]*Table3[[#This Row],[RRSP % Contrib.]]</f>
        <v>36890.318965629966</v>
      </c>
      <c r="H30" s="6">
        <f>H29*(1+InvestmentsAppreciation)+J29</f>
        <v>157768.81814575556</v>
      </c>
      <c r="I30" s="7">
        <f>I29</f>
        <v>0.05</v>
      </c>
      <c r="J30" s="6">
        <f>Table3[[#This Row],[TFSA % Contrib]]*Table3[[#This Row],[Income]]</f>
        <v>15370.966235679152</v>
      </c>
      <c r="K30" s="6">
        <f>K29*(1+InvestmentsAppreciation)+M29</f>
        <v>419352.39260988252</v>
      </c>
      <c r="L30" s="7">
        <f>L29</f>
        <v>0.1</v>
      </c>
      <c r="M30" s="6">
        <f>Table3[[#This Row],[Stock % contrib.]]*Table3[[#This Row],[Income]]</f>
        <v>30741.932471358305</v>
      </c>
      <c r="N30" s="6">
        <f>Table3[[#This Row],[Home Eq.]]+Table3[[#This Row],[RRSP Value]]+Table3[[#This Row],[TFSA Value]]+Table3[[#This Row],[Stock Value]]</f>
        <v>2330761.4218060784</v>
      </c>
      <c r="O30" s="6"/>
      <c r="P30" s="5">
        <v>57</v>
      </c>
      <c r="Q30" s="5">
        <v>23</v>
      </c>
      <c r="R30" s="4"/>
    </row>
    <row r="31" spans="2:18" x14ac:dyDescent="0.25">
      <c r="B31" s="5">
        <v>2031</v>
      </c>
      <c r="C31" s="6">
        <f>C30*(1+IncomeAppreciation)</f>
        <v>319716.09770212637</v>
      </c>
      <c r="D31" s="6">
        <f>D30*(1+HomeAppreciation)</f>
        <v>919497.37569087674</v>
      </c>
      <c r="E31" s="6">
        <f>E30*(1+InvestmentsAppreciation)+G30</f>
        <v>956904.29737276584</v>
      </c>
      <c r="F31" s="14">
        <v>0.12</v>
      </c>
      <c r="G31" s="13">
        <f>Table3[[#This Row],[Income]]*Table3[[#This Row],[RRSP % Contrib.]]</f>
        <v>38365.931724255162</v>
      </c>
      <c r="H31" s="6">
        <f>H30*(1+InvestmentsAppreciation)+J30</f>
        <v>181817.06937945128</v>
      </c>
      <c r="I31" s="7">
        <f>I30</f>
        <v>0.05</v>
      </c>
      <c r="J31" s="6">
        <f>Table3[[#This Row],[TFSA % Contrib]]*Table3[[#This Row],[Income]]</f>
        <v>15985.804885106319</v>
      </c>
      <c r="K31" s="6">
        <f>K30*(1+InvestmentsAppreciation)+M30</f>
        <v>473158.70667478431</v>
      </c>
      <c r="L31" s="7">
        <f>L30</f>
        <v>0.1</v>
      </c>
      <c r="M31" s="6">
        <f>Table3[[#This Row],[Stock % contrib.]]*Table3[[#This Row],[Income]]</f>
        <v>31971.609770212639</v>
      </c>
      <c r="N31" s="6">
        <f>Table3[[#This Row],[Home Eq.]]+Table3[[#This Row],[RRSP Value]]+Table3[[#This Row],[TFSA Value]]+Table3[[#This Row],[Stock Value]]</f>
        <v>2531377.449117878</v>
      </c>
      <c r="O31" s="6"/>
      <c r="P31" s="5">
        <v>58</v>
      </c>
      <c r="Q31" s="5">
        <v>24</v>
      </c>
      <c r="R31" s="4"/>
    </row>
    <row r="32" spans="2:18" x14ac:dyDescent="0.25">
      <c r="B32" s="5">
        <v>2032</v>
      </c>
      <c r="C32" s="6">
        <f>C31*(1+IncomeAppreciation)</f>
        <v>332504.74161021144</v>
      </c>
      <c r="D32" s="6">
        <f>D31*(1+HomeAppreciation)</f>
        <v>959035.76284558442</v>
      </c>
      <c r="E32" s="6">
        <f>E31*(1+InvestmentsAppreciation)+G31</f>
        <v>1047899.9654525231</v>
      </c>
      <c r="F32" s="14">
        <v>0.12</v>
      </c>
      <c r="G32" s="13">
        <f>Table3[[#This Row],[Income]]*Table3[[#This Row],[RRSP % Contrib.]]</f>
        <v>39900.568993225374</v>
      </c>
      <c r="H32" s="6">
        <f>H31*(1+InvestmentsAppreciation)+J31</f>
        <v>207802.81308042738</v>
      </c>
      <c r="I32" s="7">
        <f>I31</f>
        <v>0.05</v>
      </c>
      <c r="J32" s="6">
        <f>Table3[[#This Row],[TFSA % Contrib]]*Table3[[#This Row],[Income]]</f>
        <v>16625.237080510571</v>
      </c>
      <c r="K32" s="6">
        <f>K31*(1+InvestmentsAppreciation)+M31</f>
        <v>531154.0453121101</v>
      </c>
      <c r="L32" s="7">
        <f>L31</f>
        <v>0.1</v>
      </c>
      <c r="M32" s="6">
        <f>Table3[[#This Row],[Stock % contrib.]]*Table3[[#This Row],[Income]]</f>
        <v>33250.474161021142</v>
      </c>
      <c r="N32" s="6">
        <f>Table3[[#This Row],[Home Eq.]]+Table3[[#This Row],[RRSP Value]]+Table3[[#This Row],[TFSA Value]]+Table3[[#This Row],[Stock Value]]</f>
        <v>2745892.5866906447</v>
      </c>
      <c r="O32" s="6"/>
      <c r="P32" s="5">
        <v>59</v>
      </c>
      <c r="Q32" s="5">
        <v>25</v>
      </c>
      <c r="R32" s="4"/>
    </row>
    <row r="33" spans="2:18" x14ac:dyDescent="0.25">
      <c r="B33" s="5">
        <v>2033</v>
      </c>
      <c r="C33" s="6">
        <f>C32*(1+IncomeAppreciation)</f>
        <v>345804.93127461988</v>
      </c>
      <c r="D33" s="6">
        <f>D32*(1+HomeAppreciation)</f>
        <v>1000274.3006479444</v>
      </c>
      <c r="E33" s="6">
        <f>E32*(1+InvestmentsAppreciation)+G32</f>
        <v>1145435.0325456373</v>
      </c>
      <c r="F33" s="14">
        <v>0.12</v>
      </c>
      <c r="G33" s="13">
        <f>Table3[[#This Row],[Income]]*Table3[[#This Row],[RRSP % Contrib.]]</f>
        <v>41496.591752954388</v>
      </c>
      <c r="H33" s="6">
        <f>H32*(1+InvestmentsAppreciation)+J32</f>
        <v>235857.20488036145</v>
      </c>
      <c r="I33" s="7">
        <f>I32</f>
        <v>0.05</v>
      </c>
      <c r="J33" s="6">
        <f>Table3[[#This Row],[TFSA % Contrib]]*Table3[[#This Row],[Income]]</f>
        <v>17290.246563730994</v>
      </c>
      <c r="K33" s="6">
        <f>K32*(1+InvestmentsAppreciation)+M32</f>
        <v>593617.99196529726</v>
      </c>
      <c r="L33" s="7">
        <f>L32</f>
        <v>0.1</v>
      </c>
      <c r="M33" s="6">
        <f>Table3[[#This Row],[Stock % contrib.]]*Table3[[#This Row],[Income]]</f>
        <v>34580.493127461988</v>
      </c>
      <c r="N33" s="6">
        <f>Table3[[#This Row],[Home Eq.]]+Table3[[#This Row],[RRSP Value]]+Table3[[#This Row],[TFSA Value]]+Table3[[#This Row],[Stock Value]]</f>
        <v>2975184.5300392401</v>
      </c>
      <c r="O33" s="6"/>
      <c r="P33" s="5">
        <v>60</v>
      </c>
      <c r="Q33" s="5">
        <v>26</v>
      </c>
      <c r="R33" s="4"/>
    </row>
    <row r="34" spans="2:18" x14ac:dyDescent="0.25">
      <c r="B34" s="5">
        <v>2034</v>
      </c>
      <c r="C34" s="6">
        <f>C33*(1+IncomeAppreciation)</f>
        <v>359637.12852560467</v>
      </c>
      <c r="D34" s="6">
        <f>D33*(1+HomeAppreciation)</f>
        <v>1043286.095575806</v>
      </c>
      <c r="E34" s="6">
        <f>E33*(1+InvestmentsAppreciation)+G33</f>
        <v>1249930.5510886016</v>
      </c>
      <c r="F34" s="14">
        <v>0.12</v>
      </c>
      <c r="G34" s="13">
        <f>Table3[[#This Row],[Income]]*Table3[[#This Row],[RRSP % Contrib.]]</f>
        <v>43156.455423072555</v>
      </c>
      <c r="H34" s="6">
        <f>H33*(1+InvestmentsAppreciation)+J33</f>
        <v>266119.5977125123</v>
      </c>
      <c r="I34" s="7">
        <f>I33</f>
        <v>0.05</v>
      </c>
      <c r="J34" s="6">
        <f>Table3[[#This Row],[TFSA % Contrib]]*Table3[[#This Row],[Income]]</f>
        <v>17981.856426280236</v>
      </c>
      <c r="K34" s="6">
        <f>K33*(1+InvestmentsAppreciation)+M33</f>
        <v>660847.47465085052</v>
      </c>
      <c r="L34" s="7">
        <f>L33</f>
        <v>0.1</v>
      </c>
      <c r="M34" s="6">
        <f>Table3[[#This Row],[Stock % contrib.]]*Table3[[#This Row],[Income]]</f>
        <v>35963.712852560471</v>
      </c>
      <c r="N34" s="6">
        <f>Table3[[#This Row],[Home Eq.]]+Table3[[#This Row],[RRSP Value]]+Table3[[#This Row],[TFSA Value]]+Table3[[#This Row],[Stock Value]]</f>
        <v>3220183.7190277702</v>
      </c>
      <c r="O34" s="6"/>
      <c r="P34" s="5">
        <v>61</v>
      </c>
      <c r="Q34" s="5">
        <v>27</v>
      </c>
      <c r="R34" s="4"/>
    </row>
    <row r="35" spans="2:18" x14ac:dyDescent="0.25">
      <c r="B35" s="5">
        <v>2035</v>
      </c>
      <c r="C35" s="6">
        <f>C34*(1+IncomeAppreciation)</f>
        <v>374022.61366662889</v>
      </c>
      <c r="D35" s="6">
        <f>D34*(1+HomeAppreciation)</f>
        <v>1088147.3976855655</v>
      </c>
      <c r="E35" s="6">
        <f>E34*(1+InvestmentsAppreciation)+G34</f>
        <v>1361833.1868215471</v>
      </c>
      <c r="F35" s="14">
        <v>0.12</v>
      </c>
      <c r="G35" s="13">
        <f>Table3[[#This Row],[Income]]*Table3[[#This Row],[RRSP % Contrib.]]</f>
        <v>44882.713639995469</v>
      </c>
      <c r="H35" s="6">
        <f>H34*(1+InvestmentsAppreciation)+J34</f>
        <v>298738.03201298066</v>
      </c>
      <c r="I35" s="7">
        <f>I34</f>
        <v>0.05</v>
      </c>
      <c r="J35" s="6">
        <f>Table3[[#This Row],[TFSA % Contrib]]*Table3[[#This Row],[Income]]</f>
        <v>18701.130683331445</v>
      </c>
      <c r="K35" s="6">
        <f>K34*(1+InvestmentsAppreciation)+M34</f>
        <v>733157.79860920773</v>
      </c>
      <c r="L35" s="7">
        <f>L34</f>
        <v>0.1</v>
      </c>
      <c r="M35" s="6">
        <f>Table3[[#This Row],[Stock % contrib.]]*Table3[[#This Row],[Income]]</f>
        <v>37402.261366662889</v>
      </c>
      <c r="N35" s="6">
        <f>Table3[[#This Row],[Home Eq.]]+Table3[[#This Row],[RRSP Value]]+Table3[[#This Row],[TFSA Value]]+Table3[[#This Row],[Stock Value]]</f>
        <v>3481876.4151293007</v>
      </c>
      <c r="O35" s="6"/>
      <c r="P35" s="5">
        <v>62</v>
      </c>
      <c r="Q35" s="5">
        <v>28</v>
      </c>
      <c r="R35" s="4"/>
    </row>
    <row r="36" spans="2:18" x14ac:dyDescent="0.25">
      <c r="B36" s="5">
        <v>2036</v>
      </c>
      <c r="C36" s="6">
        <f>C35*(1+IncomeAppreciation)</f>
        <v>388983.51821329404</v>
      </c>
      <c r="D36" s="6">
        <f>D35*(1+HomeAppreciation)</f>
        <v>1134937.7357860447</v>
      </c>
      <c r="E36" s="6">
        <f>E35*(1+InvestmentsAppreciation)+G35</f>
        <v>1481616.7257367277</v>
      </c>
      <c r="F36" s="14">
        <v>0.12</v>
      </c>
      <c r="G36" s="13">
        <f>Table3[[#This Row],[Income]]*Table3[[#This Row],[RRSP % Contrib.]]</f>
        <v>46678.022185595284</v>
      </c>
      <c r="H36" s="6">
        <f>H35*(1+InvestmentsAppreciation)+J35</f>
        <v>333869.75445702602</v>
      </c>
      <c r="I36" s="7">
        <f>I35</f>
        <v>0.05</v>
      </c>
      <c r="J36" s="6">
        <f>Table3[[#This Row],[TFSA % Contrib]]*Table3[[#This Row],[Income]]</f>
        <v>19449.175910664704</v>
      </c>
      <c r="K36" s="6">
        <f>K35*(1+InvestmentsAppreciation)+M35</f>
        <v>810883.73889937706</v>
      </c>
      <c r="L36" s="7">
        <f>L35</f>
        <v>0.1</v>
      </c>
      <c r="M36" s="6">
        <f>Table3[[#This Row],[Stock % contrib.]]*Table3[[#This Row],[Income]]</f>
        <v>38898.351821329408</v>
      </c>
      <c r="N36" s="6">
        <f>Table3[[#This Row],[Home Eq.]]+Table3[[#This Row],[RRSP Value]]+Table3[[#This Row],[TFSA Value]]+Table3[[#This Row],[Stock Value]]</f>
        <v>3761307.9548791759</v>
      </c>
      <c r="O36" s="6"/>
      <c r="P36" s="5">
        <v>63</v>
      </c>
      <c r="Q36" s="5">
        <v>29</v>
      </c>
      <c r="R36" s="4"/>
    </row>
    <row r="37" spans="2:18" x14ac:dyDescent="0.25">
      <c r="B37" s="5">
        <v>2037</v>
      </c>
      <c r="C37" s="6">
        <f>C36*(1+IncomeAppreciation)</f>
        <v>404542.85894182581</v>
      </c>
      <c r="D37" s="6">
        <f>D36*(1+HomeAppreciation)</f>
        <v>1183740.0584248446</v>
      </c>
      <c r="E37" s="6">
        <f>E36*(1+InvestmentsAppreciation)+G36</f>
        <v>1609783.6678378428</v>
      </c>
      <c r="F37" s="14">
        <v>0.12</v>
      </c>
      <c r="G37" s="13">
        <f>Table3[[#This Row],[Income]]*Table3[[#This Row],[RRSP % Contrib.]]</f>
        <v>48545.143073019091</v>
      </c>
      <c r="H37" s="6">
        <f>H36*(1+InvestmentsAppreciation)+J36</f>
        <v>371681.76686282718</v>
      </c>
      <c r="I37" s="7">
        <f>I36</f>
        <v>0.05</v>
      </c>
      <c r="J37" s="6">
        <f>Table3[[#This Row],[TFSA % Contrib]]*Table3[[#This Row],[Income]]</f>
        <v>20227.142947091292</v>
      </c>
      <c r="K37" s="6">
        <f>K36*(1+InvestmentsAppreciation)+M36</f>
        <v>894380.69636017224</v>
      </c>
      <c r="L37" s="7">
        <f>L36</f>
        <v>0.1</v>
      </c>
      <c r="M37" s="6">
        <f>Table3[[#This Row],[Stock % contrib.]]*Table3[[#This Row],[Income]]</f>
        <v>40454.285894182583</v>
      </c>
      <c r="N37" s="6">
        <f>Table3[[#This Row],[Home Eq.]]+Table3[[#This Row],[RRSP Value]]+Table3[[#This Row],[TFSA Value]]+Table3[[#This Row],[Stock Value]]</f>
        <v>4059586.1894856873</v>
      </c>
      <c r="O37" s="6"/>
      <c r="P37" s="5">
        <v>64</v>
      </c>
      <c r="Q37" s="5">
        <v>30</v>
      </c>
      <c r="R37" s="4"/>
    </row>
    <row r="38" spans="2:18" x14ac:dyDescent="0.25">
      <c r="B38" s="5">
        <v>2038</v>
      </c>
      <c r="C38" s="6">
        <v>0</v>
      </c>
      <c r="D38" s="6">
        <f>D37*(1+HomeAppreciation)</f>
        <v>1234640.880937113</v>
      </c>
      <c r="E38" s="6">
        <f>E37*(1+InvestmentsAppreciation)+G37</f>
        <v>1746866.9126419432</v>
      </c>
      <c r="F38" s="14">
        <v>0.12</v>
      </c>
      <c r="G38" s="13">
        <f>Table3[[#This Row],[Income]]*Table3[[#This Row],[RRSP % Contrib.]]</f>
        <v>0</v>
      </c>
      <c r="H38" s="6">
        <f>H37*(1+InvestmentsAppreciation)+J37</f>
        <v>412351.40698737395</v>
      </c>
      <c r="I38" s="7">
        <f>I37</f>
        <v>0.05</v>
      </c>
      <c r="J38" s="6">
        <f>Table3[[#This Row],[TFSA % Contrib]]*Table3[[#This Row],[Income]]</f>
        <v>0</v>
      </c>
      <c r="K38" s="6">
        <f>K37*(1+InvestmentsAppreciation)+M37</f>
        <v>984025.92055416433</v>
      </c>
      <c r="L38" s="7">
        <f>L37</f>
        <v>0.1</v>
      </c>
      <c r="M38" s="6">
        <f>Table3[[#This Row],[Stock % contrib.]]*Table3[[#This Row],[Income]]</f>
        <v>0</v>
      </c>
      <c r="N38" s="6">
        <f>Table3[[#This Row],[Home Eq.]]+Table3[[#This Row],[RRSP Value]]+Table3[[#This Row],[TFSA Value]]+Table3[[#This Row],[Stock Value]]</f>
        <v>4377885.1211205944</v>
      </c>
      <c r="O38" s="6"/>
      <c r="P38" s="5">
        <v>65</v>
      </c>
      <c r="Q38" s="5">
        <v>31</v>
      </c>
      <c r="R38" s="4" t="s">
        <v>6</v>
      </c>
    </row>
    <row r="39" spans="2:18" x14ac:dyDescent="0.25">
      <c r="B39" s="5">
        <v>2039</v>
      </c>
      <c r="C39" s="6">
        <f>C38*(1+IncomeAppreciation)</f>
        <v>0</v>
      </c>
      <c r="D39" s="6">
        <f>D38*(1+HomeAppreciation)</f>
        <v>1287730.4388174086</v>
      </c>
      <c r="E39" s="6">
        <f>E38*(1+InvestmentsAppreciation)+G38</f>
        <v>1842944.5928372499</v>
      </c>
      <c r="F39" s="14">
        <v>0.12</v>
      </c>
      <c r="G39" s="13">
        <f>Table3[[#This Row],[Income]]*Table3[[#This Row],[RRSP % Contrib.]]</f>
        <v>0</v>
      </c>
      <c r="H39" s="6">
        <f>H38*(1+InvestmentsAppreciation)+J38</f>
        <v>435030.73437167949</v>
      </c>
      <c r="I39" s="7">
        <f>I38</f>
        <v>0.05</v>
      </c>
      <c r="J39" s="6">
        <f>Table3[[#This Row],[TFSA % Contrib]]*Table3[[#This Row],[Income]]</f>
        <v>0</v>
      </c>
      <c r="K39" s="6">
        <f>K38*(1+InvestmentsAppreciation)+M38</f>
        <v>1038147.3461846433</v>
      </c>
      <c r="L39" s="7">
        <f>L38</f>
        <v>0.1</v>
      </c>
      <c r="M39" s="6">
        <f>Table3[[#This Row],[Stock % contrib.]]*Table3[[#This Row],[Income]]</f>
        <v>0</v>
      </c>
      <c r="N39" s="6">
        <f>Table3[[#This Row],[Home Eq.]]+Table3[[#This Row],[RRSP Value]]+Table3[[#This Row],[TFSA Value]]+Table3[[#This Row],[Stock Value]]</f>
        <v>4603853.1122109815</v>
      </c>
      <c r="O39" s="6"/>
      <c r="P39" s="5">
        <v>66</v>
      </c>
      <c r="Q39" s="5">
        <v>32</v>
      </c>
      <c r="R39" s="4"/>
    </row>
    <row r="40" spans="2:18" x14ac:dyDescent="0.25">
      <c r="B40" s="5">
        <v>2040</v>
      </c>
      <c r="C40" s="6">
        <f>C39*(1+IncomeAppreciation)</f>
        <v>0</v>
      </c>
      <c r="D40" s="6">
        <f>D39*(1+HomeAppreciation)</f>
        <v>1343102.8476865571</v>
      </c>
      <c r="E40" s="6">
        <f>E39*(1+InvestmentsAppreciation)+G39</f>
        <v>1944306.5454432985</v>
      </c>
      <c r="F40" s="14">
        <v>0.12</v>
      </c>
      <c r="G40" s="13">
        <f>Table3[[#This Row],[Income]]*Table3[[#This Row],[RRSP % Contrib.]]</f>
        <v>0</v>
      </c>
      <c r="H40" s="6">
        <f>H39*(1+InvestmentsAppreciation)+J39</f>
        <v>458957.42476212181</v>
      </c>
      <c r="I40" s="7">
        <f>I39</f>
        <v>0.05</v>
      </c>
      <c r="J40" s="6">
        <f>Table3[[#This Row],[TFSA % Contrib]]*Table3[[#This Row],[Income]]</f>
        <v>0</v>
      </c>
      <c r="K40" s="6">
        <f>K39*(1+InvestmentsAppreciation)+M39</f>
        <v>1095245.4502247986</v>
      </c>
      <c r="L40" s="7">
        <f>L39</f>
        <v>0.1</v>
      </c>
      <c r="M40" s="6">
        <f>Table3[[#This Row],[Stock % contrib.]]*Table3[[#This Row],[Income]]</f>
        <v>0</v>
      </c>
      <c r="N40" s="6">
        <f>Table3[[#This Row],[Home Eq.]]+Table3[[#This Row],[RRSP Value]]+Table3[[#This Row],[TFSA Value]]+Table3[[#This Row],[Stock Value]]</f>
        <v>4841612.2681167759</v>
      </c>
      <c r="O40" s="6"/>
      <c r="P40" s="5">
        <v>67</v>
      </c>
      <c r="Q40" s="5">
        <v>33</v>
      </c>
      <c r="R40" s="4"/>
    </row>
    <row r="41" spans="2:18" x14ac:dyDescent="0.25">
      <c r="B41" s="5">
        <v>2041</v>
      </c>
      <c r="C41" s="6">
        <f>C40*(1+IncomeAppreciation)</f>
        <v>0</v>
      </c>
      <c r="D41" s="6">
        <f>D40*(1+HomeAppreciation)</f>
        <v>1400856.2701370791</v>
      </c>
      <c r="E41" s="6">
        <f>E40*(1+InvestmentsAppreciation)+G40</f>
        <v>2051243.4054426798</v>
      </c>
      <c r="F41" s="14">
        <v>0.12</v>
      </c>
      <c r="G41" s="13">
        <f>Table3[[#This Row],[Income]]*Table3[[#This Row],[RRSP % Contrib.]]</f>
        <v>0</v>
      </c>
      <c r="H41" s="6">
        <f>H40*(1+InvestmentsAppreciation)+J40</f>
        <v>484200.08312403847</v>
      </c>
      <c r="I41" s="7">
        <f>I40</f>
        <v>0.05</v>
      </c>
      <c r="J41" s="6">
        <f>Table3[[#This Row],[TFSA % Contrib]]*Table3[[#This Row],[Income]]</f>
        <v>0</v>
      </c>
      <c r="K41" s="6">
        <f>K40*(1+InvestmentsAppreciation)+M40</f>
        <v>1155483.9499871626</v>
      </c>
      <c r="L41" s="7">
        <f>L40</f>
        <v>0.1</v>
      </c>
      <c r="M41" s="6">
        <f>Table3[[#This Row],[Stock % contrib.]]*Table3[[#This Row],[Income]]</f>
        <v>0</v>
      </c>
      <c r="N41" s="6">
        <f>Table3[[#This Row],[Home Eq.]]+Table3[[#This Row],[RRSP Value]]+Table3[[#This Row],[TFSA Value]]+Table3[[#This Row],[Stock Value]]</f>
        <v>5091783.70869096</v>
      </c>
      <c r="O41" s="6"/>
      <c r="P41" s="5">
        <v>68</v>
      </c>
      <c r="Q41" s="5">
        <v>34</v>
      </c>
      <c r="R41" s="4"/>
    </row>
    <row r="42" spans="2:18" x14ac:dyDescent="0.25">
      <c r="B42" s="5">
        <v>2042</v>
      </c>
      <c r="C42" s="6">
        <f>C41*(1+IncomeAppreciation)</f>
        <v>0</v>
      </c>
      <c r="D42" s="6">
        <f>D41*(1+HomeAppreciation)</f>
        <v>1461093.0897529733</v>
      </c>
      <c r="E42" s="6">
        <f>E41*(1+InvestmentsAppreciation)+G41</f>
        <v>2164061.792742027</v>
      </c>
      <c r="F42" s="14">
        <v>0.12</v>
      </c>
      <c r="G42" s="13">
        <f>Table3[[#This Row],[Income]]*Table3[[#This Row],[RRSP % Contrib.]]</f>
        <v>0</v>
      </c>
      <c r="H42" s="6">
        <f>H41*(1+InvestmentsAppreciation)+J41</f>
        <v>510831.08769586054</v>
      </c>
      <c r="I42" s="7">
        <f>I41</f>
        <v>0.05</v>
      </c>
      <c r="J42" s="6">
        <f>Table3[[#This Row],[TFSA % Contrib]]*Table3[[#This Row],[Income]]</f>
        <v>0</v>
      </c>
      <c r="K42" s="6">
        <f>K41*(1+InvestmentsAppreciation)+M41</f>
        <v>1219035.5672364566</v>
      </c>
      <c r="L42" s="7">
        <f>L41</f>
        <v>0.1</v>
      </c>
      <c r="M42" s="6">
        <f>Table3[[#This Row],[Stock % contrib.]]*Table3[[#This Row],[Income]]</f>
        <v>0</v>
      </c>
      <c r="N42" s="6">
        <f>Table3[[#This Row],[Home Eq.]]+Table3[[#This Row],[RRSP Value]]+Table3[[#This Row],[TFSA Value]]+Table3[[#This Row],[Stock Value]]</f>
        <v>5355021.5374273174</v>
      </c>
      <c r="O42" s="6"/>
      <c r="P42" s="5">
        <v>69</v>
      </c>
      <c r="Q42" s="5">
        <v>35</v>
      </c>
      <c r="R42" s="4"/>
    </row>
    <row r="43" spans="2:18" x14ac:dyDescent="0.25">
      <c r="B43" s="5">
        <v>2043</v>
      </c>
      <c r="C43" s="6">
        <f>C42*(1+IncomeAppreciation)</f>
        <v>0</v>
      </c>
      <c r="D43" s="6">
        <f>D42*(1+HomeAppreciation)</f>
        <v>1523920.0926123511</v>
      </c>
      <c r="E43" s="6">
        <f>E42*(1+InvestmentsAppreciation)+G42</f>
        <v>2283085.1913428381</v>
      </c>
      <c r="F43" s="14">
        <v>0.12</v>
      </c>
      <c r="G43" s="13">
        <f>Table3[[#This Row],[Income]]*Table3[[#This Row],[RRSP % Contrib.]]</f>
        <v>0</v>
      </c>
      <c r="H43" s="6">
        <f>H42*(1+InvestmentsAppreciation)+J42</f>
        <v>538926.79751913284</v>
      </c>
      <c r="I43" s="7">
        <f>I42</f>
        <v>0.05</v>
      </c>
      <c r="J43" s="6">
        <f>Table3[[#This Row],[TFSA % Contrib]]*Table3[[#This Row],[Income]]</f>
        <v>0</v>
      </c>
      <c r="K43" s="6">
        <f>K42*(1+InvestmentsAppreciation)+M42</f>
        <v>1286082.5234344616</v>
      </c>
      <c r="L43" s="7">
        <f>L42</f>
        <v>0.1</v>
      </c>
      <c r="M43" s="6">
        <f>Table3[[#This Row],[Stock % contrib.]]*Table3[[#This Row],[Income]]</f>
        <v>0</v>
      </c>
      <c r="N43" s="6">
        <f>Table3[[#This Row],[Home Eq.]]+Table3[[#This Row],[RRSP Value]]+Table3[[#This Row],[TFSA Value]]+Table3[[#This Row],[Stock Value]]</f>
        <v>5632014.604908783</v>
      </c>
      <c r="O43" s="6"/>
      <c r="P43" s="5">
        <v>70</v>
      </c>
      <c r="Q43" s="5">
        <v>36</v>
      </c>
      <c r="R43" s="4"/>
    </row>
    <row r="44" spans="2:18" s="4" customFormat="1" ht="14.25" x14ac:dyDescent="0.25">
      <c r="C44" s="6"/>
      <c r="D44" s="6"/>
      <c r="E44" s="6"/>
      <c r="F44" s="7"/>
      <c r="G44" s="6"/>
      <c r="H44" s="6"/>
      <c r="I44" s="7"/>
      <c r="J44" s="6"/>
      <c r="K44" s="6"/>
      <c r="L44" s="7"/>
      <c r="M44" s="6"/>
      <c r="N44" s="6"/>
      <c r="O44" s="6"/>
      <c r="P44" s="5"/>
      <c r="Q44" s="5"/>
    </row>
    <row r="45" spans="2:18" s="4" customFormat="1" ht="14.25" x14ac:dyDescent="0.25">
      <c r="C45" s="6"/>
      <c r="D45" s="6"/>
      <c r="E45" s="6"/>
      <c r="F45" s="7"/>
      <c r="G45" s="6"/>
      <c r="H45" s="6"/>
      <c r="I45" s="7"/>
      <c r="J45" s="6"/>
      <c r="K45" s="6"/>
      <c r="L45" s="7"/>
      <c r="M45" s="6"/>
      <c r="N45" s="6"/>
      <c r="O45" s="6"/>
      <c r="P45" s="5"/>
      <c r="Q45" s="5"/>
    </row>
    <row r="46" spans="2:18" s="4" customFormat="1" ht="14.25" x14ac:dyDescent="0.25">
      <c r="C46" s="6"/>
      <c r="D46" s="6"/>
      <c r="E46" s="6"/>
      <c r="F46" s="7"/>
      <c r="G46" s="6"/>
      <c r="H46" s="6"/>
      <c r="I46" s="7"/>
      <c r="J46" s="6"/>
      <c r="K46" s="6"/>
      <c r="L46" s="7"/>
      <c r="M46" s="6"/>
      <c r="N46" s="6"/>
      <c r="O46" s="6"/>
      <c r="P46" s="5"/>
      <c r="Q46" s="5"/>
    </row>
    <row r="47" spans="2:18" s="4" customFormat="1" ht="14.25" x14ac:dyDescent="0.25">
      <c r="B47" s="12">
        <v>275000</v>
      </c>
      <c r="C47" s="8" t="s">
        <v>5</v>
      </c>
      <c r="D47" s="6"/>
      <c r="E47" s="6"/>
      <c r="F47" s="7"/>
      <c r="G47" s="6"/>
      <c r="H47" s="6"/>
      <c r="I47" s="7"/>
      <c r="J47" s="6"/>
      <c r="K47" s="6"/>
      <c r="L47" s="7"/>
      <c r="M47" s="6"/>
      <c r="N47" s="6"/>
      <c r="O47" s="6"/>
      <c r="P47" s="5"/>
      <c r="Q47" s="5"/>
    </row>
    <row r="48" spans="2:18" s="4" customFormat="1" ht="14.25" x14ac:dyDescent="0.25">
      <c r="B48" s="12">
        <v>900000</v>
      </c>
      <c r="C48" s="8" t="s">
        <v>4</v>
      </c>
      <c r="D48" s="6"/>
      <c r="E48" s="6"/>
      <c r="F48" s="7"/>
      <c r="G48" s="6"/>
      <c r="H48" s="6"/>
      <c r="I48" s="7"/>
      <c r="J48" s="6"/>
      <c r="K48" s="6"/>
      <c r="L48" s="7"/>
      <c r="M48" s="6"/>
      <c r="N48" s="6"/>
      <c r="O48" s="6"/>
      <c r="P48" s="5"/>
      <c r="Q48" s="5"/>
    </row>
    <row r="49" spans="2:17" s="4" customFormat="1" ht="14.25" x14ac:dyDescent="0.25">
      <c r="B49" s="11">
        <f>B48/B47</f>
        <v>3.2727272727272729</v>
      </c>
      <c r="C49" s="8" t="s">
        <v>3</v>
      </c>
      <c r="D49" s="6"/>
      <c r="E49" s="6"/>
      <c r="F49" s="7"/>
      <c r="G49" s="6"/>
      <c r="H49" s="6"/>
      <c r="I49" s="7"/>
      <c r="J49" s="6"/>
      <c r="K49" s="6"/>
      <c r="L49" s="7"/>
      <c r="M49" s="6"/>
      <c r="N49" s="6"/>
      <c r="O49" s="6"/>
      <c r="P49" s="5"/>
      <c r="Q49" s="5"/>
    </row>
    <row r="50" spans="2:17" s="4" customFormat="1" ht="14.25" x14ac:dyDescent="0.25">
      <c r="C50" s="8" t="s">
        <v>2</v>
      </c>
      <c r="D50" s="6"/>
      <c r="E50" s="6"/>
      <c r="F50" s="7"/>
      <c r="G50" s="6"/>
      <c r="H50" s="6"/>
      <c r="I50" s="7"/>
      <c r="J50" s="6"/>
      <c r="K50" s="6"/>
      <c r="L50" s="7"/>
      <c r="M50" s="6"/>
      <c r="N50" s="6"/>
      <c r="O50" s="6"/>
      <c r="P50" s="5"/>
      <c r="Q50" s="5"/>
    </row>
    <row r="51" spans="2:17" s="4" customFormat="1" ht="14.25" x14ac:dyDescent="0.25">
      <c r="B51" s="10">
        <f>B48*B49</f>
        <v>2945454.5454545454</v>
      </c>
      <c r="C51" s="8" t="s">
        <v>1</v>
      </c>
      <c r="D51" s="6"/>
      <c r="E51" s="6"/>
      <c r="F51" s="7"/>
      <c r="G51" s="6"/>
      <c r="H51" s="6"/>
      <c r="I51" s="7"/>
      <c r="J51" s="6"/>
      <c r="K51" s="6"/>
      <c r="L51" s="7"/>
      <c r="M51" s="6"/>
      <c r="N51" s="6"/>
      <c r="O51" s="6"/>
      <c r="P51" s="5"/>
      <c r="Q51" s="5"/>
    </row>
    <row r="52" spans="2:17" s="4" customFormat="1" ht="14.25" x14ac:dyDescent="0.25">
      <c r="B52" s="9">
        <f>B51*B49</f>
        <v>9639669.4214876033</v>
      </c>
      <c r="C52" s="8" t="s">
        <v>0</v>
      </c>
      <c r="D52" s="6"/>
      <c r="E52" s="6"/>
      <c r="F52" s="7"/>
      <c r="G52" s="6"/>
      <c r="H52" s="6"/>
      <c r="I52" s="7"/>
      <c r="J52" s="6"/>
      <c r="K52" s="6"/>
      <c r="L52" s="7"/>
      <c r="M52" s="6"/>
      <c r="N52" s="6"/>
      <c r="O52" s="6"/>
      <c r="P52" s="5"/>
      <c r="Q52" s="5"/>
    </row>
    <row r="53" spans="2:17" s="4" customFormat="1" ht="14.25" x14ac:dyDescent="0.25">
      <c r="C53" s="8"/>
      <c r="D53" s="6"/>
      <c r="E53" s="6"/>
      <c r="F53" s="7"/>
      <c r="G53" s="6"/>
      <c r="H53" s="6"/>
      <c r="I53" s="7"/>
      <c r="J53" s="6"/>
      <c r="K53" s="6"/>
      <c r="L53" s="7"/>
      <c r="M53" s="6"/>
      <c r="N53" s="6"/>
      <c r="O53" s="6"/>
      <c r="P53" s="5"/>
      <c r="Q53" s="5"/>
    </row>
    <row r="54" spans="2:17" s="4" customFormat="1" ht="14.25" x14ac:dyDescent="0.25">
      <c r="C54" s="8"/>
      <c r="D54" s="6"/>
      <c r="E54" s="6"/>
      <c r="F54" s="7"/>
      <c r="G54" s="6"/>
      <c r="H54" s="6"/>
      <c r="I54" s="7"/>
      <c r="J54" s="6"/>
      <c r="K54" s="6"/>
      <c r="L54" s="7"/>
      <c r="M54" s="6"/>
      <c r="N54" s="6"/>
      <c r="O54" s="6"/>
      <c r="P54" s="5"/>
      <c r="Q54" s="5"/>
    </row>
    <row r="55" spans="2:17" s="4" customFormat="1" ht="14.25" x14ac:dyDescent="0.25">
      <c r="C55" s="8"/>
      <c r="D55" s="6"/>
      <c r="E55" s="6"/>
      <c r="F55" s="7"/>
      <c r="G55" s="6"/>
      <c r="H55" s="6"/>
      <c r="I55" s="7"/>
      <c r="J55" s="6"/>
      <c r="K55" s="6"/>
      <c r="L55" s="7"/>
      <c r="M55" s="6"/>
      <c r="N55" s="6"/>
      <c r="O55" s="6"/>
      <c r="P55" s="5"/>
      <c r="Q55" s="5"/>
    </row>
    <row r="56" spans="2:17" s="4" customFormat="1" ht="14.25" x14ac:dyDescent="0.25">
      <c r="C56" s="8"/>
      <c r="D56" s="6"/>
      <c r="E56" s="6"/>
      <c r="F56" s="7"/>
      <c r="G56" s="6"/>
      <c r="H56" s="6"/>
      <c r="I56" s="7"/>
      <c r="J56" s="6"/>
      <c r="K56" s="6"/>
      <c r="L56" s="7"/>
      <c r="M56" s="6"/>
      <c r="N56" s="6"/>
      <c r="O56" s="6"/>
      <c r="P56" s="5"/>
      <c r="Q56" s="5"/>
    </row>
    <row r="57" spans="2:17" s="4" customFormat="1" ht="14.25" x14ac:dyDescent="0.25">
      <c r="C57" s="8"/>
      <c r="D57" s="6"/>
      <c r="E57" s="6"/>
      <c r="F57" s="7"/>
      <c r="G57" s="6"/>
      <c r="H57" s="6"/>
      <c r="I57" s="7"/>
      <c r="J57" s="6"/>
      <c r="K57" s="6"/>
      <c r="L57" s="7"/>
      <c r="M57" s="6"/>
      <c r="N57" s="6"/>
      <c r="O57" s="6"/>
      <c r="P57" s="5"/>
      <c r="Q57" s="5"/>
    </row>
    <row r="58" spans="2:17" s="4" customFormat="1" ht="14.25" x14ac:dyDescent="0.25">
      <c r="C58" s="8"/>
      <c r="D58" s="6"/>
      <c r="E58" s="6"/>
      <c r="F58" s="7"/>
      <c r="G58" s="6"/>
      <c r="H58" s="6"/>
      <c r="I58" s="7"/>
      <c r="J58" s="6"/>
      <c r="K58" s="6"/>
      <c r="L58" s="7"/>
      <c r="M58" s="6"/>
      <c r="N58" s="6"/>
      <c r="O58" s="6"/>
      <c r="P58" s="5"/>
      <c r="Q58" s="5"/>
    </row>
    <row r="59" spans="2:17" s="4" customFormat="1" ht="14.25" x14ac:dyDescent="0.25">
      <c r="C59" s="8"/>
      <c r="D59" s="6"/>
      <c r="E59" s="6"/>
      <c r="F59" s="7"/>
      <c r="G59" s="6"/>
      <c r="H59" s="6"/>
      <c r="I59" s="7"/>
      <c r="J59" s="6"/>
      <c r="K59" s="6"/>
      <c r="L59" s="7"/>
      <c r="M59" s="6"/>
      <c r="N59" s="6"/>
      <c r="O59" s="6"/>
      <c r="P59" s="5"/>
      <c r="Q59" s="5"/>
    </row>
    <row r="60" spans="2:17" s="4" customFormat="1" ht="14.25" x14ac:dyDescent="0.25">
      <c r="C60" s="8"/>
      <c r="D60" s="6"/>
      <c r="E60" s="6"/>
      <c r="F60" s="7"/>
      <c r="G60" s="6"/>
      <c r="H60" s="6"/>
      <c r="I60" s="7"/>
      <c r="J60" s="6"/>
      <c r="K60" s="6"/>
      <c r="L60" s="7"/>
      <c r="M60" s="6"/>
      <c r="N60" s="6"/>
      <c r="O60" s="6"/>
      <c r="P60" s="5"/>
      <c r="Q60" s="5"/>
    </row>
    <row r="61" spans="2:17" s="4" customFormat="1" ht="14.25" x14ac:dyDescent="0.25">
      <c r="C61" s="8"/>
      <c r="D61" s="6"/>
      <c r="E61" s="6"/>
      <c r="F61" s="7"/>
      <c r="G61" s="6"/>
      <c r="H61" s="6"/>
      <c r="I61" s="7"/>
      <c r="J61" s="6"/>
      <c r="K61" s="6"/>
      <c r="L61" s="7"/>
      <c r="M61" s="6"/>
      <c r="N61" s="6"/>
      <c r="O61" s="6"/>
      <c r="P61" s="5"/>
      <c r="Q61" s="5"/>
    </row>
    <row r="62" spans="2:17" s="4" customFormat="1" ht="14.25" x14ac:dyDescent="0.25">
      <c r="C62" s="8"/>
      <c r="D62" s="6"/>
      <c r="E62" s="6"/>
      <c r="F62" s="7"/>
      <c r="G62" s="6"/>
      <c r="H62" s="6"/>
      <c r="I62" s="7"/>
      <c r="J62" s="6"/>
      <c r="K62" s="6"/>
      <c r="L62" s="7"/>
      <c r="M62" s="6"/>
      <c r="N62" s="6"/>
      <c r="O62" s="6"/>
      <c r="P62" s="5"/>
      <c r="Q62" s="5"/>
    </row>
    <row r="63" spans="2:17" s="4" customFormat="1" ht="14.25" x14ac:dyDescent="0.25">
      <c r="C63" s="8"/>
      <c r="D63" s="6"/>
      <c r="E63" s="6"/>
      <c r="F63" s="7"/>
      <c r="G63" s="6"/>
      <c r="H63" s="6"/>
      <c r="I63" s="7"/>
      <c r="J63" s="6"/>
      <c r="K63" s="6"/>
      <c r="L63" s="7"/>
      <c r="M63" s="6"/>
      <c r="N63" s="6"/>
      <c r="O63" s="6"/>
      <c r="P63" s="5"/>
      <c r="Q63" s="5"/>
    </row>
    <row r="64" spans="2:17" s="4" customFormat="1" ht="14.25" x14ac:dyDescent="0.25">
      <c r="C64" s="8"/>
      <c r="D64" s="6"/>
      <c r="E64" s="6"/>
      <c r="F64" s="7"/>
      <c r="G64" s="6"/>
      <c r="H64" s="6"/>
      <c r="I64" s="7"/>
      <c r="J64" s="6"/>
      <c r="K64" s="6"/>
      <c r="L64" s="7"/>
      <c r="M64" s="6"/>
      <c r="N64" s="6"/>
      <c r="O64" s="6"/>
      <c r="P64" s="5"/>
      <c r="Q64" s="5"/>
    </row>
    <row r="65" spans="3:17" s="4" customFormat="1" ht="14.25" x14ac:dyDescent="0.25">
      <c r="C65" s="8"/>
      <c r="D65" s="6"/>
      <c r="E65" s="6"/>
      <c r="F65" s="7"/>
      <c r="G65" s="6"/>
      <c r="H65" s="6"/>
      <c r="I65" s="7"/>
      <c r="J65" s="6"/>
      <c r="K65" s="6"/>
      <c r="L65" s="7"/>
      <c r="M65" s="6"/>
      <c r="N65" s="6"/>
      <c r="O65" s="6"/>
      <c r="P65" s="5"/>
      <c r="Q65" s="5"/>
    </row>
    <row r="66" spans="3:17" s="4" customFormat="1" ht="14.25" x14ac:dyDescent="0.25">
      <c r="C66" s="8"/>
      <c r="D66" s="6"/>
      <c r="E66" s="6"/>
      <c r="F66" s="7"/>
      <c r="G66" s="6"/>
      <c r="H66" s="6"/>
      <c r="I66" s="7"/>
      <c r="J66" s="6"/>
      <c r="K66" s="6"/>
      <c r="L66" s="7"/>
      <c r="M66" s="6"/>
      <c r="N66" s="6"/>
      <c r="O66" s="6"/>
      <c r="P66" s="5"/>
      <c r="Q66" s="5"/>
    </row>
    <row r="67" spans="3:17" s="4" customFormat="1" ht="14.25" x14ac:dyDescent="0.25">
      <c r="C67" s="8"/>
      <c r="D67" s="6"/>
      <c r="E67" s="6"/>
      <c r="F67" s="7"/>
      <c r="G67" s="6"/>
      <c r="H67" s="6"/>
      <c r="I67" s="7"/>
      <c r="J67" s="6"/>
      <c r="K67" s="6"/>
      <c r="L67" s="7"/>
      <c r="M67" s="6"/>
      <c r="N67" s="6"/>
      <c r="O67" s="6"/>
      <c r="P67" s="5"/>
      <c r="Q67" s="5"/>
    </row>
    <row r="68" spans="3:17" s="4" customFormat="1" ht="14.25" x14ac:dyDescent="0.25">
      <c r="C68" s="8"/>
      <c r="D68" s="6"/>
      <c r="E68" s="6"/>
      <c r="F68" s="7"/>
      <c r="G68" s="6"/>
      <c r="H68" s="6"/>
      <c r="I68" s="7"/>
      <c r="J68" s="6"/>
      <c r="K68" s="6"/>
      <c r="L68" s="7"/>
      <c r="M68" s="6"/>
      <c r="N68" s="6"/>
      <c r="O68" s="6"/>
      <c r="P68" s="5"/>
      <c r="Q68" s="5"/>
    </row>
    <row r="69" spans="3:17" s="4" customFormat="1" ht="14.25" x14ac:dyDescent="0.25">
      <c r="C69" s="8"/>
      <c r="D69" s="6"/>
      <c r="E69" s="6"/>
      <c r="F69" s="7"/>
      <c r="G69" s="6"/>
      <c r="H69" s="6"/>
      <c r="I69" s="7"/>
      <c r="J69" s="6"/>
      <c r="K69" s="6"/>
      <c r="L69" s="7"/>
      <c r="M69" s="6"/>
      <c r="N69" s="6"/>
      <c r="O69" s="6"/>
      <c r="P69" s="5"/>
      <c r="Q69" s="5"/>
    </row>
    <row r="70" spans="3:17" s="4" customFormat="1" ht="14.25" x14ac:dyDescent="0.25">
      <c r="C70" s="8"/>
      <c r="D70" s="6"/>
      <c r="E70" s="6"/>
      <c r="F70" s="7"/>
      <c r="G70" s="6"/>
      <c r="H70" s="6"/>
      <c r="I70" s="7"/>
      <c r="J70" s="6"/>
      <c r="K70" s="6"/>
      <c r="L70" s="7"/>
      <c r="M70" s="6"/>
      <c r="N70" s="6"/>
      <c r="O70" s="6"/>
      <c r="P70" s="5"/>
      <c r="Q70" s="5"/>
    </row>
    <row r="71" spans="3:17" s="4" customFormat="1" ht="14.25" x14ac:dyDescent="0.25">
      <c r="C71" s="8"/>
      <c r="D71" s="6"/>
      <c r="E71" s="6"/>
      <c r="F71" s="7"/>
      <c r="G71" s="6"/>
      <c r="H71" s="6"/>
      <c r="I71" s="7"/>
      <c r="J71" s="6"/>
      <c r="K71" s="6"/>
      <c r="L71" s="7"/>
      <c r="M71" s="6"/>
      <c r="N71" s="6"/>
      <c r="O71" s="6"/>
      <c r="P71" s="5"/>
      <c r="Q71" s="5"/>
    </row>
    <row r="72" spans="3:17" s="4" customFormat="1" ht="14.25" x14ac:dyDescent="0.25">
      <c r="C72" s="8"/>
      <c r="D72" s="6"/>
      <c r="E72" s="6"/>
      <c r="F72" s="7"/>
      <c r="G72" s="6"/>
      <c r="H72" s="6"/>
      <c r="I72" s="7"/>
      <c r="J72" s="6"/>
      <c r="K72" s="6"/>
      <c r="L72" s="7"/>
      <c r="M72" s="6"/>
      <c r="N72" s="6"/>
      <c r="O72" s="6"/>
      <c r="P72" s="5"/>
      <c r="Q72" s="5"/>
    </row>
    <row r="73" spans="3:17" s="4" customFormat="1" ht="14.25" x14ac:dyDescent="0.25">
      <c r="C73" s="8"/>
      <c r="D73" s="6"/>
      <c r="E73" s="6"/>
      <c r="F73" s="7"/>
      <c r="G73" s="6"/>
      <c r="H73" s="6"/>
      <c r="I73" s="7"/>
      <c r="J73" s="6"/>
      <c r="K73" s="6"/>
      <c r="L73" s="7"/>
      <c r="M73" s="6"/>
      <c r="N73" s="6"/>
      <c r="O73" s="6"/>
      <c r="P73" s="5"/>
      <c r="Q73" s="5"/>
    </row>
    <row r="74" spans="3:17" s="4" customFormat="1" ht="14.25" x14ac:dyDescent="0.25">
      <c r="C74" s="8"/>
      <c r="D74" s="6"/>
      <c r="E74" s="6"/>
      <c r="F74" s="7"/>
      <c r="G74" s="6"/>
      <c r="H74" s="6"/>
      <c r="I74" s="7"/>
      <c r="J74" s="6"/>
      <c r="K74" s="6"/>
      <c r="L74" s="7"/>
      <c r="M74" s="6"/>
      <c r="N74" s="6"/>
      <c r="O74" s="6"/>
      <c r="P74" s="5"/>
      <c r="Q74" s="5"/>
    </row>
    <row r="75" spans="3:17" s="4" customFormat="1" ht="14.25" x14ac:dyDescent="0.25">
      <c r="C75" s="8"/>
      <c r="D75" s="6"/>
      <c r="E75" s="6"/>
      <c r="F75" s="7"/>
      <c r="G75" s="6"/>
      <c r="H75" s="6"/>
      <c r="I75" s="7"/>
      <c r="J75" s="6"/>
      <c r="K75" s="6"/>
      <c r="L75" s="7"/>
      <c r="M75" s="6"/>
      <c r="N75" s="6"/>
      <c r="O75" s="6"/>
      <c r="P75" s="5"/>
      <c r="Q75" s="5"/>
    </row>
    <row r="76" spans="3:17" s="4" customFormat="1" ht="14.25" x14ac:dyDescent="0.25">
      <c r="C76" s="6"/>
      <c r="D76" s="6"/>
      <c r="E76" s="6"/>
      <c r="F76" s="7"/>
      <c r="G76" s="6"/>
      <c r="H76" s="6"/>
      <c r="I76" s="7"/>
      <c r="J76" s="6"/>
      <c r="K76" s="6"/>
      <c r="L76" s="7"/>
      <c r="M76" s="6"/>
      <c r="N76" s="6"/>
      <c r="O76" s="6"/>
      <c r="P76" s="5"/>
      <c r="Q76" s="5"/>
    </row>
    <row r="77" spans="3:17" s="4" customFormat="1" ht="14.25" x14ac:dyDescent="0.25">
      <c r="C77" s="6"/>
      <c r="D77" s="6"/>
      <c r="E77" s="6"/>
      <c r="F77" s="7"/>
      <c r="G77" s="6"/>
      <c r="H77" s="6"/>
      <c r="I77" s="7"/>
      <c r="J77" s="6"/>
      <c r="K77" s="6"/>
      <c r="L77" s="7"/>
      <c r="M77" s="6"/>
      <c r="N77" s="6"/>
      <c r="O77" s="6"/>
      <c r="P77" s="5"/>
      <c r="Q77" s="5"/>
    </row>
    <row r="78" spans="3:17" s="4" customFormat="1" ht="14.25" x14ac:dyDescent="0.25">
      <c r="C78" s="6"/>
      <c r="D78" s="6"/>
      <c r="E78" s="6"/>
      <c r="F78" s="7"/>
      <c r="G78" s="6"/>
      <c r="H78" s="6"/>
      <c r="I78" s="7"/>
      <c r="J78" s="6"/>
      <c r="K78" s="6"/>
      <c r="L78" s="7"/>
      <c r="M78" s="6"/>
      <c r="N78" s="6"/>
      <c r="O78" s="6"/>
      <c r="P78" s="5"/>
      <c r="Q78" s="5"/>
    </row>
    <row r="79" spans="3:17" s="4" customFormat="1" ht="14.25" x14ac:dyDescent="0.25">
      <c r="C79" s="6"/>
      <c r="D79" s="6"/>
      <c r="E79" s="6"/>
      <c r="F79" s="7"/>
      <c r="G79" s="6"/>
      <c r="H79" s="6"/>
      <c r="I79" s="7"/>
      <c r="J79" s="6"/>
      <c r="K79" s="6"/>
      <c r="L79" s="7"/>
      <c r="M79" s="6"/>
      <c r="N79" s="6"/>
      <c r="O79" s="6"/>
      <c r="P79" s="5"/>
      <c r="Q79" s="5"/>
    </row>
    <row r="80" spans="3:17" s="4" customFormat="1" ht="14.25" x14ac:dyDescent="0.25">
      <c r="C80" s="6"/>
      <c r="D80" s="6"/>
      <c r="E80" s="6"/>
      <c r="F80" s="7"/>
      <c r="G80" s="6"/>
      <c r="H80" s="6"/>
      <c r="I80" s="7"/>
      <c r="J80" s="6"/>
      <c r="K80" s="6"/>
      <c r="L80" s="7"/>
      <c r="M80" s="6"/>
      <c r="N80" s="6"/>
      <c r="O80" s="6"/>
      <c r="P80" s="5"/>
      <c r="Q80" s="5"/>
    </row>
    <row r="81" spans="3:17" s="4" customFormat="1" ht="14.25" x14ac:dyDescent="0.25">
      <c r="C81" s="6"/>
      <c r="D81" s="6"/>
      <c r="E81" s="6"/>
      <c r="F81" s="7"/>
      <c r="G81" s="6"/>
      <c r="H81" s="6"/>
      <c r="I81" s="7"/>
      <c r="J81" s="6"/>
      <c r="K81" s="6"/>
      <c r="L81" s="7"/>
      <c r="M81" s="6"/>
      <c r="N81" s="6"/>
      <c r="O81" s="6"/>
      <c r="P81" s="5"/>
      <c r="Q81" s="5"/>
    </row>
    <row r="82" spans="3:17" s="4" customFormat="1" ht="14.25" x14ac:dyDescent="0.25">
      <c r="C82" s="6"/>
      <c r="D82" s="6"/>
      <c r="E82" s="6"/>
      <c r="F82" s="7"/>
      <c r="G82" s="6"/>
      <c r="H82" s="6"/>
      <c r="I82" s="7"/>
      <c r="J82" s="6"/>
      <c r="K82" s="6"/>
      <c r="L82" s="7"/>
      <c r="M82" s="6"/>
      <c r="N82" s="6"/>
      <c r="O82" s="6"/>
      <c r="P82" s="5"/>
      <c r="Q82" s="5"/>
    </row>
    <row r="83" spans="3:17" s="4" customFormat="1" ht="14.25" x14ac:dyDescent="0.25">
      <c r="C83" s="6"/>
      <c r="D83" s="6"/>
      <c r="E83" s="6"/>
      <c r="F83" s="7"/>
      <c r="G83" s="6"/>
      <c r="H83" s="6"/>
      <c r="I83" s="7"/>
      <c r="J83" s="6"/>
      <c r="K83" s="6"/>
      <c r="L83" s="7"/>
      <c r="M83" s="6"/>
      <c r="N83" s="6"/>
      <c r="O83" s="6"/>
      <c r="P83" s="5"/>
      <c r="Q83" s="5"/>
    </row>
    <row r="84" spans="3:17" s="4" customFormat="1" ht="14.25" x14ac:dyDescent="0.25">
      <c r="C84" s="6"/>
      <c r="D84" s="6"/>
      <c r="E84" s="6"/>
      <c r="F84" s="7"/>
      <c r="G84" s="6"/>
      <c r="H84" s="6"/>
      <c r="I84" s="7"/>
      <c r="J84" s="6"/>
      <c r="K84" s="6"/>
      <c r="L84" s="7"/>
      <c r="M84" s="6"/>
      <c r="N84" s="6"/>
      <c r="O84" s="6"/>
      <c r="P84" s="5"/>
      <c r="Q84" s="5"/>
    </row>
    <row r="85" spans="3:17" s="4" customFormat="1" ht="14.25" x14ac:dyDescent="0.25">
      <c r="C85" s="6"/>
      <c r="D85" s="6"/>
      <c r="E85" s="6"/>
      <c r="F85" s="7"/>
      <c r="G85" s="6"/>
      <c r="H85" s="6"/>
      <c r="I85" s="7"/>
      <c r="J85" s="6"/>
      <c r="K85" s="6"/>
      <c r="L85" s="7"/>
      <c r="M85" s="6"/>
      <c r="N85" s="6"/>
      <c r="O85" s="6"/>
      <c r="P85" s="5"/>
      <c r="Q85" s="5"/>
    </row>
    <row r="86" spans="3:17" s="4" customFormat="1" ht="14.25" x14ac:dyDescent="0.25">
      <c r="C86" s="6"/>
      <c r="D86" s="6"/>
      <c r="E86" s="6"/>
      <c r="F86" s="7"/>
      <c r="G86" s="6"/>
      <c r="H86" s="6"/>
      <c r="I86" s="7"/>
      <c r="J86" s="6"/>
      <c r="K86" s="6"/>
      <c r="L86" s="7"/>
      <c r="M86" s="6"/>
      <c r="N86" s="6"/>
      <c r="O86" s="6"/>
      <c r="P86" s="5"/>
      <c r="Q86" s="5"/>
    </row>
    <row r="87" spans="3:17" s="4" customFormat="1" ht="14.25" x14ac:dyDescent="0.25">
      <c r="C87" s="6"/>
      <c r="D87" s="6"/>
      <c r="E87" s="6"/>
      <c r="F87" s="7"/>
      <c r="G87" s="6"/>
      <c r="H87" s="6"/>
      <c r="I87" s="7"/>
      <c r="J87" s="6"/>
      <c r="K87" s="6"/>
      <c r="L87" s="7"/>
      <c r="M87" s="6"/>
      <c r="N87" s="6"/>
      <c r="O87" s="6"/>
      <c r="P87" s="5"/>
      <c r="Q87" s="5"/>
    </row>
    <row r="88" spans="3:17" s="4" customFormat="1" ht="14.25" x14ac:dyDescent="0.25">
      <c r="C88" s="6"/>
      <c r="D88" s="6"/>
      <c r="E88" s="6"/>
      <c r="F88" s="7"/>
      <c r="G88" s="6"/>
      <c r="H88" s="6"/>
      <c r="I88" s="7"/>
      <c r="J88" s="6"/>
      <c r="K88" s="6"/>
      <c r="L88" s="7"/>
      <c r="M88" s="6"/>
      <c r="N88" s="6"/>
      <c r="O88" s="6"/>
      <c r="P88" s="5"/>
      <c r="Q88" s="5"/>
    </row>
    <row r="89" spans="3:17" s="4" customFormat="1" ht="14.25" x14ac:dyDescent="0.25">
      <c r="C89" s="6"/>
      <c r="D89" s="6"/>
      <c r="E89" s="6"/>
      <c r="F89" s="7"/>
      <c r="G89" s="6"/>
      <c r="H89" s="6"/>
      <c r="I89" s="7"/>
      <c r="J89" s="6"/>
      <c r="K89" s="6"/>
      <c r="L89" s="7"/>
      <c r="M89" s="6"/>
      <c r="N89" s="6"/>
      <c r="O89" s="6"/>
      <c r="P89" s="5"/>
      <c r="Q89" s="5"/>
    </row>
    <row r="90" spans="3:17" s="4" customFormat="1" ht="14.25" x14ac:dyDescent="0.25">
      <c r="C90" s="6"/>
      <c r="D90" s="6"/>
      <c r="E90" s="6"/>
      <c r="F90" s="7"/>
      <c r="G90" s="6"/>
      <c r="H90" s="6"/>
      <c r="I90" s="7"/>
      <c r="J90" s="6"/>
      <c r="K90" s="6"/>
      <c r="L90" s="7"/>
      <c r="M90" s="6"/>
      <c r="N90" s="6"/>
      <c r="O90" s="6"/>
      <c r="P90" s="5"/>
      <c r="Q90" s="5"/>
    </row>
    <row r="91" spans="3:17" s="4" customFormat="1" ht="14.25" x14ac:dyDescent="0.25">
      <c r="C91" s="6"/>
      <c r="D91" s="6"/>
      <c r="E91" s="6"/>
      <c r="F91" s="7"/>
      <c r="G91" s="6"/>
      <c r="H91" s="6"/>
      <c r="I91" s="7"/>
      <c r="J91" s="6"/>
      <c r="K91" s="6"/>
      <c r="L91" s="7"/>
      <c r="M91" s="6"/>
      <c r="N91" s="6"/>
      <c r="O91" s="6"/>
      <c r="P91" s="5"/>
      <c r="Q91" s="5"/>
    </row>
    <row r="92" spans="3:17" s="4" customFormat="1" ht="14.25" x14ac:dyDescent="0.25">
      <c r="C92" s="6"/>
      <c r="D92" s="6"/>
      <c r="E92" s="6"/>
      <c r="F92" s="7"/>
      <c r="G92" s="6"/>
      <c r="H92" s="6"/>
      <c r="I92" s="7"/>
      <c r="J92" s="6"/>
      <c r="K92" s="6"/>
      <c r="L92" s="7"/>
      <c r="M92" s="6"/>
      <c r="N92" s="6"/>
      <c r="O92" s="6"/>
      <c r="P92" s="5"/>
      <c r="Q92" s="5"/>
    </row>
    <row r="93" spans="3:17" s="4" customFormat="1" ht="14.25" x14ac:dyDescent="0.25">
      <c r="C93" s="6"/>
      <c r="D93" s="6"/>
      <c r="E93" s="6"/>
      <c r="F93" s="7"/>
      <c r="G93" s="6"/>
      <c r="H93" s="6"/>
      <c r="I93" s="7"/>
      <c r="J93" s="6"/>
      <c r="K93" s="6"/>
      <c r="L93" s="7"/>
      <c r="M93" s="6"/>
      <c r="N93" s="6"/>
      <c r="O93" s="6"/>
      <c r="P93" s="5"/>
      <c r="Q93" s="5"/>
    </row>
    <row r="94" spans="3:17" s="4" customFormat="1" ht="14.25" x14ac:dyDescent="0.25">
      <c r="C94" s="6"/>
      <c r="D94" s="6"/>
      <c r="E94" s="6"/>
      <c r="F94" s="7"/>
      <c r="G94" s="6"/>
      <c r="H94" s="6"/>
      <c r="I94" s="7"/>
      <c r="J94" s="6"/>
      <c r="K94" s="6"/>
      <c r="L94" s="7"/>
      <c r="M94" s="6"/>
      <c r="N94" s="6"/>
      <c r="O94" s="6"/>
      <c r="P94" s="5"/>
      <c r="Q94" s="5"/>
    </row>
    <row r="95" spans="3:17" s="4" customFormat="1" ht="14.25" x14ac:dyDescent="0.25">
      <c r="C95" s="6"/>
      <c r="D95" s="6"/>
      <c r="E95" s="6"/>
      <c r="F95" s="7"/>
      <c r="G95" s="6"/>
      <c r="H95" s="6"/>
      <c r="I95" s="7"/>
      <c r="J95" s="6"/>
      <c r="K95" s="6"/>
      <c r="L95" s="7"/>
      <c r="M95" s="6"/>
      <c r="N95" s="6"/>
      <c r="O95" s="6"/>
      <c r="P95" s="5"/>
      <c r="Q95" s="5"/>
    </row>
    <row r="96" spans="3:17" s="4" customFormat="1" ht="14.25" x14ac:dyDescent="0.25">
      <c r="C96" s="6"/>
      <c r="D96" s="6"/>
      <c r="E96" s="6"/>
      <c r="F96" s="7"/>
      <c r="G96" s="6"/>
      <c r="H96" s="6"/>
      <c r="I96" s="7"/>
      <c r="J96" s="6"/>
      <c r="K96" s="6"/>
      <c r="L96" s="7"/>
      <c r="M96" s="6"/>
      <c r="N96" s="6"/>
      <c r="O96" s="6"/>
      <c r="P96" s="5"/>
      <c r="Q96" s="5"/>
    </row>
    <row r="97" spans="3:17" s="4" customFormat="1" ht="14.25" x14ac:dyDescent="0.25">
      <c r="C97" s="6"/>
      <c r="D97" s="6"/>
      <c r="E97" s="6"/>
      <c r="F97" s="7"/>
      <c r="G97" s="6"/>
      <c r="H97" s="6"/>
      <c r="I97" s="7"/>
      <c r="J97" s="6"/>
      <c r="K97" s="6"/>
      <c r="L97" s="7"/>
      <c r="M97" s="6"/>
      <c r="N97" s="6"/>
      <c r="O97" s="6"/>
      <c r="P97" s="5"/>
      <c r="Q97" s="5"/>
    </row>
    <row r="98" spans="3:17" s="4" customFormat="1" ht="14.25" x14ac:dyDescent="0.25">
      <c r="C98" s="6"/>
      <c r="D98" s="6"/>
      <c r="E98" s="6"/>
      <c r="F98" s="7"/>
      <c r="G98" s="6"/>
      <c r="H98" s="6"/>
      <c r="I98" s="7"/>
      <c r="J98" s="6"/>
      <c r="K98" s="6"/>
      <c r="L98" s="7"/>
      <c r="M98" s="6"/>
      <c r="N98" s="6"/>
      <c r="O98" s="6"/>
      <c r="P98" s="5"/>
      <c r="Q98" s="5"/>
    </row>
    <row r="99" spans="3:17" s="4" customFormat="1" ht="14.25" x14ac:dyDescent="0.25">
      <c r="C99" s="6"/>
      <c r="D99" s="6"/>
      <c r="E99" s="6"/>
      <c r="F99" s="7"/>
      <c r="G99" s="6"/>
      <c r="H99" s="6"/>
      <c r="I99" s="7"/>
      <c r="J99" s="6"/>
      <c r="K99" s="6"/>
      <c r="L99" s="7"/>
      <c r="M99" s="6"/>
      <c r="N99" s="6"/>
      <c r="O99" s="6"/>
      <c r="P99" s="5"/>
      <c r="Q99" s="5"/>
    </row>
    <row r="100" spans="3:17" s="4" customFormat="1" ht="14.25" x14ac:dyDescent="0.25">
      <c r="C100" s="6"/>
      <c r="D100" s="6"/>
      <c r="E100" s="6"/>
      <c r="F100" s="7"/>
      <c r="G100" s="6"/>
      <c r="H100" s="6"/>
      <c r="I100" s="7"/>
      <c r="J100" s="6"/>
      <c r="K100" s="6"/>
      <c r="L100" s="7"/>
      <c r="M100" s="6"/>
      <c r="N100" s="6"/>
      <c r="O100" s="6"/>
      <c r="P100" s="5"/>
      <c r="Q100" s="5"/>
    </row>
    <row r="101" spans="3:17" s="4" customFormat="1" ht="14.25" x14ac:dyDescent="0.25">
      <c r="C101" s="6"/>
      <c r="D101" s="6"/>
      <c r="E101" s="6"/>
      <c r="F101" s="7"/>
      <c r="G101" s="6"/>
      <c r="H101" s="6"/>
      <c r="I101" s="7"/>
      <c r="J101" s="6"/>
      <c r="K101" s="6"/>
      <c r="L101" s="7"/>
      <c r="M101" s="6"/>
      <c r="N101" s="6"/>
      <c r="O101" s="6"/>
      <c r="P101" s="5"/>
      <c r="Q101" s="5"/>
    </row>
    <row r="102" spans="3:17" s="4" customFormat="1" ht="14.25" x14ac:dyDescent="0.25">
      <c r="C102" s="6"/>
      <c r="D102" s="6"/>
      <c r="E102" s="6"/>
      <c r="F102" s="7"/>
      <c r="G102" s="6"/>
      <c r="H102" s="6"/>
      <c r="I102" s="7"/>
      <c r="J102" s="6"/>
      <c r="K102" s="6"/>
      <c r="L102" s="7"/>
      <c r="M102" s="6"/>
      <c r="N102" s="6"/>
      <c r="O102" s="6"/>
      <c r="P102" s="5"/>
      <c r="Q102" s="5"/>
    </row>
    <row r="103" spans="3:17" s="4" customFormat="1" ht="14.25" x14ac:dyDescent="0.25">
      <c r="C103" s="6"/>
      <c r="D103" s="6"/>
      <c r="E103" s="6"/>
      <c r="F103" s="7"/>
      <c r="G103" s="6"/>
      <c r="H103" s="6"/>
      <c r="I103" s="7"/>
      <c r="J103" s="6"/>
      <c r="K103" s="6"/>
      <c r="L103" s="7"/>
      <c r="M103" s="6"/>
      <c r="N103" s="6"/>
      <c r="O103" s="6"/>
      <c r="P103" s="5"/>
      <c r="Q103" s="5"/>
    </row>
    <row r="104" spans="3:17" s="4" customFormat="1" ht="14.25" x14ac:dyDescent="0.25">
      <c r="C104" s="6"/>
      <c r="D104" s="6"/>
      <c r="E104" s="6"/>
      <c r="F104" s="7"/>
      <c r="G104" s="6"/>
      <c r="H104" s="6"/>
      <c r="I104" s="7"/>
      <c r="J104" s="6"/>
      <c r="K104" s="6"/>
      <c r="L104" s="7"/>
      <c r="M104" s="6"/>
      <c r="N104" s="6"/>
      <c r="O104" s="6"/>
      <c r="P104" s="5"/>
      <c r="Q104" s="5"/>
    </row>
    <row r="105" spans="3:17" s="4" customFormat="1" ht="14.25" x14ac:dyDescent="0.25">
      <c r="C105" s="6"/>
      <c r="D105" s="6"/>
      <c r="E105" s="6"/>
      <c r="F105" s="7"/>
      <c r="G105" s="6"/>
      <c r="H105" s="6"/>
      <c r="I105" s="7"/>
      <c r="J105" s="6"/>
      <c r="K105" s="6"/>
      <c r="L105" s="7"/>
      <c r="M105" s="6"/>
      <c r="N105" s="6"/>
      <c r="O105" s="6"/>
      <c r="P105" s="5"/>
      <c r="Q105" s="5"/>
    </row>
    <row r="106" spans="3:17" s="4" customFormat="1" ht="14.25" x14ac:dyDescent="0.25">
      <c r="C106" s="6"/>
      <c r="D106" s="6"/>
      <c r="E106" s="6"/>
      <c r="F106" s="7"/>
      <c r="G106" s="6"/>
      <c r="H106" s="6"/>
      <c r="I106" s="7"/>
      <c r="J106" s="6"/>
      <c r="K106" s="6"/>
      <c r="L106" s="7"/>
      <c r="M106" s="6"/>
      <c r="N106" s="6"/>
      <c r="O106" s="6"/>
      <c r="P106" s="5"/>
      <c r="Q106" s="5"/>
    </row>
    <row r="107" spans="3:17" s="4" customFormat="1" ht="14.25" x14ac:dyDescent="0.25">
      <c r="C107" s="6"/>
      <c r="D107" s="6"/>
      <c r="E107" s="6"/>
      <c r="F107" s="7"/>
      <c r="G107" s="6"/>
      <c r="H107" s="6"/>
      <c r="I107" s="7"/>
      <c r="J107" s="6"/>
      <c r="K107" s="6"/>
      <c r="L107" s="7"/>
      <c r="M107" s="6"/>
      <c r="N107" s="6"/>
      <c r="O107" s="6"/>
      <c r="P107" s="5"/>
      <c r="Q107" s="5"/>
    </row>
    <row r="108" spans="3:17" s="4" customFormat="1" ht="14.25" x14ac:dyDescent="0.25">
      <c r="C108" s="6"/>
      <c r="D108" s="6"/>
      <c r="E108" s="6"/>
      <c r="F108" s="7"/>
      <c r="G108" s="6"/>
      <c r="H108" s="6"/>
      <c r="I108" s="7"/>
      <c r="J108" s="6"/>
      <c r="K108" s="6"/>
      <c r="L108" s="7"/>
      <c r="M108" s="6"/>
      <c r="N108" s="6"/>
      <c r="O108" s="6"/>
      <c r="P108" s="5"/>
      <c r="Q108" s="5"/>
    </row>
    <row r="109" spans="3:17" s="4" customFormat="1" ht="14.25" x14ac:dyDescent="0.25">
      <c r="C109" s="6"/>
      <c r="D109" s="6"/>
      <c r="E109" s="6"/>
      <c r="F109" s="7"/>
      <c r="G109" s="6"/>
      <c r="H109" s="6"/>
      <c r="I109" s="7"/>
      <c r="J109" s="6"/>
      <c r="K109" s="6"/>
      <c r="L109" s="7"/>
      <c r="M109" s="6"/>
      <c r="N109" s="6"/>
      <c r="O109" s="6"/>
      <c r="P109" s="5"/>
      <c r="Q109" s="5"/>
    </row>
    <row r="110" spans="3:17" s="4" customFormat="1" ht="14.25" x14ac:dyDescent="0.25">
      <c r="C110" s="6"/>
      <c r="D110" s="6"/>
      <c r="E110" s="6"/>
      <c r="F110" s="7"/>
      <c r="G110" s="6"/>
      <c r="H110" s="6"/>
      <c r="I110" s="7"/>
      <c r="J110" s="6"/>
      <c r="K110" s="6"/>
      <c r="L110" s="7"/>
      <c r="M110" s="6"/>
      <c r="N110" s="6"/>
      <c r="O110" s="6"/>
      <c r="P110" s="5"/>
      <c r="Q110" s="5"/>
    </row>
    <row r="111" spans="3:17" s="4" customFormat="1" ht="14.25" x14ac:dyDescent="0.25">
      <c r="C111" s="6"/>
      <c r="D111" s="6"/>
      <c r="E111" s="6"/>
      <c r="F111" s="7"/>
      <c r="G111" s="6"/>
      <c r="H111" s="6"/>
      <c r="I111" s="7"/>
      <c r="J111" s="6"/>
      <c r="K111" s="6"/>
      <c r="L111" s="7"/>
      <c r="M111" s="6"/>
      <c r="N111" s="6"/>
      <c r="O111" s="6"/>
      <c r="P111" s="5"/>
      <c r="Q111" s="5"/>
    </row>
    <row r="112" spans="3:17" s="4" customFormat="1" ht="14.25" x14ac:dyDescent="0.25">
      <c r="C112" s="6"/>
      <c r="D112" s="6"/>
      <c r="E112" s="6"/>
      <c r="F112" s="7"/>
      <c r="G112" s="6"/>
      <c r="H112" s="6"/>
      <c r="I112" s="7"/>
      <c r="J112" s="6"/>
      <c r="K112" s="6"/>
      <c r="L112" s="7"/>
      <c r="M112" s="6"/>
      <c r="N112" s="6"/>
      <c r="O112" s="6"/>
      <c r="P112" s="5"/>
      <c r="Q112" s="5"/>
    </row>
    <row r="113" spans="3:17" s="4" customFormat="1" ht="14.25" x14ac:dyDescent="0.25">
      <c r="C113" s="6"/>
      <c r="D113" s="6"/>
      <c r="E113" s="6"/>
      <c r="F113" s="7"/>
      <c r="G113" s="6"/>
      <c r="H113" s="6"/>
      <c r="I113" s="7"/>
      <c r="J113" s="6"/>
      <c r="K113" s="6"/>
      <c r="L113" s="7"/>
      <c r="M113" s="6"/>
      <c r="N113" s="6"/>
      <c r="O113" s="6"/>
      <c r="P113" s="5"/>
      <c r="Q113" s="5"/>
    </row>
    <row r="114" spans="3:17" s="4" customFormat="1" ht="14.25" x14ac:dyDescent="0.25">
      <c r="C114" s="6"/>
      <c r="D114" s="6"/>
      <c r="E114" s="6"/>
      <c r="F114" s="7"/>
      <c r="G114" s="6"/>
      <c r="H114" s="6"/>
      <c r="I114" s="7"/>
      <c r="J114" s="6"/>
      <c r="K114" s="6"/>
      <c r="L114" s="7"/>
      <c r="M114" s="6"/>
      <c r="N114" s="6"/>
      <c r="O114" s="6"/>
      <c r="P114" s="5"/>
      <c r="Q114" s="5"/>
    </row>
    <row r="115" spans="3:17" s="4" customFormat="1" ht="14.25" x14ac:dyDescent="0.25">
      <c r="C115" s="6"/>
      <c r="D115" s="6"/>
      <c r="E115" s="6"/>
      <c r="F115" s="7"/>
      <c r="G115" s="6"/>
      <c r="H115" s="6"/>
      <c r="I115" s="7"/>
      <c r="J115" s="6"/>
      <c r="K115" s="6"/>
      <c r="L115" s="7"/>
      <c r="M115" s="6"/>
      <c r="N115" s="6"/>
      <c r="O115" s="6"/>
      <c r="P115" s="5"/>
      <c r="Q115" s="5"/>
    </row>
    <row r="116" spans="3:17" s="4" customFormat="1" ht="14.25" x14ac:dyDescent="0.25">
      <c r="C116" s="6"/>
      <c r="D116" s="6"/>
      <c r="E116" s="6"/>
      <c r="F116" s="7"/>
      <c r="G116" s="6"/>
      <c r="H116" s="6"/>
      <c r="I116" s="7"/>
      <c r="J116" s="6"/>
      <c r="K116" s="6"/>
      <c r="L116" s="7"/>
      <c r="M116" s="6"/>
      <c r="N116" s="6"/>
      <c r="O116" s="6"/>
      <c r="P116" s="5"/>
      <c r="Q116" s="5"/>
    </row>
    <row r="117" spans="3:17" s="4" customFormat="1" ht="14.25" x14ac:dyDescent="0.25">
      <c r="C117" s="6"/>
      <c r="D117" s="6"/>
      <c r="E117" s="6"/>
      <c r="F117" s="7"/>
      <c r="G117" s="6"/>
      <c r="H117" s="6"/>
      <c r="I117" s="7"/>
      <c r="J117" s="6"/>
      <c r="K117" s="6"/>
      <c r="L117" s="7"/>
      <c r="M117" s="6"/>
      <c r="N117" s="6"/>
      <c r="O117" s="6"/>
      <c r="P117" s="5"/>
      <c r="Q117" s="5"/>
    </row>
    <row r="118" spans="3:17" s="4" customFormat="1" ht="14.25" x14ac:dyDescent="0.25">
      <c r="C118" s="6"/>
      <c r="D118" s="6"/>
      <c r="E118" s="6"/>
      <c r="F118" s="7"/>
      <c r="G118" s="6"/>
      <c r="H118" s="6"/>
      <c r="I118" s="7"/>
      <c r="J118" s="6"/>
      <c r="K118" s="6"/>
      <c r="L118" s="7"/>
      <c r="M118" s="6"/>
      <c r="N118" s="6"/>
      <c r="O118" s="6"/>
      <c r="P118" s="5"/>
      <c r="Q118" s="5"/>
    </row>
    <row r="119" spans="3:17" s="4" customFormat="1" ht="14.25" x14ac:dyDescent="0.25">
      <c r="C119" s="6"/>
      <c r="D119" s="6"/>
      <c r="E119" s="6"/>
      <c r="F119" s="7"/>
      <c r="G119" s="6"/>
      <c r="H119" s="6"/>
      <c r="I119" s="7"/>
      <c r="J119" s="6"/>
      <c r="K119" s="6"/>
      <c r="L119" s="7"/>
      <c r="M119" s="6"/>
      <c r="N119" s="6"/>
      <c r="O119" s="6"/>
      <c r="P119" s="5"/>
      <c r="Q119" s="5"/>
    </row>
    <row r="120" spans="3:17" s="4" customFormat="1" ht="14.25" x14ac:dyDescent="0.25">
      <c r="C120" s="6"/>
      <c r="D120" s="6"/>
      <c r="E120" s="6"/>
      <c r="F120" s="7"/>
      <c r="G120" s="6"/>
      <c r="H120" s="6"/>
      <c r="I120" s="7"/>
      <c r="J120" s="6"/>
      <c r="K120" s="6"/>
      <c r="L120" s="7"/>
      <c r="M120" s="6"/>
      <c r="N120" s="6"/>
      <c r="O120" s="6"/>
      <c r="P120" s="5"/>
      <c r="Q120" s="5"/>
    </row>
    <row r="121" spans="3:17" s="4" customFormat="1" ht="14.25" x14ac:dyDescent="0.25">
      <c r="C121" s="6"/>
      <c r="D121" s="6"/>
      <c r="E121" s="6"/>
      <c r="F121" s="7"/>
      <c r="G121" s="6"/>
      <c r="H121" s="6"/>
      <c r="I121" s="7"/>
      <c r="J121" s="6"/>
      <c r="K121" s="6"/>
      <c r="L121" s="7"/>
      <c r="M121" s="6"/>
      <c r="N121" s="6"/>
      <c r="O121" s="6"/>
      <c r="P121" s="5"/>
      <c r="Q121" s="5"/>
    </row>
    <row r="122" spans="3:17" s="4" customFormat="1" ht="14.25" x14ac:dyDescent="0.25">
      <c r="C122" s="6"/>
      <c r="D122" s="6"/>
      <c r="E122" s="6"/>
      <c r="F122" s="7"/>
      <c r="G122" s="6"/>
      <c r="H122" s="6"/>
      <c r="I122" s="7"/>
      <c r="J122" s="6"/>
      <c r="K122" s="6"/>
      <c r="L122" s="7"/>
      <c r="M122" s="6"/>
      <c r="N122" s="6"/>
      <c r="O122" s="6"/>
      <c r="P122" s="5"/>
      <c r="Q122" s="5"/>
    </row>
    <row r="123" spans="3:17" s="4" customFormat="1" ht="14.25" x14ac:dyDescent="0.25">
      <c r="C123" s="6"/>
      <c r="D123" s="6"/>
      <c r="E123" s="6"/>
      <c r="F123" s="7"/>
      <c r="G123" s="6"/>
      <c r="H123" s="6"/>
      <c r="I123" s="7"/>
      <c r="J123" s="6"/>
      <c r="K123" s="6"/>
      <c r="L123" s="7"/>
      <c r="M123" s="6"/>
      <c r="N123" s="6"/>
      <c r="O123" s="6"/>
      <c r="P123" s="5"/>
      <c r="Q123" s="5"/>
    </row>
    <row r="124" spans="3:17" s="4" customFormat="1" ht="14.25" x14ac:dyDescent="0.25">
      <c r="C124" s="6"/>
      <c r="D124" s="6"/>
      <c r="E124" s="6"/>
      <c r="F124" s="7"/>
      <c r="G124" s="6"/>
      <c r="H124" s="6"/>
      <c r="I124" s="7"/>
      <c r="J124" s="6"/>
      <c r="K124" s="6"/>
      <c r="L124" s="7"/>
      <c r="M124" s="6"/>
      <c r="N124" s="6"/>
      <c r="O124" s="6"/>
      <c r="P124" s="5"/>
      <c r="Q124" s="5"/>
    </row>
    <row r="125" spans="3:17" s="4" customFormat="1" ht="14.25" x14ac:dyDescent="0.25">
      <c r="C125" s="6"/>
      <c r="D125" s="6"/>
      <c r="E125" s="6"/>
      <c r="F125" s="7"/>
      <c r="G125" s="6"/>
      <c r="H125" s="6"/>
      <c r="I125" s="7"/>
      <c r="J125" s="6"/>
      <c r="K125" s="6"/>
      <c r="L125" s="7"/>
      <c r="M125" s="6"/>
      <c r="N125" s="6"/>
      <c r="O125" s="6"/>
      <c r="P125" s="5"/>
      <c r="Q125" s="5"/>
    </row>
    <row r="126" spans="3:17" s="4" customFormat="1" ht="14.25" x14ac:dyDescent="0.25">
      <c r="C126" s="6"/>
      <c r="D126" s="6"/>
      <c r="E126" s="6"/>
      <c r="F126" s="7"/>
      <c r="G126" s="6"/>
      <c r="H126" s="6"/>
      <c r="I126" s="7"/>
      <c r="J126" s="6"/>
      <c r="K126" s="6"/>
      <c r="L126" s="7"/>
      <c r="M126" s="6"/>
      <c r="N126" s="6"/>
      <c r="O126" s="6"/>
      <c r="P126" s="5"/>
      <c r="Q126" s="5"/>
    </row>
    <row r="127" spans="3:17" s="4" customFormat="1" ht="14.25" x14ac:dyDescent="0.25">
      <c r="C127" s="6"/>
      <c r="D127" s="6"/>
      <c r="E127" s="6"/>
      <c r="F127" s="7"/>
      <c r="G127" s="6"/>
      <c r="H127" s="6"/>
      <c r="I127" s="7"/>
      <c r="J127" s="6"/>
      <c r="K127" s="6"/>
      <c r="L127" s="7"/>
      <c r="M127" s="6"/>
      <c r="N127" s="6"/>
      <c r="O127" s="6"/>
      <c r="P127" s="5"/>
      <c r="Q127" s="5"/>
    </row>
    <row r="128" spans="3:17" s="4" customFormat="1" ht="14.25" x14ac:dyDescent="0.25">
      <c r="C128" s="6"/>
      <c r="D128" s="6"/>
      <c r="E128" s="6"/>
      <c r="F128" s="7"/>
      <c r="G128" s="6"/>
      <c r="H128" s="6"/>
      <c r="I128" s="7"/>
      <c r="J128" s="6"/>
      <c r="K128" s="6"/>
      <c r="L128" s="7"/>
      <c r="M128" s="6"/>
      <c r="N128" s="6"/>
      <c r="O128" s="6"/>
      <c r="P128" s="5"/>
      <c r="Q128" s="5"/>
    </row>
    <row r="129" spans="3:17" s="4" customFormat="1" ht="14.25" x14ac:dyDescent="0.25">
      <c r="C129" s="6"/>
      <c r="D129" s="6"/>
      <c r="E129" s="6"/>
      <c r="F129" s="7"/>
      <c r="G129" s="6"/>
      <c r="H129" s="6"/>
      <c r="I129" s="7"/>
      <c r="J129" s="6"/>
      <c r="K129" s="6"/>
      <c r="L129" s="7"/>
      <c r="M129" s="6"/>
      <c r="N129" s="6"/>
      <c r="O129" s="6"/>
      <c r="P129" s="5"/>
      <c r="Q129" s="5"/>
    </row>
    <row r="130" spans="3:17" s="4" customFormat="1" ht="14.25" x14ac:dyDescent="0.25">
      <c r="C130" s="6"/>
      <c r="D130" s="6"/>
      <c r="E130" s="6"/>
      <c r="F130" s="7"/>
      <c r="G130" s="6"/>
      <c r="H130" s="6"/>
      <c r="I130" s="7"/>
      <c r="J130" s="6"/>
      <c r="K130" s="6"/>
      <c r="L130" s="7"/>
      <c r="M130" s="6"/>
      <c r="N130" s="6"/>
      <c r="O130" s="6"/>
      <c r="P130" s="5"/>
      <c r="Q130" s="5"/>
    </row>
    <row r="131" spans="3:17" s="4" customFormat="1" ht="14.25" x14ac:dyDescent="0.25">
      <c r="C131" s="6"/>
      <c r="D131" s="6"/>
      <c r="E131" s="6"/>
      <c r="F131" s="7"/>
      <c r="G131" s="6"/>
      <c r="H131" s="6"/>
      <c r="I131" s="7"/>
      <c r="J131" s="6"/>
      <c r="K131" s="6"/>
      <c r="L131" s="7"/>
      <c r="M131" s="6"/>
      <c r="N131" s="6"/>
      <c r="O131" s="6"/>
      <c r="P131" s="5"/>
      <c r="Q131" s="5"/>
    </row>
    <row r="132" spans="3:17" s="4" customFormat="1" ht="14.25" x14ac:dyDescent="0.25">
      <c r="C132" s="6"/>
      <c r="D132" s="6"/>
      <c r="E132" s="6"/>
      <c r="F132" s="7"/>
      <c r="G132" s="6"/>
      <c r="H132" s="6"/>
      <c r="I132" s="7"/>
      <c r="J132" s="6"/>
      <c r="K132" s="6"/>
      <c r="L132" s="7"/>
      <c r="M132" s="6"/>
      <c r="N132" s="6"/>
      <c r="O132" s="6"/>
      <c r="P132" s="5"/>
      <c r="Q132" s="5"/>
    </row>
    <row r="133" spans="3:17" s="4" customFormat="1" ht="14.25" x14ac:dyDescent="0.25">
      <c r="C133" s="6"/>
      <c r="D133" s="6"/>
      <c r="E133" s="6"/>
      <c r="F133" s="7"/>
      <c r="G133" s="6"/>
      <c r="H133" s="6"/>
      <c r="I133" s="7"/>
      <c r="J133" s="6"/>
      <c r="K133" s="6"/>
      <c r="L133" s="7"/>
      <c r="M133" s="6"/>
      <c r="N133" s="6"/>
      <c r="O133" s="6"/>
      <c r="P133" s="5"/>
      <c r="Q133" s="5"/>
    </row>
    <row r="134" spans="3:17" s="4" customFormat="1" ht="14.25" x14ac:dyDescent="0.25">
      <c r="C134" s="6"/>
      <c r="D134" s="6"/>
      <c r="E134" s="6"/>
      <c r="F134" s="7"/>
      <c r="G134" s="6"/>
      <c r="H134" s="6"/>
      <c r="I134" s="7"/>
      <c r="J134" s="6"/>
      <c r="K134" s="6"/>
      <c r="L134" s="7"/>
      <c r="M134" s="6"/>
      <c r="N134" s="6"/>
      <c r="O134" s="6"/>
      <c r="P134" s="5"/>
      <c r="Q134" s="5"/>
    </row>
    <row r="135" spans="3:17" s="4" customFormat="1" ht="14.25" x14ac:dyDescent="0.25">
      <c r="C135" s="6"/>
      <c r="D135" s="6"/>
      <c r="E135" s="6"/>
      <c r="F135" s="7"/>
      <c r="G135" s="6"/>
      <c r="H135" s="6"/>
      <c r="I135" s="7"/>
      <c r="J135" s="6"/>
      <c r="K135" s="6"/>
      <c r="L135" s="7"/>
      <c r="M135" s="6"/>
      <c r="N135" s="6"/>
      <c r="O135" s="6"/>
      <c r="P135" s="5"/>
      <c r="Q135" s="5"/>
    </row>
    <row r="136" spans="3:17" s="4" customFormat="1" ht="14.25" x14ac:dyDescent="0.25">
      <c r="C136" s="6"/>
      <c r="D136" s="6"/>
      <c r="E136" s="6"/>
      <c r="F136" s="7"/>
      <c r="G136" s="6"/>
      <c r="H136" s="6"/>
      <c r="I136" s="7"/>
      <c r="J136" s="6"/>
      <c r="K136" s="6"/>
      <c r="L136" s="7"/>
      <c r="M136" s="6"/>
      <c r="N136" s="6"/>
      <c r="O136" s="6"/>
      <c r="P136" s="5"/>
      <c r="Q136" s="5"/>
    </row>
    <row r="137" spans="3:17" s="4" customFormat="1" ht="14.25" x14ac:dyDescent="0.25">
      <c r="C137" s="6"/>
      <c r="D137" s="6"/>
      <c r="E137" s="6"/>
      <c r="F137" s="7"/>
      <c r="G137" s="6"/>
      <c r="H137" s="6"/>
      <c r="I137" s="7"/>
      <c r="J137" s="6"/>
      <c r="K137" s="6"/>
      <c r="L137" s="7"/>
      <c r="M137" s="6"/>
      <c r="N137" s="6"/>
      <c r="O137" s="6"/>
      <c r="P137" s="5"/>
      <c r="Q137" s="5"/>
    </row>
    <row r="138" spans="3:17" s="4" customFormat="1" ht="14.25" x14ac:dyDescent="0.25">
      <c r="C138" s="6"/>
      <c r="D138" s="6"/>
      <c r="E138" s="6"/>
      <c r="F138" s="7"/>
      <c r="G138" s="6"/>
      <c r="H138" s="6"/>
      <c r="I138" s="7"/>
      <c r="J138" s="6"/>
      <c r="K138" s="6"/>
      <c r="L138" s="7"/>
      <c r="M138" s="6"/>
      <c r="N138" s="6"/>
      <c r="O138" s="6"/>
      <c r="P138" s="5"/>
      <c r="Q138" s="5"/>
    </row>
    <row r="139" spans="3:17" s="4" customFormat="1" ht="14.25" x14ac:dyDescent="0.25">
      <c r="C139" s="6"/>
      <c r="D139" s="6"/>
      <c r="E139" s="6"/>
      <c r="F139" s="7"/>
      <c r="G139" s="6"/>
      <c r="H139" s="6"/>
      <c r="I139" s="7"/>
      <c r="J139" s="6"/>
      <c r="K139" s="6"/>
      <c r="L139" s="7"/>
      <c r="M139" s="6"/>
      <c r="N139" s="6"/>
      <c r="O139" s="6"/>
      <c r="P139" s="5"/>
      <c r="Q139" s="5"/>
    </row>
    <row r="140" spans="3:17" s="4" customFormat="1" ht="14.25" x14ac:dyDescent="0.25">
      <c r="C140" s="6"/>
      <c r="D140" s="6"/>
      <c r="E140" s="6"/>
      <c r="F140" s="7"/>
      <c r="G140" s="6"/>
      <c r="H140" s="6"/>
      <c r="I140" s="7"/>
      <c r="J140" s="6"/>
      <c r="K140" s="6"/>
      <c r="L140" s="7"/>
      <c r="M140" s="6"/>
      <c r="N140" s="6"/>
      <c r="O140" s="6"/>
      <c r="P140" s="5"/>
      <c r="Q140" s="5"/>
    </row>
    <row r="141" spans="3:17" s="4" customFormat="1" ht="14.25" x14ac:dyDescent="0.25">
      <c r="C141" s="6"/>
      <c r="D141" s="6"/>
      <c r="E141" s="6"/>
      <c r="F141" s="7"/>
      <c r="G141" s="6"/>
      <c r="H141" s="6"/>
      <c r="I141" s="7"/>
      <c r="J141" s="6"/>
      <c r="K141" s="6"/>
      <c r="L141" s="7"/>
      <c r="M141" s="6"/>
      <c r="N141" s="6"/>
      <c r="O141" s="6"/>
      <c r="P141" s="5"/>
      <c r="Q141" s="5"/>
    </row>
    <row r="142" spans="3:17" s="4" customFormat="1" ht="14.25" x14ac:dyDescent="0.25">
      <c r="C142" s="6"/>
      <c r="D142" s="6"/>
      <c r="E142" s="6"/>
      <c r="F142" s="7"/>
      <c r="G142" s="6"/>
      <c r="H142" s="6"/>
      <c r="I142" s="7"/>
      <c r="J142" s="6"/>
      <c r="K142" s="6"/>
      <c r="L142" s="7"/>
      <c r="M142" s="6"/>
      <c r="N142" s="6"/>
      <c r="O142" s="6"/>
      <c r="P142" s="5"/>
      <c r="Q142" s="5"/>
    </row>
    <row r="143" spans="3:17" s="4" customFormat="1" ht="14.25" x14ac:dyDescent="0.25">
      <c r="C143" s="6"/>
      <c r="D143" s="6"/>
      <c r="E143" s="6"/>
      <c r="F143" s="7"/>
      <c r="G143" s="6"/>
      <c r="H143" s="6"/>
      <c r="I143" s="7"/>
      <c r="J143" s="6"/>
      <c r="K143" s="6"/>
      <c r="L143" s="7"/>
      <c r="M143" s="6"/>
      <c r="N143" s="6"/>
      <c r="O143" s="6"/>
      <c r="P143" s="5"/>
      <c r="Q143" s="5"/>
    </row>
    <row r="144" spans="3:17" s="4" customFormat="1" ht="14.25" x14ac:dyDescent="0.25">
      <c r="C144" s="6"/>
      <c r="D144" s="6"/>
      <c r="E144" s="6"/>
      <c r="F144" s="7"/>
      <c r="G144" s="6"/>
      <c r="H144" s="6"/>
      <c r="I144" s="7"/>
      <c r="J144" s="6"/>
      <c r="K144" s="6"/>
      <c r="L144" s="7"/>
      <c r="M144" s="6"/>
      <c r="N144" s="6"/>
      <c r="O144" s="6"/>
      <c r="P144" s="5"/>
      <c r="Q144" s="5"/>
    </row>
    <row r="145" spans="3:17" s="4" customFormat="1" ht="14.25" x14ac:dyDescent="0.25">
      <c r="C145" s="6"/>
      <c r="D145" s="6"/>
      <c r="E145" s="6"/>
      <c r="F145" s="7"/>
      <c r="G145" s="6"/>
      <c r="H145" s="6"/>
      <c r="I145" s="7"/>
      <c r="J145" s="6"/>
      <c r="K145" s="6"/>
      <c r="L145" s="7"/>
      <c r="M145" s="6"/>
      <c r="N145" s="6"/>
      <c r="O145" s="6"/>
      <c r="P145" s="5"/>
      <c r="Q145" s="5"/>
    </row>
    <row r="146" spans="3:17" s="4" customFormat="1" ht="14.25" x14ac:dyDescent="0.25">
      <c r="C146" s="6"/>
      <c r="D146" s="6"/>
      <c r="E146" s="6"/>
      <c r="F146" s="7"/>
      <c r="G146" s="6"/>
      <c r="H146" s="6"/>
      <c r="I146" s="7"/>
      <c r="J146" s="6"/>
      <c r="K146" s="6"/>
      <c r="L146" s="7"/>
      <c r="M146" s="6"/>
      <c r="N146" s="6"/>
      <c r="O146" s="6"/>
      <c r="P146" s="5"/>
      <c r="Q146" s="5"/>
    </row>
    <row r="147" spans="3:17" s="4" customFormat="1" ht="14.25" x14ac:dyDescent="0.25">
      <c r="C147" s="6"/>
      <c r="D147" s="6"/>
      <c r="E147" s="6"/>
      <c r="F147" s="7"/>
      <c r="G147" s="6"/>
      <c r="H147" s="6"/>
      <c r="I147" s="7"/>
      <c r="J147" s="6"/>
      <c r="K147" s="6"/>
      <c r="L147" s="7"/>
      <c r="M147" s="6"/>
      <c r="N147" s="6"/>
      <c r="O147" s="6"/>
      <c r="P147" s="5"/>
      <c r="Q147" s="5"/>
    </row>
    <row r="148" spans="3:17" s="4" customFormat="1" ht="14.25" x14ac:dyDescent="0.25">
      <c r="C148" s="6"/>
      <c r="D148" s="6"/>
      <c r="E148" s="6"/>
      <c r="F148" s="7"/>
      <c r="G148" s="6"/>
      <c r="H148" s="6"/>
      <c r="I148" s="7"/>
      <c r="J148" s="6"/>
      <c r="K148" s="6"/>
      <c r="L148" s="7"/>
      <c r="M148" s="6"/>
      <c r="N148" s="6"/>
      <c r="O148" s="6"/>
      <c r="P148" s="5"/>
      <c r="Q148" s="5"/>
    </row>
    <row r="149" spans="3:17" s="4" customFormat="1" ht="14.25" x14ac:dyDescent="0.25">
      <c r="C149" s="6"/>
      <c r="D149" s="6"/>
      <c r="E149" s="6"/>
      <c r="F149" s="7"/>
      <c r="G149" s="6"/>
      <c r="H149" s="6"/>
      <c r="I149" s="7"/>
      <c r="J149" s="6"/>
      <c r="K149" s="6"/>
      <c r="L149" s="7"/>
      <c r="M149" s="6"/>
      <c r="N149" s="6"/>
      <c r="O149" s="6"/>
      <c r="P149" s="5"/>
      <c r="Q149" s="5"/>
    </row>
    <row r="150" spans="3:17" s="4" customFormat="1" ht="14.25" x14ac:dyDescent="0.25">
      <c r="C150" s="6"/>
      <c r="D150" s="6"/>
      <c r="E150" s="6"/>
      <c r="F150" s="7"/>
      <c r="G150" s="6"/>
      <c r="H150" s="6"/>
      <c r="I150" s="7"/>
      <c r="J150" s="6"/>
      <c r="K150" s="6"/>
      <c r="L150" s="7"/>
      <c r="M150" s="6"/>
      <c r="N150" s="6"/>
      <c r="O150" s="6"/>
      <c r="P150" s="5"/>
      <c r="Q150" s="5"/>
    </row>
    <row r="151" spans="3:17" s="4" customFormat="1" ht="14.25" x14ac:dyDescent="0.25">
      <c r="C151" s="6"/>
      <c r="D151" s="6"/>
      <c r="E151" s="6"/>
      <c r="F151" s="7"/>
      <c r="G151" s="6"/>
      <c r="H151" s="6"/>
      <c r="I151" s="7"/>
      <c r="J151" s="6"/>
      <c r="K151" s="6"/>
      <c r="L151" s="7"/>
      <c r="M151" s="6"/>
      <c r="N151" s="6"/>
      <c r="O151" s="6"/>
      <c r="P151" s="5"/>
      <c r="Q151" s="5"/>
    </row>
    <row r="152" spans="3:17" s="4" customFormat="1" ht="14.25" x14ac:dyDescent="0.25">
      <c r="C152" s="6"/>
      <c r="D152" s="6"/>
      <c r="E152" s="6"/>
      <c r="F152" s="7"/>
      <c r="G152" s="6"/>
      <c r="H152" s="6"/>
      <c r="I152" s="7"/>
      <c r="J152" s="6"/>
      <c r="K152" s="6"/>
      <c r="L152" s="7"/>
      <c r="M152" s="6"/>
      <c r="N152" s="6"/>
      <c r="O152" s="6"/>
      <c r="P152" s="5"/>
      <c r="Q152" s="5"/>
    </row>
    <row r="153" spans="3:17" s="4" customFormat="1" ht="14.25" x14ac:dyDescent="0.25">
      <c r="C153" s="6"/>
      <c r="D153" s="6"/>
      <c r="E153" s="6"/>
      <c r="F153" s="7"/>
      <c r="G153" s="6"/>
      <c r="H153" s="6"/>
      <c r="I153" s="7"/>
      <c r="J153" s="6"/>
      <c r="K153" s="6"/>
      <c r="L153" s="7"/>
      <c r="M153" s="6"/>
      <c r="N153" s="6"/>
      <c r="O153" s="6"/>
      <c r="P153" s="5"/>
      <c r="Q153" s="5"/>
    </row>
    <row r="154" spans="3:17" s="4" customFormat="1" ht="14.25" x14ac:dyDescent="0.25">
      <c r="C154" s="6"/>
      <c r="D154" s="6"/>
      <c r="E154" s="6"/>
      <c r="F154" s="7"/>
      <c r="G154" s="6"/>
      <c r="H154" s="6"/>
      <c r="I154" s="7"/>
      <c r="J154" s="6"/>
      <c r="K154" s="6"/>
      <c r="L154" s="7"/>
      <c r="M154" s="6"/>
      <c r="N154" s="6"/>
      <c r="O154" s="6"/>
      <c r="P154" s="5"/>
      <c r="Q154" s="5"/>
    </row>
    <row r="155" spans="3:17" s="4" customFormat="1" ht="14.25" x14ac:dyDescent="0.25">
      <c r="C155" s="6"/>
      <c r="D155" s="6"/>
      <c r="E155" s="6"/>
      <c r="F155" s="7"/>
      <c r="G155" s="6"/>
      <c r="H155" s="6"/>
      <c r="I155" s="7"/>
      <c r="J155" s="6"/>
      <c r="K155" s="6"/>
      <c r="L155" s="7"/>
      <c r="M155" s="6"/>
      <c r="N155" s="6"/>
      <c r="O155" s="6"/>
      <c r="P155" s="5"/>
      <c r="Q155" s="5"/>
    </row>
    <row r="156" spans="3:17" s="4" customFormat="1" ht="14.25" x14ac:dyDescent="0.25">
      <c r="C156" s="6"/>
      <c r="D156" s="6"/>
      <c r="E156" s="6"/>
      <c r="F156" s="7"/>
      <c r="G156" s="6"/>
      <c r="H156" s="6"/>
      <c r="I156" s="7"/>
      <c r="J156" s="6"/>
      <c r="K156" s="6"/>
      <c r="L156" s="7"/>
      <c r="M156" s="6"/>
      <c r="N156" s="6"/>
      <c r="O156" s="6"/>
      <c r="P156" s="5"/>
      <c r="Q156" s="5"/>
    </row>
    <row r="157" spans="3:17" s="4" customFormat="1" ht="14.25" x14ac:dyDescent="0.25">
      <c r="C157" s="6"/>
      <c r="D157" s="6"/>
      <c r="E157" s="6"/>
      <c r="F157" s="7"/>
      <c r="G157" s="6"/>
      <c r="H157" s="6"/>
      <c r="I157" s="7"/>
      <c r="J157" s="6"/>
      <c r="K157" s="6"/>
      <c r="L157" s="7"/>
      <c r="M157" s="6"/>
      <c r="N157" s="6"/>
      <c r="O157" s="6"/>
      <c r="P157" s="5"/>
      <c r="Q157" s="5"/>
    </row>
    <row r="158" spans="3:17" s="4" customFormat="1" ht="14.25" x14ac:dyDescent="0.25">
      <c r="C158" s="6"/>
      <c r="D158" s="6"/>
      <c r="E158" s="6"/>
      <c r="F158" s="7"/>
      <c r="G158" s="6"/>
      <c r="H158" s="6"/>
      <c r="I158" s="7"/>
      <c r="J158" s="6"/>
      <c r="K158" s="6"/>
      <c r="L158" s="7"/>
      <c r="M158" s="6"/>
      <c r="N158" s="6"/>
      <c r="O158" s="6"/>
      <c r="P158" s="5"/>
      <c r="Q158" s="5"/>
    </row>
    <row r="159" spans="3:17" s="4" customFormat="1" ht="14.25" x14ac:dyDescent="0.25">
      <c r="C159" s="6"/>
      <c r="D159" s="6"/>
      <c r="E159" s="6"/>
      <c r="F159" s="7"/>
      <c r="G159" s="6"/>
      <c r="H159" s="6"/>
      <c r="I159" s="7"/>
      <c r="J159" s="6"/>
      <c r="K159" s="6"/>
      <c r="L159" s="7"/>
      <c r="M159" s="6"/>
      <c r="N159" s="6"/>
      <c r="O159" s="6"/>
      <c r="P159" s="5"/>
      <c r="Q159" s="5"/>
    </row>
    <row r="160" spans="3:17" s="4" customFormat="1" ht="14.25" x14ac:dyDescent="0.25">
      <c r="C160" s="6"/>
      <c r="D160" s="6"/>
      <c r="E160" s="6"/>
      <c r="F160" s="7"/>
      <c r="G160" s="6"/>
      <c r="H160" s="6"/>
      <c r="I160" s="7"/>
      <c r="J160" s="6"/>
      <c r="K160" s="6"/>
      <c r="L160" s="7"/>
      <c r="M160" s="6"/>
      <c r="N160" s="6"/>
      <c r="O160" s="6"/>
      <c r="P160" s="5"/>
      <c r="Q160" s="5"/>
    </row>
    <row r="161" spans="3:17" s="4" customFormat="1" ht="14.25" x14ac:dyDescent="0.25">
      <c r="C161" s="6"/>
      <c r="D161" s="6"/>
      <c r="E161" s="6"/>
      <c r="F161" s="7"/>
      <c r="G161" s="6"/>
      <c r="H161" s="6"/>
      <c r="I161" s="7"/>
      <c r="J161" s="6"/>
      <c r="K161" s="6"/>
      <c r="L161" s="7"/>
      <c r="M161" s="6"/>
      <c r="N161" s="6"/>
      <c r="O161" s="6"/>
      <c r="P161" s="5"/>
      <c r="Q161" s="5"/>
    </row>
    <row r="162" spans="3:17" s="4" customFormat="1" ht="14.25" x14ac:dyDescent="0.25">
      <c r="C162" s="6"/>
      <c r="D162" s="6"/>
      <c r="E162" s="6"/>
      <c r="F162" s="7"/>
      <c r="G162" s="6"/>
      <c r="H162" s="6"/>
      <c r="I162" s="7"/>
      <c r="J162" s="6"/>
      <c r="K162" s="6"/>
      <c r="L162" s="7"/>
      <c r="M162" s="6"/>
      <c r="N162" s="6"/>
      <c r="O162" s="6"/>
      <c r="P162" s="5"/>
      <c r="Q162" s="5"/>
    </row>
    <row r="163" spans="3:17" s="4" customFormat="1" ht="14.25" x14ac:dyDescent="0.25">
      <c r="C163" s="6"/>
      <c r="D163" s="6"/>
      <c r="E163" s="6"/>
      <c r="F163" s="7"/>
      <c r="G163" s="6"/>
      <c r="H163" s="6"/>
      <c r="I163" s="7"/>
      <c r="J163" s="6"/>
      <c r="K163" s="6"/>
      <c r="L163" s="7"/>
      <c r="M163" s="6"/>
      <c r="N163" s="6"/>
      <c r="O163" s="6"/>
      <c r="P163" s="5"/>
      <c r="Q163" s="5"/>
    </row>
    <row r="164" spans="3:17" s="4" customFormat="1" ht="14.25" x14ac:dyDescent="0.25">
      <c r="C164" s="6"/>
      <c r="D164" s="6"/>
      <c r="E164" s="6"/>
      <c r="F164" s="7"/>
      <c r="G164" s="6"/>
      <c r="H164" s="6"/>
      <c r="I164" s="7"/>
      <c r="J164" s="6"/>
      <c r="K164" s="6"/>
      <c r="L164" s="7"/>
      <c r="M164" s="6"/>
      <c r="N164" s="6"/>
      <c r="O164" s="6"/>
      <c r="P164" s="5"/>
      <c r="Q164" s="5"/>
    </row>
    <row r="165" spans="3:17" s="4" customFormat="1" ht="14.25" x14ac:dyDescent="0.25">
      <c r="C165" s="6"/>
      <c r="D165" s="6"/>
      <c r="E165" s="6"/>
      <c r="F165" s="7"/>
      <c r="G165" s="6"/>
      <c r="H165" s="6"/>
      <c r="I165" s="7"/>
      <c r="J165" s="6"/>
      <c r="K165" s="6"/>
      <c r="L165" s="7"/>
      <c r="M165" s="6"/>
      <c r="N165" s="6"/>
      <c r="O165" s="6"/>
      <c r="P165" s="5"/>
      <c r="Q165" s="5"/>
    </row>
    <row r="166" spans="3:17" s="4" customFormat="1" ht="14.25" x14ac:dyDescent="0.25">
      <c r="C166" s="6"/>
      <c r="D166" s="6"/>
      <c r="E166" s="6"/>
      <c r="F166" s="7"/>
      <c r="G166" s="6"/>
      <c r="H166" s="6"/>
      <c r="I166" s="7"/>
      <c r="J166" s="6"/>
      <c r="K166" s="6"/>
      <c r="L166" s="7"/>
      <c r="M166" s="6"/>
      <c r="N166" s="6"/>
      <c r="O166" s="6"/>
      <c r="P166" s="5"/>
      <c r="Q166" s="5"/>
    </row>
    <row r="167" spans="3:17" s="4" customFormat="1" ht="14.25" x14ac:dyDescent="0.25">
      <c r="C167" s="6"/>
      <c r="D167" s="6"/>
      <c r="E167" s="6"/>
      <c r="F167" s="7"/>
      <c r="G167" s="6"/>
      <c r="H167" s="6"/>
      <c r="I167" s="7"/>
      <c r="J167" s="6"/>
      <c r="K167" s="6"/>
      <c r="L167" s="7"/>
      <c r="M167" s="6"/>
      <c r="N167" s="6"/>
      <c r="O167" s="6"/>
      <c r="P167" s="5"/>
      <c r="Q167" s="5"/>
    </row>
    <row r="168" spans="3:17" s="4" customFormat="1" ht="14.25" x14ac:dyDescent="0.25">
      <c r="C168" s="6"/>
      <c r="D168" s="6"/>
      <c r="E168" s="6"/>
      <c r="F168" s="7"/>
      <c r="G168" s="6"/>
      <c r="H168" s="6"/>
      <c r="I168" s="7"/>
      <c r="J168" s="6"/>
      <c r="K168" s="6"/>
      <c r="L168" s="7"/>
      <c r="M168" s="6"/>
      <c r="N168" s="6"/>
      <c r="O168" s="6"/>
      <c r="P168" s="5"/>
      <c r="Q168" s="5"/>
    </row>
    <row r="169" spans="3:17" s="4" customFormat="1" ht="14.25" x14ac:dyDescent="0.25">
      <c r="C169" s="6"/>
      <c r="D169" s="6"/>
      <c r="E169" s="6"/>
      <c r="F169" s="7"/>
      <c r="G169" s="6"/>
      <c r="H169" s="6"/>
      <c r="I169" s="7"/>
      <c r="J169" s="6"/>
      <c r="K169" s="6"/>
      <c r="L169" s="7"/>
      <c r="M169" s="6"/>
      <c r="N169" s="6"/>
      <c r="O169" s="6"/>
      <c r="P169" s="5"/>
      <c r="Q169" s="5"/>
    </row>
    <row r="170" spans="3:17" s="4" customFormat="1" ht="14.25" x14ac:dyDescent="0.25">
      <c r="C170" s="6"/>
      <c r="D170" s="6"/>
      <c r="E170" s="6"/>
      <c r="F170" s="7"/>
      <c r="G170" s="6"/>
      <c r="H170" s="6"/>
      <c r="I170" s="7"/>
      <c r="J170" s="6"/>
      <c r="K170" s="6"/>
      <c r="L170" s="7"/>
      <c r="M170" s="6"/>
      <c r="N170" s="6"/>
      <c r="O170" s="6"/>
      <c r="P170" s="5"/>
      <c r="Q170" s="5"/>
    </row>
    <row r="171" spans="3:17" s="4" customFormat="1" ht="14.25" x14ac:dyDescent="0.25">
      <c r="C171" s="6"/>
      <c r="D171" s="6"/>
      <c r="E171" s="6"/>
      <c r="F171" s="7"/>
      <c r="G171" s="6"/>
      <c r="H171" s="6"/>
      <c r="I171" s="7"/>
      <c r="J171" s="6"/>
      <c r="K171" s="6"/>
      <c r="L171" s="7"/>
      <c r="M171" s="6"/>
      <c r="N171" s="6"/>
      <c r="O171" s="6"/>
      <c r="P171" s="5"/>
      <c r="Q171" s="5"/>
    </row>
    <row r="172" spans="3:17" s="4" customFormat="1" ht="14.25" x14ac:dyDescent="0.25">
      <c r="C172" s="6"/>
      <c r="D172" s="6"/>
      <c r="E172" s="6"/>
      <c r="F172" s="7"/>
      <c r="G172" s="6"/>
      <c r="H172" s="6"/>
      <c r="I172" s="7"/>
      <c r="J172" s="6"/>
      <c r="K172" s="6"/>
      <c r="L172" s="7"/>
      <c r="M172" s="6"/>
      <c r="N172" s="6"/>
      <c r="O172" s="6"/>
      <c r="P172" s="5"/>
      <c r="Q172" s="5"/>
    </row>
    <row r="173" spans="3:17" s="4" customFormat="1" ht="14.25" x14ac:dyDescent="0.25">
      <c r="C173" s="6"/>
      <c r="D173" s="6"/>
      <c r="E173" s="6"/>
      <c r="F173" s="7"/>
      <c r="G173" s="6"/>
      <c r="H173" s="6"/>
      <c r="I173" s="7"/>
      <c r="J173" s="6"/>
      <c r="K173" s="6"/>
      <c r="L173" s="7"/>
      <c r="M173" s="6"/>
      <c r="N173" s="6"/>
      <c r="O173" s="6"/>
      <c r="P173" s="5"/>
      <c r="Q173" s="5"/>
    </row>
    <row r="174" spans="3:17" s="4" customFormat="1" ht="14.25" x14ac:dyDescent="0.25">
      <c r="C174" s="6"/>
      <c r="D174" s="6"/>
      <c r="E174" s="6"/>
      <c r="F174" s="7"/>
      <c r="G174" s="6"/>
      <c r="H174" s="6"/>
      <c r="I174" s="7"/>
      <c r="J174" s="6"/>
      <c r="K174" s="6"/>
      <c r="L174" s="7"/>
      <c r="M174" s="6"/>
      <c r="N174" s="6"/>
      <c r="O174" s="6"/>
      <c r="P174" s="5"/>
      <c r="Q174" s="5"/>
    </row>
    <row r="175" spans="3:17" s="4" customFormat="1" ht="14.25" x14ac:dyDescent="0.25">
      <c r="C175" s="6"/>
      <c r="D175" s="6"/>
      <c r="E175" s="6"/>
      <c r="F175" s="7"/>
      <c r="G175" s="6"/>
      <c r="H175" s="6"/>
      <c r="I175" s="7"/>
      <c r="J175" s="6"/>
      <c r="K175" s="6"/>
      <c r="L175" s="7"/>
      <c r="M175" s="6"/>
      <c r="N175" s="6"/>
      <c r="O175" s="6"/>
      <c r="P175" s="5"/>
      <c r="Q175" s="5"/>
    </row>
    <row r="176" spans="3:17" s="4" customFormat="1" ht="14.25" x14ac:dyDescent="0.25">
      <c r="C176" s="6"/>
      <c r="D176" s="6"/>
      <c r="E176" s="6"/>
      <c r="F176" s="7"/>
      <c r="G176" s="6"/>
      <c r="H176" s="6"/>
      <c r="I176" s="7"/>
      <c r="J176" s="6"/>
      <c r="K176" s="6"/>
      <c r="L176" s="7"/>
      <c r="M176" s="6"/>
      <c r="N176" s="6"/>
      <c r="O176" s="6"/>
      <c r="P176" s="5"/>
      <c r="Q176" s="5"/>
    </row>
    <row r="177" spans="3:17" s="4" customFormat="1" ht="14.25" x14ac:dyDescent="0.25">
      <c r="C177" s="6"/>
      <c r="D177" s="6"/>
      <c r="E177" s="6"/>
      <c r="F177" s="7"/>
      <c r="G177" s="6"/>
      <c r="H177" s="6"/>
      <c r="I177" s="7"/>
      <c r="J177" s="6"/>
      <c r="K177" s="6"/>
      <c r="L177" s="7"/>
      <c r="M177" s="6"/>
      <c r="N177" s="6"/>
      <c r="O177" s="6"/>
      <c r="P177" s="5"/>
      <c r="Q177" s="5"/>
    </row>
    <row r="178" spans="3:17" s="4" customFormat="1" ht="14.25" x14ac:dyDescent="0.25">
      <c r="C178" s="6"/>
      <c r="D178" s="6"/>
      <c r="E178" s="6"/>
      <c r="F178" s="7"/>
      <c r="G178" s="6"/>
      <c r="H178" s="6"/>
      <c r="I178" s="7"/>
      <c r="J178" s="6"/>
      <c r="K178" s="6"/>
      <c r="L178" s="7"/>
      <c r="M178" s="6"/>
      <c r="N178" s="6"/>
      <c r="O178" s="6"/>
      <c r="P178" s="5"/>
      <c r="Q178" s="5"/>
    </row>
    <row r="179" spans="3:17" s="4" customFormat="1" ht="14.25" x14ac:dyDescent="0.25">
      <c r="C179" s="6"/>
      <c r="D179" s="6"/>
      <c r="E179" s="6"/>
      <c r="F179" s="7"/>
      <c r="G179" s="6"/>
      <c r="H179" s="6"/>
      <c r="I179" s="7"/>
      <c r="J179" s="6"/>
      <c r="K179" s="6"/>
      <c r="L179" s="7"/>
      <c r="M179" s="6"/>
      <c r="N179" s="6"/>
      <c r="O179" s="6"/>
      <c r="P179" s="5"/>
      <c r="Q179" s="5"/>
    </row>
    <row r="180" spans="3:17" s="4" customFormat="1" ht="14.25" x14ac:dyDescent="0.25">
      <c r="C180" s="6"/>
      <c r="D180" s="6"/>
      <c r="E180" s="6"/>
      <c r="F180" s="7"/>
      <c r="G180" s="6"/>
      <c r="H180" s="6"/>
      <c r="I180" s="7"/>
      <c r="J180" s="6"/>
      <c r="K180" s="6"/>
      <c r="L180" s="7"/>
      <c r="M180" s="6"/>
      <c r="N180" s="6"/>
      <c r="O180" s="6"/>
      <c r="P180" s="5"/>
      <c r="Q180" s="5"/>
    </row>
    <row r="181" spans="3:17" s="4" customFormat="1" ht="14.25" x14ac:dyDescent="0.25">
      <c r="C181" s="6"/>
      <c r="D181" s="6"/>
      <c r="E181" s="6"/>
      <c r="F181" s="7"/>
      <c r="G181" s="6"/>
      <c r="H181" s="6"/>
      <c r="I181" s="7"/>
      <c r="J181" s="6"/>
      <c r="K181" s="6"/>
      <c r="L181" s="7"/>
      <c r="M181" s="6"/>
      <c r="N181" s="6"/>
      <c r="O181" s="6"/>
      <c r="P181" s="5"/>
      <c r="Q181" s="5"/>
    </row>
    <row r="182" spans="3:17" s="4" customFormat="1" ht="14.25" x14ac:dyDescent="0.25">
      <c r="C182" s="6"/>
      <c r="D182" s="6"/>
      <c r="E182" s="6"/>
      <c r="F182" s="7"/>
      <c r="G182" s="6"/>
      <c r="H182" s="6"/>
      <c r="I182" s="7"/>
      <c r="J182" s="6"/>
      <c r="K182" s="6"/>
      <c r="L182" s="7"/>
      <c r="M182" s="6"/>
      <c r="N182" s="6"/>
      <c r="O182" s="6"/>
      <c r="P182" s="5"/>
      <c r="Q182" s="5"/>
    </row>
    <row r="183" spans="3:17" s="4" customFormat="1" ht="14.25" x14ac:dyDescent="0.25">
      <c r="C183" s="6"/>
      <c r="D183" s="6"/>
      <c r="E183" s="6"/>
      <c r="F183" s="7"/>
      <c r="G183" s="6"/>
      <c r="H183" s="6"/>
      <c r="I183" s="7"/>
      <c r="J183" s="6"/>
      <c r="K183" s="6"/>
      <c r="L183" s="7"/>
      <c r="M183" s="6"/>
      <c r="N183" s="6"/>
      <c r="O183" s="6"/>
      <c r="P183" s="5"/>
      <c r="Q183" s="5"/>
    </row>
    <row r="184" spans="3:17" s="4" customFormat="1" ht="14.25" x14ac:dyDescent="0.25">
      <c r="C184" s="6"/>
      <c r="D184" s="6"/>
      <c r="E184" s="6"/>
      <c r="F184" s="7"/>
      <c r="G184" s="6"/>
      <c r="H184" s="6"/>
      <c r="I184" s="7"/>
      <c r="J184" s="6"/>
      <c r="K184" s="6"/>
      <c r="L184" s="7"/>
      <c r="M184" s="6"/>
      <c r="N184" s="6"/>
      <c r="O184" s="6"/>
      <c r="P184" s="5"/>
      <c r="Q184" s="5"/>
    </row>
    <row r="185" spans="3:17" s="4" customFormat="1" ht="14.25" x14ac:dyDescent="0.25">
      <c r="C185" s="6"/>
      <c r="D185" s="6"/>
      <c r="E185" s="6"/>
      <c r="F185" s="7"/>
      <c r="G185" s="6"/>
      <c r="H185" s="6"/>
      <c r="I185" s="7"/>
      <c r="J185" s="6"/>
      <c r="K185" s="6"/>
      <c r="L185" s="7"/>
      <c r="M185" s="6"/>
      <c r="N185" s="6"/>
      <c r="O185" s="6"/>
      <c r="P185" s="5"/>
      <c r="Q185" s="5"/>
    </row>
    <row r="186" spans="3:17" s="4" customFormat="1" ht="14.25" x14ac:dyDescent="0.25">
      <c r="C186" s="6"/>
      <c r="D186" s="6"/>
      <c r="E186" s="6"/>
      <c r="F186" s="7"/>
      <c r="G186" s="6"/>
      <c r="H186" s="6"/>
      <c r="I186" s="7"/>
      <c r="J186" s="6"/>
      <c r="K186" s="6"/>
      <c r="L186" s="7"/>
      <c r="M186" s="6"/>
      <c r="N186" s="6"/>
      <c r="O186" s="6"/>
      <c r="P186" s="5"/>
      <c r="Q186" s="5"/>
    </row>
    <row r="187" spans="3:17" s="4" customFormat="1" ht="14.25" x14ac:dyDescent="0.25">
      <c r="C187" s="6"/>
      <c r="D187" s="6"/>
      <c r="E187" s="6"/>
      <c r="F187" s="7"/>
      <c r="G187" s="6"/>
      <c r="H187" s="6"/>
      <c r="I187" s="7"/>
      <c r="J187" s="6"/>
      <c r="K187" s="6"/>
      <c r="L187" s="7"/>
      <c r="M187" s="6"/>
      <c r="N187" s="6"/>
      <c r="O187" s="6"/>
      <c r="P187" s="5"/>
      <c r="Q187" s="5"/>
    </row>
    <row r="188" spans="3:17" s="4" customFormat="1" ht="14.25" x14ac:dyDescent="0.25">
      <c r="C188" s="6"/>
      <c r="D188" s="6"/>
      <c r="E188" s="6"/>
      <c r="F188" s="7"/>
      <c r="G188" s="6"/>
      <c r="H188" s="6"/>
      <c r="I188" s="7"/>
      <c r="J188" s="6"/>
      <c r="K188" s="6"/>
      <c r="L188" s="7"/>
      <c r="M188" s="6"/>
      <c r="N188" s="6"/>
      <c r="O188" s="6"/>
      <c r="P188" s="5"/>
      <c r="Q188" s="5"/>
    </row>
    <row r="189" spans="3:17" s="4" customFormat="1" ht="14.25" x14ac:dyDescent="0.25">
      <c r="C189" s="6"/>
      <c r="D189" s="6"/>
      <c r="E189" s="6"/>
      <c r="F189" s="7"/>
      <c r="G189" s="6"/>
      <c r="H189" s="6"/>
      <c r="I189" s="7"/>
      <c r="J189" s="6"/>
      <c r="K189" s="6"/>
      <c r="L189" s="7"/>
      <c r="M189" s="6"/>
      <c r="N189" s="6"/>
      <c r="O189" s="6"/>
      <c r="P189" s="5"/>
      <c r="Q189" s="5"/>
    </row>
    <row r="190" spans="3:17" s="4" customFormat="1" ht="14.25" x14ac:dyDescent="0.25">
      <c r="C190" s="6"/>
      <c r="D190" s="6"/>
      <c r="E190" s="6"/>
      <c r="F190" s="7"/>
      <c r="G190" s="6"/>
      <c r="H190" s="6"/>
      <c r="I190" s="7"/>
      <c r="J190" s="6"/>
      <c r="K190" s="6"/>
      <c r="L190" s="7"/>
      <c r="M190" s="6"/>
      <c r="N190" s="6"/>
      <c r="O190" s="6"/>
      <c r="P190" s="5"/>
      <c r="Q190" s="5"/>
    </row>
    <row r="191" spans="3:17" s="4" customFormat="1" ht="14.25" x14ac:dyDescent="0.25">
      <c r="C191" s="6"/>
      <c r="D191" s="6"/>
      <c r="E191" s="6"/>
      <c r="F191" s="7"/>
      <c r="G191" s="6"/>
      <c r="H191" s="6"/>
      <c r="I191" s="7"/>
      <c r="J191" s="6"/>
      <c r="K191" s="6"/>
      <c r="L191" s="7"/>
      <c r="M191" s="6"/>
      <c r="N191" s="6"/>
      <c r="O191" s="6"/>
      <c r="P191" s="5"/>
      <c r="Q191" s="5"/>
    </row>
    <row r="192" spans="3:17" s="4" customFormat="1" ht="14.25" x14ac:dyDescent="0.25">
      <c r="C192" s="6"/>
      <c r="D192" s="6"/>
      <c r="E192" s="6"/>
      <c r="F192" s="7"/>
      <c r="G192" s="6"/>
      <c r="H192" s="6"/>
      <c r="I192" s="7"/>
      <c r="J192" s="6"/>
      <c r="K192" s="6"/>
      <c r="L192" s="7"/>
      <c r="M192" s="6"/>
      <c r="N192" s="6"/>
      <c r="O192" s="6"/>
      <c r="P192" s="5"/>
      <c r="Q192" s="5"/>
    </row>
    <row r="193" spans="3:17" s="4" customFormat="1" ht="14.25" x14ac:dyDescent="0.25">
      <c r="C193" s="6"/>
      <c r="D193" s="6"/>
      <c r="E193" s="6"/>
      <c r="F193" s="7"/>
      <c r="G193" s="6"/>
      <c r="H193" s="6"/>
      <c r="I193" s="7"/>
      <c r="J193" s="6"/>
      <c r="K193" s="6"/>
      <c r="L193" s="7"/>
      <c r="M193" s="6"/>
      <c r="N193" s="6"/>
      <c r="O193" s="6"/>
      <c r="P193" s="5"/>
      <c r="Q193" s="5"/>
    </row>
    <row r="194" spans="3:17" s="4" customFormat="1" ht="14.25" x14ac:dyDescent="0.25">
      <c r="C194" s="6"/>
      <c r="D194" s="6"/>
      <c r="E194" s="6"/>
      <c r="F194" s="7"/>
      <c r="G194" s="6"/>
      <c r="H194" s="6"/>
      <c r="I194" s="7"/>
      <c r="J194" s="6"/>
      <c r="K194" s="6"/>
      <c r="L194" s="7"/>
      <c r="M194" s="6"/>
      <c r="N194" s="6"/>
      <c r="O194" s="6"/>
      <c r="P194" s="5"/>
      <c r="Q194" s="5"/>
    </row>
    <row r="195" spans="3:17" s="4" customFormat="1" ht="14.25" x14ac:dyDescent="0.25">
      <c r="C195" s="6"/>
      <c r="D195" s="6"/>
      <c r="E195" s="6"/>
      <c r="F195" s="7"/>
      <c r="G195" s="6"/>
      <c r="H195" s="6"/>
      <c r="I195" s="7"/>
      <c r="J195" s="6"/>
      <c r="K195" s="6"/>
      <c r="L195" s="7"/>
      <c r="M195" s="6"/>
      <c r="N195" s="6"/>
      <c r="O195" s="6"/>
      <c r="P195" s="5"/>
      <c r="Q195" s="5"/>
    </row>
    <row r="196" spans="3:17" s="4" customFormat="1" ht="14.25" x14ac:dyDescent="0.25">
      <c r="C196" s="6"/>
      <c r="D196" s="6"/>
      <c r="E196" s="6"/>
      <c r="F196" s="7"/>
      <c r="G196" s="6"/>
      <c r="H196" s="6"/>
      <c r="I196" s="7"/>
      <c r="J196" s="6"/>
      <c r="K196" s="6"/>
      <c r="L196" s="7"/>
      <c r="M196" s="6"/>
      <c r="N196" s="6"/>
      <c r="O196" s="6"/>
      <c r="P196" s="5"/>
      <c r="Q196" s="5"/>
    </row>
    <row r="197" spans="3:17" s="4" customFormat="1" ht="14.25" x14ac:dyDescent="0.25">
      <c r="C197" s="6"/>
      <c r="D197" s="6"/>
      <c r="E197" s="6"/>
      <c r="F197" s="7"/>
      <c r="G197" s="6"/>
      <c r="H197" s="6"/>
      <c r="I197" s="7"/>
      <c r="J197" s="6"/>
      <c r="K197" s="6"/>
      <c r="L197" s="7"/>
      <c r="M197" s="6"/>
      <c r="N197" s="6"/>
      <c r="O197" s="6"/>
      <c r="P197" s="5"/>
      <c r="Q197" s="5"/>
    </row>
    <row r="198" spans="3:17" s="4" customFormat="1" ht="14.25" x14ac:dyDescent="0.25">
      <c r="C198" s="6"/>
      <c r="D198" s="6"/>
      <c r="E198" s="6"/>
      <c r="F198" s="7"/>
      <c r="G198" s="6"/>
      <c r="H198" s="6"/>
      <c r="I198" s="7"/>
      <c r="J198" s="6"/>
      <c r="K198" s="6"/>
      <c r="L198" s="7"/>
      <c r="M198" s="6"/>
      <c r="N198" s="6"/>
      <c r="O198" s="6"/>
      <c r="P198" s="5"/>
      <c r="Q198" s="5"/>
    </row>
    <row r="199" spans="3:17" s="4" customFormat="1" ht="14.25" x14ac:dyDescent="0.25">
      <c r="C199" s="6"/>
      <c r="D199" s="6"/>
      <c r="E199" s="6"/>
      <c r="F199" s="7"/>
      <c r="G199" s="6"/>
      <c r="H199" s="6"/>
      <c r="I199" s="7"/>
      <c r="J199" s="6"/>
      <c r="K199" s="6"/>
      <c r="L199" s="7"/>
      <c r="M199" s="6"/>
      <c r="N199" s="6"/>
      <c r="O199" s="6"/>
      <c r="P199" s="5"/>
      <c r="Q199" s="5"/>
    </row>
    <row r="200" spans="3:17" s="4" customFormat="1" ht="14.25" x14ac:dyDescent="0.25">
      <c r="C200" s="6"/>
      <c r="D200" s="6"/>
      <c r="E200" s="6"/>
      <c r="F200" s="7"/>
      <c r="G200" s="6"/>
      <c r="H200" s="6"/>
      <c r="I200" s="7"/>
      <c r="J200" s="6"/>
      <c r="K200" s="6"/>
      <c r="L200" s="7"/>
      <c r="M200" s="6"/>
      <c r="N200" s="6"/>
      <c r="O200" s="6"/>
      <c r="P200" s="5"/>
      <c r="Q200" s="5"/>
    </row>
    <row r="201" spans="3:17" s="4" customFormat="1" ht="14.25" x14ac:dyDescent="0.25">
      <c r="C201" s="6"/>
      <c r="D201" s="6"/>
      <c r="E201" s="6"/>
      <c r="F201" s="7"/>
      <c r="G201" s="6"/>
      <c r="H201" s="6"/>
      <c r="I201" s="7"/>
      <c r="J201" s="6"/>
      <c r="K201" s="6"/>
      <c r="L201" s="7"/>
      <c r="M201" s="6"/>
      <c r="N201" s="6"/>
      <c r="O201" s="6"/>
      <c r="P201" s="5"/>
      <c r="Q201" s="5"/>
    </row>
    <row r="202" spans="3:17" s="4" customFormat="1" ht="14.25" x14ac:dyDescent="0.25">
      <c r="C202" s="6"/>
      <c r="D202" s="6"/>
      <c r="E202" s="6"/>
      <c r="F202" s="7"/>
      <c r="G202" s="6"/>
      <c r="H202" s="6"/>
      <c r="I202" s="7"/>
      <c r="J202" s="6"/>
      <c r="K202" s="6"/>
      <c r="L202" s="7"/>
      <c r="M202" s="6"/>
      <c r="N202" s="6"/>
      <c r="O202" s="6"/>
      <c r="P202" s="5"/>
      <c r="Q202" s="5"/>
    </row>
    <row r="203" spans="3:17" s="4" customFormat="1" ht="14.25" x14ac:dyDescent="0.25">
      <c r="C203" s="6"/>
      <c r="D203" s="6"/>
      <c r="E203" s="6"/>
      <c r="F203" s="7"/>
      <c r="G203" s="6"/>
      <c r="H203" s="6"/>
      <c r="I203" s="7"/>
      <c r="J203" s="6"/>
      <c r="K203" s="6"/>
      <c r="L203" s="7"/>
      <c r="M203" s="6"/>
      <c r="N203" s="6"/>
      <c r="O203" s="6"/>
      <c r="P203" s="5"/>
      <c r="Q203" s="5"/>
    </row>
    <row r="204" spans="3:17" s="4" customFormat="1" ht="14.25" x14ac:dyDescent="0.25">
      <c r="C204" s="6"/>
      <c r="D204" s="6"/>
      <c r="E204" s="6"/>
      <c r="F204" s="7"/>
      <c r="G204" s="6"/>
      <c r="H204" s="6"/>
      <c r="I204" s="7"/>
      <c r="J204" s="6"/>
      <c r="K204" s="6"/>
      <c r="L204" s="7"/>
      <c r="M204" s="6"/>
      <c r="N204" s="6"/>
      <c r="O204" s="6"/>
      <c r="P204" s="5"/>
      <c r="Q204" s="5"/>
    </row>
    <row r="205" spans="3:17" s="4" customFormat="1" ht="14.25" x14ac:dyDescent="0.25">
      <c r="C205" s="6"/>
      <c r="D205" s="6"/>
      <c r="E205" s="6"/>
      <c r="F205" s="7"/>
      <c r="G205" s="6"/>
      <c r="H205" s="6"/>
      <c r="I205" s="7"/>
      <c r="J205" s="6"/>
      <c r="K205" s="6"/>
      <c r="L205" s="7"/>
      <c r="M205" s="6"/>
      <c r="N205" s="6"/>
      <c r="O205" s="6"/>
      <c r="P205" s="5"/>
      <c r="Q205" s="5"/>
    </row>
    <row r="206" spans="3:17" s="4" customFormat="1" ht="14.25" x14ac:dyDescent="0.25">
      <c r="C206" s="6"/>
      <c r="D206" s="6"/>
      <c r="E206" s="6"/>
      <c r="F206" s="7"/>
      <c r="G206" s="6"/>
      <c r="H206" s="6"/>
      <c r="I206" s="7"/>
      <c r="J206" s="6"/>
      <c r="K206" s="6"/>
      <c r="L206" s="7"/>
      <c r="M206" s="6"/>
      <c r="N206" s="6"/>
      <c r="O206" s="6"/>
      <c r="P206" s="5"/>
      <c r="Q206" s="5"/>
    </row>
    <row r="207" spans="3:17" s="4" customFormat="1" ht="14.25" x14ac:dyDescent="0.25">
      <c r="C207" s="6"/>
      <c r="D207" s="6"/>
      <c r="E207" s="6"/>
      <c r="F207" s="7"/>
      <c r="G207" s="6"/>
      <c r="H207" s="6"/>
      <c r="I207" s="7"/>
      <c r="J207" s="6"/>
      <c r="K207" s="6"/>
      <c r="L207" s="7"/>
      <c r="M207" s="6"/>
      <c r="N207" s="6"/>
      <c r="O207" s="6"/>
      <c r="P207" s="5"/>
      <c r="Q207" s="5"/>
    </row>
    <row r="208" spans="3:17" s="4" customFormat="1" ht="14.25" x14ac:dyDescent="0.25">
      <c r="C208" s="6"/>
      <c r="D208" s="6"/>
      <c r="E208" s="6"/>
      <c r="F208" s="7"/>
      <c r="G208" s="6"/>
      <c r="H208" s="6"/>
      <c r="I208" s="7"/>
      <c r="J208" s="6"/>
      <c r="K208" s="6"/>
      <c r="L208" s="7"/>
      <c r="M208" s="6"/>
      <c r="N208" s="6"/>
      <c r="O208" s="6"/>
      <c r="P208" s="5"/>
      <c r="Q208" s="5"/>
    </row>
    <row r="209" spans="3:17" s="4" customFormat="1" ht="14.25" x14ac:dyDescent="0.25">
      <c r="C209" s="6"/>
      <c r="D209" s="6"/>
      <c r="E209" s="6"/>
      <c r="F209" s="7"/>
      <c r="G209" s="6"/>
      <c r="H209" s="6"/>
      <c r="I209" s="7"/>
      <c r="J209" s="6"/>
      <c r="K209" s="6"/>
      <c r="L209" s="7"/>
      <c r="M209" s="6"/>
      <c r="N209" s="6"/>
      <c r="O209" s="6"/>
      <c r="P209" s="5"/>
      <c r="Q209" s="5"/>
    </row>
    <row r="210" spans="3:17" s="4" customFormat="1" ht="14.25" x14ac:dyDescent="0.25">
      <c r="C210" s="6"/>
      <c r="D210" s="6"/>
      <c r="E210" s="6"/>
      <c r="F210" s="7"/>
      <c r="G210" s="6"/>
      <c r="H210" s="6"/>
      <c r="I210" s="7"/>
      <c r="J210" s="6"/>
      <c r="K210" s="6"/>
      <c r="L210" s="7"/>
      <c r="M210" s="6"/>
      <c r="N210" s="6"/>
      <c r="O210" s="6"/>
      <c r="P210" s="5"/>
      <c r="Q210" s="5"/>
    </row>
    <row r="211" spans="3:17" s="4" customFormat="1" ht="14.25" x14ac:dyDescent="0.25">
      <c r="C211" s="6"/>
      <c r="D211" s="6"/>
      <c r="E211" s="6"/>
      <c r="F211" s="7"/>
      <c r="G211" s="6"/>
      <c r="H211" s="6"/>
      <c r="I211" s="7"/>
      <c r="J211" s="6"/>
      <c r="K211" s="6"/>
      <c r="L211" s="7"/>
      <c r="M211" s="6"/>
      <c r="N211" s="6"/>
      <c r="O211" s="6"/>
      <c r="P211" s="5"/>
      <c r="Q211" s="5"/>
    </row>
    <row r="212" spans="3:17" s="4" customFormat="1" ht="14.25" x14ac:dyDescent="0.25">
      <c r="C212" s="6"/>
      <c r="D212" s="6"/>
      <c r="E212" s="6"/>
      <c r="F212" s="7"/>
      <c r="G212" s="6"/>
      <c r="H212" s="6"/>
      <c r="I212" s="7"/>
      <c r="J212" s="6"/>
      <c r="K212" s="6"/>
      <c r="L212" s="7"/>
      <c r="M212" s="6"/>
      <c r="N212" s="6"/>
      <c r="O212" s="6"/>
      <c r="P212" s="5"/>
      <c r="Q212" s="5"/>
    </row>
    <row r="213" spans="3:17" s="4" customFormat="1" ht="14.25" x14ac:dyDescent="0.25">
      <c r="C213" s="6"/>
      <c r="D213" s="6"/>
      <c r="E213" s="6"/>
      <c r="F213" s="7"/>
      <c r="G213" s="6"/>
      <c r="H213" s="6"/>
      <c r="I213" s="7"/>
      <c r="J213" s="6"/>
      <c r="K213" s="6"/>
      <c r="L213" s="7"/>
      <c r="M213" s="6"/>
      <c r="N213" s="6"/>
      <c r="O213" s="6"/>
      <c r="P213" s="5"/>
      <c r="Q213" s="5"/>
    </row>
    <row r="214" spans="3:17" s="4" customFormat="1" ht="14.25" x14ac:dyDescent="0.25">
      <c r="C214" s="6"/>
      <c r="D214" s="6"/>
      <c r="E214" s="6"/>
      <c r="F214" s="7"/>
      <c r="G214" s="6"/>
      <c r="H214" s="6"/>
      <c r="I214" s="7"/>
      <c r="J214" s="6"/>
      <c r="K214" s="6"/>
      <c r="L214" s="7"/>
      <c r="M214" s="6"/>
      <c r="N214" s="6"/>
      <c r="O214" s="6"/>
      <c r="P214" s="5"/>
      <c r="Q214" s="5"/>
    </row>
    <row r="215" spans="3:17" s="4" customFormat="1" ht="14.25" x14ac:dyDescent="0.25">
      <c r="C215" s="6"/>
      <c r="D215" s="6"/>
      <c r="E215" s="6"/>
      <c r="F215" s="7"/>
      <c r="G215" s="6"/>
      <c r="H215" s="6"/>
      <c r="I215" s="7"/>
      <c r="J215" s="6"/>
      <c r="K215" s="6"/>
      <c r="L215" s="7"/>
      <c r="M215" s="6"/>
      <c r="N215" s="6"/>
      <c r="O215" s="6"/>
      <c r="P215" s="5"/>
      <c r="Q215" s="5"/>
    </row>
    <row r="216" spans="3:17" s="4" customFormat="1" ht="14.25" x14ac:dyDescent="0.25">
      <c r="C216" s="6"/>
      <c r="D216" s="6"/>
      <c r="E216" s="6"/>
      <c r="F216" s="7"/>
      <c r="G216" s="6"/>
      <c r="H216" s="6"/>
      <c r="I216" s="7"/>
      <c r="J216" s="6"/>
      <c r="K216" s="6"/>
      <c r="L216" s="7"/>
      <c r="M216" s="6"/>
      <c r="N216" s="6"/>
      <c r="O216" s="6"/>
      <c r="P216" s="5"/>
      <c r="Q216" s="5"/>
    </row>
    <row r="217" spans="3:17" s="4" customFormat="1" ht="14.25" x14ac:dyDescent="0.25">
      <c r="C217" s="6"/>
      <c r="D217" s="6"/>
      <c r="E217" s="6"/>
      <c r="F217" s="7"/>
      <c r="G217" s="6"/>
      <c r="H217" s="6"/>
      <c r="I217" s="7"/>
      <c r="J217" s="6"/>
      <c r="K217" s="6"/>
      <c r="L217" s="7"/>
      <c r="M217" s="6"/>
      <c r="N217" s="6"/>
      <c r="O217" s="6"/>
      <c r="P217" s="5"/>
      <c r="Q217" s="5"/>
    </row>
    <row r="218" spans="3:17" s="4" customFormat="1" ht="14.25" x14ac:dyDescent="0.25">
      <c r="C218" s="6"/>
      <c r="D218" s="6"/>
      <c r="E218" s="6"/>
      <c r="F218" s="7"/>
      <c r="G218" s="6"/>
      <c r="H218" s="6"/>
      <c r="I218" s="7"/>
      <c r="J218" s="6"/>
      <c r="K218" s="6"/>
      <c r="L218" s="7"/>
      <c r="M218" s="6"/>
      <c r="N218" s="6"/>
      <c r="O218" s="6"/>
      <c r="P218" s="5"/>
      <c r="Q218" s="5"/>
    </row>
    <row r="219" spans="3:17" s="4" customFormat="1" ht="14.25" x14ac:dyDescent="0.25">
      <c r="C219" s="6"/>
      <c r="D219" s="6"/>
      <c r="E219" s="6"/>
      <c r="F219" s="7"/>
      <c r="G219" s="6"/>
      <c r="H219" s="6"/>
      <c r="I219" s="7"/>
      <c r="J219" s="6"/>
      <c r="K219" s="6"/>
      <c r="L219" s="7"/>
      <c r="M219" s="6"/>
      <c r="N219" s="6"/>
      <c r="O219" s="6"/>
      <c r="P219" s="5"/>
      <c r="Q219" s="5"/>
    </row>
    <row r="220" spans="3:17" s="4" customFormat="1" ht="14.25" x14ac:dyDescent="0.25">
      <c r="C220" s="6"/>
      <c r="D220" s="6"/>
      <c r="E220" s="6"/>
      <c r="F220" s="7"/>
      <c r="G220" s="6"/>
      <c r="H220" s="6"/>
      <c r="I220" s="7"/>
      <c r="J220" s="6"/>
      <c r="K220" s="6"/>
      <c r="L220" s="7"/>
      <c r="M220" s="6"/>
      <c r="N220" s="6"/>
      <c r="O220" s="6"/>
      <c r="P220" s="5"/>
      <c r="Q220" s="5"/>
    </row>
    <row r="221" spans="3:17" s="4" customFormat="1" ht="14.25" x14ac:dyDescent="0.25">
      <c r="C221" s="6"/>
      <c r="D221" s="6"/>
      <c r="E221" s="6"/>
      <c r="F221" s="7"/>
      <c r="G221" s="6"/>
      <c r="H221" s="6"/>
      <c r="I221" s="7"/>
      <c r="J221" s="6"/>
      <c r="K221" s="6"/>
      <c r="L221" s="7"/>
      <c r="M221" s="6"/>
      <c r="N221" s="6"/>
      <c r="O221" s="6"/>
      <c r="P221" s="5"/>
      <c r="Q221" s="5"/>
    </row>
    <row r="222" spans="3:17" s="4" customFormat="1" ht="14.25" x14ac:dyDescent="0.25">
      <c r="C222" s="6"/>
      <c r="D222" s="6"/>
      <c r="E222" s="6"/>
      <c r="F222" s="7"/>
      <c r="G222" s="6"/>
      <c r="H222" s="6"/>
      <c r="I222" s="7"/>
      <c r="J222" s="6"/>
      <c r="K222" s="6"/>
      <c r="L222" s="7"/>
      <c r="M222" s="6"/>
      <c r="N222" s="6"/>
      <c r="O222" s="6"/>
      <c r="P222" s="5"/>
      <c r="Q222" s="5"/>
    </row>
    <row r="223" spans="3:17" s="4" customFormat="1" ht="14.25" x14ac:dyDescent="0.25">
      <c r="C223" s="6"/>
      <c r="D223" s="6"/>
      <c r="E223" s="6"/>
      <c r="F223" s="7"/>
      <c r="G223" s="6"/>
      <c r="H223" s="6"/>
      <c r="I223" s="7"/>
      <c r="J223" s="6"/>
      <c r="K223" s="6"/>
      <c r="L223" s="7"/>
      <c r="M223" s="6"/>
      <c r="N223" s="6"/>
      <c r="O223" s="6"/>
      <c r="P223" s="5"/>
      <c r="Q223" s="5"/>
    </row>
    <row r="224" spans="3:17" s="4" customFormat="1" ht="14.25" x14ac:dyDescent="0.25">
      <c r="C224" s="6"/>
      <c r="D224" s="6"/>
      <c r="E224" s="6"/>
      <c r="F224" s="7"/>
      <c r="G224" s="6"/>
      <c r="H224" s="6"/>
      <c r="I224" s="7"/>
      <c r="J224" s="6"/>
      <c r="K224" s="6"/>
      <c r="L224" s="7"/>
      <c r="M224" s="6"/>
      <c r="N224" s="6"/>
      <c r="O224" s="6"/>
      <c r="P224" s="5"/>
      <c r="Q224" s="5"/>
    </row>
    <row r="225" spans="3:17" s="4" customFormat="1" ht="14.25" x14ac:dyDescent="0.25">
      <c r="C225" s="6"/>
      <c r="D225" s="6"/>
      <c r="E225" s="6"/>
      <c r="F225" s="7"/>
      <c r="G225" s="6"/>
      <c r="H225" s="6"/>
      <c r="I225" s="7"/>
      <c r="J225" s="6"/>
      <c r="K225" s="6"/>
      <c r="L225" s="7"/>
      <c r="M225" s="6"/>
      <c r="N225" s="6"/>
      <c r="O225" s="6"/>
      <c r="P225" s="5"/>
      <c r="Q225" s="5"/>
    </row>
    <row r="226" spans="3:17" s="4" customFormat="1" ht="14.25" x14ac:dyDescent="0.25">
      <c r="C226" s="6"/>
      <c r="D226" s="6"/>
      <c r="E226" s="6"/>
      <c r="F226" s="7"/>
      <c r="G226" s="6"/>
      <c r="H226" s="6"/>
      <c r="I226" s="7"/>
      <c r="J226" s="6"/>
      <c r="K226" s="6"/>
      <c r="L226" s="7"/>
      <c r="M226" s="6"/>
      <c r="N226" s="6"/>
      <c r="O226" s="6"/>
      <c r="P226" s="5"/>
      <c r="Q226" s="5"/>
    </row>
    <row r="227" spans="3:17" s="4" customFormat="1" ht="14.25" x14ac:dyDescent="0.25">
      <c r="C227" s="6"/>
      <c r="D227" s="6"/>
      <c r="E227" s="6"/>
      <c r="F227" s="7"/>
      <c r="G227" s="6"/>
      <c r="H227" s="6"/>
      <c r="I227" s="7"/>
      <c r="J227" s="6"/>
      <c r="K227" s="6"/>
      <c r="L227" s="7"/>
      <c r="M227" s="6"/>
      <c r="N227" s="6"/>
      <c r="O227" s="6"/>
      <c r="P227" s="5"/>
      <c r="Q227" s="5"/>
    </row>
    <row r="228" spans="3:17" s="4" customFormat="1" ht="14.25" x14ac:dyDescent="0.25">
      <c r="C228" s="6"/>
      <c r="D228" s="6"/>
      <c r="E228" s="6"/>
      <c r="F228" s="7"/>
      <c r="G228" s="6"/>
      <c r="H228" s="6"/>
      <c r="I228" s="7"/>
      <c r="J228" s="6"/>
      <c r="K228" s="6"/>
      <c r="L228" s="7"/>
      <c r="M228" s="6"/>
      <c r="N228" s="6"/>
      <c r="O228" s="6"/>
      <c r="P228" s="5"/>
      <c r="Q228" s="5"/>
    </row>
    <row r="229" spans="3:17" s="4" customFormat="1" ht="14.25" x14ac:dyDescent="0.25">
      <c r="C229" s="6"/>
      <c r="D229" s="6"/>
      <c r="E229" s="6"/>
      <c r="F229" s="7"/>
      <c r="G229" s="6"/>
      <c r="H229" s="6"/>
      <c r="I229" s="7"/>
      <c r="J229" s="6"/>
      <c r="K229" s="6"/>
      <c r="L229" s="7"/>
      <c r="M229" s="6"/>
      <c r="N229" s="6"/>
      <c r="O229" s="6"/>
      <c r="P229" s="5"/>
      <c r="Q229" s="5"/>
    </row>
    <row r="230" spans="3:17" s="4" customFormat="1" ht="14.25" x14ac:dyDescent="0.25">
      <c r="C230" s="6"/>
      <c r="D230" s="6"/>
      <c r="E230" s="6"/>
      <c r="F230" s="7"/>
      <c r="G230" s="6"/>
      <c r="H230" s="6"/>
      <c r="I230" s="7"/>
      <c r="J230" s="6"/>
      <c r="K230" s="6"/>
      <c r="L230" s="7"/>
      <c r="M230" s="6"/>
      <c r="N230" s="6"/>
      <c r="O230" s="6"/>
      <c r="P230" s="5"/>
      <c r="Q230" s="5"/>
    </row>
    <row r="231" spans="3:17" s="4" customFormat="1" ht="14.25" x14ac:dyDescent="0.25">
      <c r="C231" s="6"/>
      <c r="D231" s="6"/>
      <c r="E231" s="6"/>
      <c r="F231" s="7"/>
      <c r="G231" s="6"/>
      <c r="H231" s="6"/>
      <c r="I231" s="7"/>
      <c r="J231" s="6"/>
      <c r="K231" s="6"/>
      <c r="L231" s="7"/>
      <c r="M231" s="6"/>
      <c r="N231" s="6"/>
      <c r="O231" s="6"/>
      <c r="P231" s="5"/>
      <c r="Q231" s="5"/>
    </row>
    <row r="232" spans="3:17" s="4" customFormat="1" ht="14.25" x14ac:dyDescent="0.25">
      <c r="C232" s="6"/>
      <c r="D232" s="6"/>
      <c r="E232" s="6"/>
      <c r="F232" s="7"/>
      <c r="G232" s="6"/>
      <c r="H232" s="6"/>
      <c r="I232" s="7"/>
      <c r="J232" s="6"/>
      <c r="K232" s="6"/>
      <c r="L232" s="7"/>
      <c r="M232" s="6"/>
      <c r="N232" s="6"/>
      <c r="O232" s="6"/>
      <c r="P232" s="5"/>
      <c r="Q232" s="5"/>
    </row>
    <row r="233" spans="3:17" s="4" customFormat="1" ht="14.25" x14ac:dyDescent="0.25">
      <c r="C233" s="6"/>
      <c r="D233" s="6"/>
      <c r="E233" s="6"/>
      <c r="F233" s="7"/>
      <c r="G233" s="6"/>
      <c r="H233" s="6"/>
      <c r="I233" s="7"/>
      <c r="J233" s="6"/>
      <c r="K233" s="6"/>
      <c r="L233" s="7"/>
      <c r="M233" s="6"/>
      <c r="N233" s="6"/>
      <c r="O233" s="6"/>
      <c r="P233" s="5"/>
      <c r="Q233" s="5"/>
    </row>
    <row r="234" spans="3:17" s="4" customFormat="1" ht="14.25" x14ac:dyDescent="0.25">
      <c r="C234" s="6"/>
      <c r="D234" s="6"/>
      <c r="E234" s="6"/>
      <c r="F234" s="7"/>
      <c r="G234" s="6"/>
      <c r="H234" s="6"/>
      <c r="I234" s="7"/>
      <c r="J234" s="6"/>
      <c r="K234" s="6"/>
      <c r="L234" s="7"/>
      <c r="M234" s="6"/>
      <c r="N234" s="6"/>
      <c r="O234" s="6"/>
      <c r="P234" s="5"/>
      <c r="Q234" s="5"/>
    </row>
    <row r="235" spans="3:17" s="4" customFormat="1" ht="14.25" x14ac:dyDescent="0.25">
      <c r="C235" s="6"/>
      <c r="D235" s="6"/>
      <c r="E235" s="6"/>
      <c r="F235" s="7"/>
      <c r="G235" s="6"/>
      <c r="H235" s="6"/>
      <c r="I235" s="7"/>
      <c r="J235" s="6"/>
      <c r="K235" s="6"/>
      <c r="L235" s="7"/>
      <c r="M235" s="6"/>
      <c r="N235" s="6"/>
      <c r="O235" s="6"/>
      <c r="P235" s="5"/>
      <c r="Q235" s="5"/>
    </row>
    <row r="236" spans="3:17" s="4" customFormat="1" ht="14.25" x14ac:dyDescent="0.25">
      <c r="C236" s="6"/>
      <c r="D236" s="6"/>
      <c r="E236" s="6"/>
      <c r="F236" s="7"/>
      <c r="G236" s="6"/>
      <c r="H236" s="6"/>
      <c r="I236" s="7"/>
      <c r="J236" s="6"/>
      <c r="K236" s="6"/>
      <c r="L236" s="7"/>
      <c r="M236" s="6"/>
      <c r="N236" s="6"/>
      <c r="O236" s="6"/>
      <c r="P236" s="5"/>
      <c r="Q236" s="5"/>
    </row>
    <row r="237" spans="3:17" s="4" customFormat="1" ht="14.25" x14ac:dyDescent="0.25">
      <c r="C237" s="6"/>
      <c r="D237" s="6"/>
      <c r="E237" s="6"/>
      <c r="F237" s="7"/>
      <c r="G237" s="6"/>
      <c r="H237" s="6"/>
      <c r="I237" s="7"/>
      <c r="J237" s="6"/>
      <c r="K237" s="6"/>
      <c r="L237" s="7"/>
      <c r="M237" s="6"/>
      <c r="N237" s="6"/>
      <c r="O237" s="6"/>
      <c r="P237" s="5"/>
      <c r="Q237" s="5"/>
    </row>
    <row r="238" spans="3:17" s="4" customFormat="1" ht="14.25" x14ac:dyDescent="0.25">
      <c r="C238" s="6"/>
      <c r="D238" s="6"/>
      <c r="E238" s="6"/>
      <c r="F238" s="7"/>
      <c r="G238" s="6"/>
      <c r="H238" s="6"/>
      <c r="I238" s="7"/>
      <c r="J238" s="6"/>
      <c r="K238" s="6"/>
      <c r="L238" s="7"/>
      <c r="M238" s="6"/>
      <c r="N238" s="6"/>
      <c r="O238" s="6"/>
      <c r="P238" s="5"/>
      <c r="Q238" s="5"/>
    </row>
    <row r="239" spans="3:17" s="4" customFormat="1" ht="14.25" x14ac:dyDescent="0.25">
      <c r="C239" s="6"/>
      <c r="D239" s="6"/>
      <c r="E239" s="6"/>
      <c r="F239" s="7"/>
      <c r="G239" s="6"/>
      <c r="H239" s="6"/>
      <c r="I239" s="7"/>
      <c r="J239" s="6"/>
      <c r="K239" s="6"/>
      <c r="L239" s="7"/>
      <c r="M239" s="6"/>
      <c r="N239" s="6"/>
      <c r="O239" s="6"/>
      <c r="P239" s="5"/>
      <c r="Q239" s="5"/>
    </row>
    <row r="240" spans="3:17" s="4" customFormat="1" ht="14.25" x14ac:dyDescent="0.25">
      <c r="C240" s="6"/>
      <c r="D240" s="6"/>
      <c r="E240" s="6"/>
      <c r="F240" s="7"/>
      <c r="G240" s="6"/>
      <c r="H240" s="6"/>
      <c r="I240" s="7"/>
      <c r="J240" s="6"/>
      <c r="K240" s="6"/>
      <c r="L240" s="7"/>
      <c r="M240" s="6"/>
      <c r="N240" s="6"/>
      <c r="O240" s="6"/>
      <c r="P240" s="5"/>
      <c r="Q240" s="5"/>
    </row>
    <row r="241" spans="3:17" s="4" customFormat="1" ht="14.25" x14ac:dyDescent="0.25">
      <c r="C241" s="6"/>
      <c r="D241" s="6"/>
      <c r="E241" s="6"/>
      <c r="F241" s="7"/>
      <c r="G241" s="6"/>
      <c r="H241" s="6"/>
      <c r="I241" s="7"/>
      <c r="J241" s="6"/>
      <c r="K241" s="6"/>
      <c r="L241" s="7"/>
      <c r="M241" s="6"/>
      <c r="N241" s="6"/>
      <c r="O241" s="6"/>
      <c r="P241" s="5"/>
      <c r="Q241" s="5"/>
    </row>
    <row r="242" spans="3:17" s="4" customFormat="1" ht="14.25" x14ac:dyDescent="0.25">
      <c r="C242" s="6"/>
      <c r="D242" s="6"/>
      <c r="E242" s="6"/>
      <c r="F242" s="7"/>
      <c r="G242" s="6"/>
      <c r="H242" s="6"/>
      <c r="I242" s="7"/>
      <c r="J242" s="6"/>
      <c r="K242" s="6"/>
      <c r="L242" s="7"/>
      <c r="M242" s="6"/>
      <c r="N242" s="6"/>
      <c r="O242" s="6"/>
      <c r="P242" s="5"/>
      <c r="Q242" s="5"/>
    </row>
    <row r="243" spans="3:17" s="4" customFormat="1" ht="14.25" x14ac:dyDescent="0.25">
      <c r="C243" s="6"/>
      <c r="D243" s="6"/>
      <c r="E243" s="6"/>
      <c r="F243" s="7"/>
      <c r="G243" s="6"/>
      <c r="H243" s="6"/>
      <c r="I243" s="7"/>
      <c r="J243" s="6"/>
      <c r="K243" s="6"/>
      <c r="L243" s="7"/>
      <c r="M243" s="6"/>
      <c r="N243" s="6"/>
      <c r="O243" s="6"/>
      <c r="P243" s="5"/>
      <c r="Q243" s="5"/>
    </row>
    <row r="244" spans="3:17" s="4" customFormat="1" ht="14.25" x14ac:dyDescent="0.25">
      <c r="C244" s="6"/>
      <c r="D244" s="6"/>
      <c r="E244" s="6"/>
      <c r="F244" s="7"/>
      <c r="G244" s="6"/>
      <c r="H244" s="6"/>
      <c r="I244" s="7"/>
      <c r="J244" s="6"/>
      <c r="K244" s="6"/>
      <c r="L244" s="7"/>
      <c r="M244" s="6"/>
      <c r="N244" s="6"/>
      <c r="O244" s="6"/>
      <c r="P244" s="5"/>
      <c r="Q244" s="5"/>
    </row>
    <row r="245" spans="3:17" s="4" customFormat="1" ht="14.25" x14ac:dyDescent="0.25">
      <c r="C245" s="6"/>
      <c r="D245" s="6"/>
      <c r="E245" s="6"/>
      <c r="F245" s="7"/>
      <c r="G245" s="6"/>
      <c r="H245" s="6"/>
      <c r="I245" s="7"/>
      <c r="J245" s="6"/>
      <c r="K245" s="6"/>
      <c r="L245" s="7"/>
      <c r="M245" s="6"/>
      <c r="N245" s="6"/>
      <c r="O245" s="6"/>
      <c r="P245" s="5"/>
      <c r="Q245" s="5"/>
    </row>
    <row r="246" spans="3:17" s="4" customFormat="1" ht="14.25" x14ac:dyDescent="0.25">
      <c r="C246" s="6"/>
      <c r="D246" s="6"/>
      <c r="E246" s="6"/>
      <c r="F246" s="7"/>
      <c r="G246" s="6"/>
      <c r="H246" s="6"/>
      <c r="I246" s="7"/>
      <c r="J246" s="6"/>
      <c r="K246" s="6"/>
      <c r="L246" s="7"/>
      <c r="M246" s="6"/>
      <c r="N246" s="6"/>
      <c r="O246" s="6"/>
      <c r="P246" s="5"/>
      <c r="Q246" s="5"/>
    </row>
    <row r="247" spans="3:17" s="4" customFormat="1" ht="14.25" x14ac:dyDescent="0.25">
      <c r="C247" s="6"/>
      <c r="D247" s="6"/>
      <c r="E247" s="6"/>
      <c r="F247" s="7"/>
      <c r="G247" s="6"/>
      <c r="H247" s="6"/>
      <c r="I247" s="7"/>
      <c r="J247" s="6"/>
      <c r="K247" s="6"/>
      <c r="L247" s="7"/>
      <c r="M247" s="6"/>
      <c r="N247" s="6"/>
      <c r="O247" s="6"/>
      <c r="P247" s="5"/>
      <c r="Q247" s="5"/>
    </row>
    <row r="248" spans="3:17" s="4" customFormat="1" ht="14.25" x14ac:dyDescent="0.25">
      <c r="C248" s="6"/>
      <c r="D248" s="6"/>
      <c r="E248" s="6"/>
      <c r="F248" s="7"/>
      <c r="G248" s="6"/>
      <c r="H248" s="6"/>
      <c r="I248" s="7"/>
      <c r="J248" s="6"/>
      <c r="K248" s="6"/>
      <c r="L248" s="7"/>
      <c r="M248" s="6"/>
      <c r="N248" s="6"/>
      <c r="O248" s="6"/>
      <c r="P248" s="5"/>
      <c r="Q248" s="5"/>
    </row>
    <row r="249" spans="3:17" s="4" customFormat="1" ht="14.25" x14ac:dyDescent="0.25">
      <c r="C249" s="6"/>
      <c r="D249" s="6"/>
      <c r="E249" s="6"/>
      <c r="F249" s="7"/>
      <c r="G249" s="6"/>
      <c r="H249" s="6"/>
      <c r="I249" s="7"/>
      <c r="J249" s="6"/>
      <c r="K249" s="6"/>
      <c r="L249" s="7"/>
      <c r="M249" s="6"/>
      <c r="N249" s="6"/>
      <c r="O249" s="6"/>
      <c r="P249" s="5"/>
      <c r="Q249" s="5"/>
    </row>
    <row r="250" spans="3:17" s="4" customFormat="1" ht="14.25" x14ac:dyDescent="0.25">
      <c r="C250" s="6"/>
      <c r="D250" s="6"/>
      <c r="E250" s="6"/>
      <c r="F250" s="7"/>
      <c r="G250" s="6"/>
      <c r="H250" s="6"/>
      <c r="I250" s="7"/>
      <c r="J250" s="6"/>
      <c r="K250" s="6"/>
      <c r="L250" s="7"/>
      <c r="M250" s="6"/>
      <c r="N250" s="6"/>
      <c r="O250" s="6"/>
      <c r="P250" s="5"/>
      <c r="Q250" s="5"/>
    </row>
    <row r="251" spans="3:17" s="4" customFormat="1" ht="14.25" x14ac:dyDescent="0.25">
      <c r="C251" s="6"/>
      <c r="D251" s="6"/>
      <c r="E251" s="6"/>
      <c r="F251" s="7"/>
      <c r="G251" s="6"/>
      <c r="H251" s="6"/>
      <c r="I251" s="7"/>
      <c r="J251" s="6"/>
      <c r="K251" s="6"/>
      <c r="L251" s="7"/>
      <c r="M251" s="6"/>
      <c r="N251" s="6"/>
      <c r="O251" s="6"/>
      <c r="P251" s="5"/>
      <c r="Q251" s="5"/>
    </row>
    <row r="252" spans="3:17" s="4" customFormat="1" ht="14.25" x14ac:dyDescent="0.25">
      <c r="C252" s="6"/>
      <c r="D252" s="6"/>
      <c r="E252" s="6"/>
      <c r="F252" s="7"/>
      <c r="G252" s="6"/>
      <c r="H252" s="6"/>
      <c r="I252" s="7"/>
      <c r="J252" s="6"/>
      <c r="K252" s="6"/>
      <c r="L252" s="7"/>
      <c r="M252" s="6"/>
      <c r="N252" s="6"/>
      <c r="O252" s="6"/>
      <c r="P252" s="5"/>
      <c r="Q252" s="5"/>
    </row>
    <row r="253" spans="3:17" s="4" customFormat="1" ht="14.25" x14ac:dyDescent="0.25">
      <c r="C253" s="6"/>
      <c r="D253" s="6"/>
      <c r="E253" s="6"/>
      <c r="F253" s="7"/>
      <c r="G253" s="6"/>
      <c r="H253" s="6"/>
      <c r="I253" s="7"/>
      <c r="J253" s="6"/>
      <c r="K253" s="6"/>
      <c r="L253" s="7"/>
      <c r="M253" s="6"/>
      <c r="N253" s="6"/>
      <c r="O253" s="6"/>
      <c r="P253" s="5"/>
      <c r="Q253" s="5"/>
    </row>
    <row r="254" spans="3:17" s="4" customFormat="1" ht="14.25" x14ac:dyDescent="0.25">
      <c r="C254" s="6"/>
      <c r="D254" s="6"/>
      <c r="E254" s="6"/>
      <c r="F254" s="7"/>
      <c r="G254" s="6"/>
      <c r="H254" s="6"/>
      <c r="I254" s="7"/>
      <c r="J254" s="6"/>
      <c r="K254" s="6"/>
      <c r="L254" s="7"/>
      <c r="M254" s="6"/>
      <c r="N254" s="6"/>
      <c r="O254" s="6"/>
      <c r="P254" s="5"/>
      <c r="Q254" s="5"/>
    </row>
    <row r="255" spans="3:17" s="4" customFormat="1" ht="14.25" x14ac:dyDescent="0.25">
      <c r="C255" s="6"/>
      <c r="D255" s="6"/>
      <c r="E255" s="6"/>
      <c r="F255" s="7"/>
      <c r="G255" s="6"/>
      <c r="H255" s="6"/>
      <c r="I255" s="7"/>
      <c r="J255" s="6"/>
      <c r="K255" s="6"/>
      <c r="L255" s="7"/>
      <c r="M255" s="6"/>
      <c r="N255" s="6"/>
      <c r="O255" s="6"/>
      <c r="P255" s="5"/>
      <c r="Q255" s="5"/>
    </row>
    <row r="256" spans="3:17" s="4" customFormat="1" ht="14.25" x14ac:dyDescent="0.25">
      <c r="C256" s="6"/>
      <c r="D256" s="6"/>
      <c r="E256" s="6"/>
      <c r="F256" s="7"/>
      <c r="G256" s="6"/>
      <c r="H256" s="6"/>
      <c r="I256" s="7"/>
      <c r="J256" s="6"/>
      <c r="K256" s="6"/>
      <c r="L256" s="7"/>
      <c r="M256" s="6"/>
      <c r="N256" s="6"/>
      <c r="O256" s="6"/>
      <c r="P256" s="5"/>
      <c r="Q256" s="5"/>
    </row>
    <row r="257" spans="3:17" s="4" customFormat="1" ht="14.25" x14ac:dyDescent="0.25">
      <c r="C257" s="6"/>
      <c r="D257" s="6"/>
      <c r="E257" s="6"/>
      <c r="F257" s="7"/>
      <c r="G257" s="6"/>
      <c r="H257" s="6"/>
      <c r="I257" s="7"/>
      <c r="J257" s="6"/>
      <c r="K257" s="6"/>
      <c r="L257" s="7"/>
      <c r="M257" s="6"/>
      <c r="N257" s="6"/>
      <c r="O257" s="6"/>
      <c r="P257" s="5"/>
      <c r="Q257" s="5"/>
    </row>
    <row r="258" spans="3:17" s="4" customFormat="1" ht="14.25" x14ac:dyDescent="0.25">
      <c r="C258" s="6"/>
      <c r="D258" s="6"/>
      <c r="E258" s="6"/>
      <c r="F258" s="7"/>
      <c r="G258" s="6"/>
      <c r="H258" s="6"/>
      <c r="I258" s="7"/>
      <c r="J258" s="6"/>
      <c r="K258" s="6"/>
      <c r="L258" s="7"/>
      <c r="M258" s="6"/>
      <c r="N258" s="6"/>
      <c r="O258" s="6"/>
      <c r="P258" s="5"/>
      <c r="Q258" s="5"/>
    </row>
    <row r="259" spans="3:17" s="4" customFormat="1" ht="14.25" x14ac:dyDescent="0.25">
      <c r="C259" s="6"/>
      <c r="D259" s="6"/>
      <c r="E259" s="6"/>
      <c r="F259" s="7"/>
      <c r="G259" s="6"/>
      <c r="H259" s="6"/>
      <c r="I259" s="7"/>
      <c r="J259" s="6"/>
      <c r="K259" s="6"/>
      <c r="L259" s="7"/>
      <c r="M259" s="6"/>
      <c r="N259" s="6"/>
      <c r="O259" s="6"/>
      <c r="P259" s="5"/>
      <c r="Q259" s="5"/>
    </row>
    <row r="260" spans="3:17" s="4" customFormat="1" ht="14.25" x14ac:dyDescent="0.25">
      <c r="C260" s="6"/>
      <c r="D260" s="6"/>
      <c r="E260" s="6"/>
      <c r="F260" s="7"/>
      <c r="G260" s="6"/>
      <c r="H260" s="6"/>
      <c r="I260" s="7"/>
      <c r="J260" s="6"/>
      <c r="K260" s="6"/>
      <c r="L260" s="7"/>
      <c r="M260" s="6"/>
      <c r="N260" s="6"/>
      <c r="O260" s="6"/>
      <c r="P260" s="5"/>
      <c r="Q260" s="5"/>
    </row>
    <row r="261" spans="3:17" s="4" customFormat="1" ht="14.25" x14ac:dyDescent="0.25">
      <c r="C261" s="6"/>
      <c r="D261" s="6"/>
      <c r="E261" s="6"/>
      <c r="F261" s="7"/>
      <c r="G261" s="6"/>
      <c r="H261" s="6"/>
      <c r="I261" s="7"/>
      <c r="J261" s="6"/>
      <c r="K261" s="6"/>
      <c r="L261" s="7"/>
      <c r="M261" s="6"/>
      <c r="N261" s="6"/>
      <c r="O261" s="6"/>
      <c r="P261" s="5"/>
      <c r="Q261" s="5"/>
    </row>
    <row r="262" spans="3:17" s="4" customFormat="1" ht="14.25" x14ac:dyDescent="0.25">
      <c r="C262" s="6"/>
      <c r="D262" s="6"/>
      <c r="E262" s="6"/>
      <c r="F262" s="7"/>
      <c r="G262" s="6"/>
      <c r="H262" s="6"/>
      <c r="I262" s="7"/>
      <c r="J262" s="6"/>
      <c r="K262" s="6"/>
      <c r="L262" s="7"/>
      <c r="M262" s="6"/>
      <c r="N262" s="6"/>
      <c r="O262" s="6"/>
      <c r="P262" s="5"/>
      <c r="Q262" s="5"/>
    </row>
    <row r="263" spans="3:17" s="4" customFormat="1" ht="14.25" x14ac:dyDescent="0.25">
      <c r="C263" s="6"/>
      <c r="D263" s="6"/>
      <c r="E263" s="6"/>
      <c r="F263" s="7"/>
      <c r="G263" s="6"/>
      <c r="H263" s="6"/>
      <c r="I263" s="7"/>
      <c r="J263" s="6"/>
      <c r="K263" s="6"/>
      <c r="L263" s="7"/>
      <c r="M263" s="6"/>
      <c r="N263" s="6"/>
      <c r="O263" s="6"/>
      <c r="P263" s="5"/>
      <c r="Q263" s="5"/>
    </row>
    <row r="264" spans="3:17" s="4" customFormat="1" ht="14.25" x14ac:dyDescent="0.25">
      <c r="C264" s="6"/>
      <c r="D264" s="6"/>
      <c r="E264" s="6"/>
      <c r="F264" s="7"/>
      <c r="G264" s="6"/>
      <c r="H264" s="6"/>
      <c r="I264" s="7"/>
      <c r="J264" s="6"/>
      <c r="K264" s="6"/>
      <c r="L264" s="7"/>
      <c r="M264" s="6"/>
      <c r="N264" s="6"/>
      <c r="O264" s="6"/>
      <c r="P264" s="5"/>
      <c r="Q264" s="5"/>
    </row>
    <row r="265" spans="3:17" s="4" customFormat="1" ht="14.25" x14ac:dyDescent="0.25">
      <c r="C265" s="6"/>
      <c r="D265" s="6"/>
      <c r="E265" s="6"/>
      <c r="F265" s="7"/>
      <c r="G265" s="6"/>
      <c r="H265" s="6"/>
      <c r="I265" s="7"/>
      <c r="J265" s="6"/>
      <c r="K265" s="6"/>
      <c r="L265" s="7"/>
      <c r="M265" s="6"/>
      <c r="N265" s="6"/>
      <c r="O265" s="6"/>
      <c r="P265" s="5"/>
      <c r="Q265" s="5"/>
    </row>
    <row r="266" spans="3:17" s="4" customFormat="1" ht="14.25" x14ac:dyDescent="0.25">
      <c r="C266" s="6"/>
      <c r="D266" s="6"/>
      <c r="E266" s="6"/>
      <c r="F266" s="7"/>
      <c r="G266" s="6"/>
      <c r="H266" s="6"/>
      <c r="I266" s="7"/>
      <c r="J266" s="6"/>
      <c r="K266" s="6"/>
      <c r="L266" s="7"/>
      <c r="M266" s="6"/>
      <c r="N266" s="6"/>
      <c r="O266" s="6"/>
      <c r="P266" s="5"/>
      <c r="Q266" s="5"/>
    </row>
    <row r="267" spans="3:17" s="4" customFormat="1" ht="14.25" x14ac:dyDescent="0.25">
      <c r="C267" s="6"/>
      <c r="D267" s="6"/>
      <c r="E267" s="6"/>
      <c r="F267" s="7"/>
      <c r="G267" s="6"/>
      <c r="H267" s="6"/>
      <c r="I267" s="7"/>
      <c r="J267" s="6"/>
      <c r="K267" s="6"/>
      <c r="L267" s="7"/>
      <c r="M267" s="6"/>
      <c r="N267" s="6"/>
      <c r="O267" s="6"/>
      <c r="P267" s="5"/>
      <c r="Q267" s="5"/>
    </row>
    <row r="268" spans="3:17" s="4" customFormat="1" ht="14.25" x14ac:dyDescent="0.25">
      <c r="C268" s="6"/>
      <c r="D268" s="6"/>
      <c r="E268" s="6"/>
      <c r="F268" s="7"/>
      <c r="G268" s="6"/>
      <c r="H268" s="6"/>
      <c r="I268" s="7"/>
      <c r="J268" s="6"/>
      <c r="K268" s="6"/>
      <c r="L268" s="7"/>
      <c r="M268" s="6"/>
      <c r="N268" s="6"/>
      <c r="O268" s="6"/>
      <c r="P268" s="5"/>
      <c r="Q268" s="5"/>
    </row>
    <row r="269" spans="3:17" s="4" customFormat="1" ht="14.25" x14ac:dyDescent="0.25">
      <c r="C269" s="6"/>
      <c r="D269" s="6"/>
      <c r="E269" s="6"/>
      <c r="F269" s="7"/>
      <c r="G269" s="6"/>
      <c r="H269" s="6"/>
      <c r="I269" s="7"/>
      <c r="J269" s="6"/>
      <c r="K269" s="6"/>
      <c r="L269" s="7"/>
      <c r="M269" s="6"/>
      <c r="N269" s="6"/>
      <c r="O269" s="6"/>
      <c r="P269" s="5"/>
      <c r="Q269" s="5"/>
    </row>
    <row r="270" spans="3:17" s="4" customFormat="1" ht="14.25" x14ac:dyDescent="0.25">
      <c r="C270" s="6"/>
      <c r="D270" s="6"/>
      <c r="E270" s="6"/>
      <c r="F270" s="7"/>
      <c r="G270" s="6"/>
      <c r="H270" s="6"/>
      <c r="I270" s="7"/>
      <c r="J270" s="6"/>
      <c r="K270" s="6"/>
      <c r="L270" s="7"/>
      <c r="M270" s="6"/>
      <c r="N270" s="6"/>
      <c r="O270" s="6"/>
      <c r="P270" s="5"/>
      <c r="Q270" s="5"/>
    </row>
    <row r="271" spans="3:17" s="4" customFormat="1" ht="14.25" x14ac:dyDescent="0.25">
      <c r="C271" s="6"/>
      <c r="D271" s="6"/>
      <c r="E271" s="6"/>
      <c r="F271" s="7"/>
      <c r="G271" s="6"/>
      <c r="H271" s="6"/>
      <c r="I271" s="7"/>
      <c r="J271" s="6"/>
      <c r="K271" s="6"/>
      <c r="L271" s="7"/>
      <c r="M271" s="6"/>
      <c r="N271" s="6"/>
      <c r="O271" s="6"/>
      <c r="P271" s="5"/>
      <c r="Q271" s="5"/>
    </row>
    <row r="272" spans="3:17" s="4" customFormat="1" ht="14.25" x14ac:dyDescent="0.25">
      <c r="C272" s="6"/>
      <c r="D272" s="6"/>
      <c r="E272" s="6"/>
      <c r="F272" s="7"/>
      <c r="G272" s="6"/>
      <c r="H272" s="6"/>
      <c r="I272" s="7"/>
      <c r="J272" s="6"/>
      <c r="K272" s="6"/>
      <c r="L272" s="7"/>
      <c r="M272" s="6"/>
      <c r="N272" s="6"/>
      <c r="O272" s="6"/>
      <c r="P272" s="5"/>
      <c r="Q272" s="5"/>
    </row>
    <row r="273" spans="3:17" s="4" customFormat="1" ht="14.25" x14ac:dyDescent="0.25">
      <c r="C273" s="6"/>
      <c r="D273" s="6"/>
      <c r="E273" s="6"/>
      <c r="F273" s="7"/>
      <c r="G273" s="6"/>
      <c r="H273" s="6"/>
      <c r="I273" s="7"/>
      <c r="J273" s="6"/>
      <c r="K273" s="6"/>
      <c r="L273" s="7"/>
      <c r="M273" s="6"/>
      <c r="N273" s="6"/>
      <c r="O273" s="6"/>
      <c r="P273" s="5"/>
      <c r="Q273" s="5"/>
    </row>
    <row r="274" spans="3:17" s="4" customFormat="1" ht="14.25" x14ac:dyDescent="0.25">
      <c r="C274" s="6"/>
      <c r="D274" s="6"/>
      <c r="E274" s="6"/>
      <c r="F274" s="7"/>
      <c r="G274" s="6"/>
      <c r="H274" s="6"/>
      <c r="I274" s="7"/>
      <c r="J274" s="6"/>
      <c r="K274" s="6"/>
      <c r="L274" s="7"/>
      <c r="M274" s="6"/>
      <c r="N274" s="6"/>
      <c r="O274" s="6"/>
      <c r="P274" s="5"/>
      <c r="Q274" s="5"/>
    </row>
    <row r="275" spans="3:17" s="4" customFormat="1" ht="14.25" x14ac:dyDescent="0.25">
      <c r="C275" s="6"/>
      <c r="D275" s="6"/>
      <c r="E275" s="6"/>
      <c r="F275" s="7"/>
      <c r="G275" s="6"/>
      <c r="H275" s="6"/>
      <c r="I275" s="7"/>
      <c r="J275" s="6"/>
      <c r="K275" s="6"/>
      <c r="L275" s="7"/>
      <c r="M275" s="6"/>
      <c r="N275" s="6"/>
      <c r="O275" s="6"/>
      <c r="P275" s="5"/>
      <c r="Q275" s="5"/>
    </row>
    <row r="276" spans="3:17" s="4" customFormat="1" ht="14.25" x14ac:dyDescent="0.25">
      <c r="C276" s="6"/>
      <c r="D276" s="6"/>
      <c r="E276" s="6"/>
      <c r="F276" s="7"/>
      <c r="G276" s="6"/>
      <c r="H276" s="6"/>
      <c r="I276" s="7"/>
      <c r="J276" s="6"/>
      <c r="K276" s="6"/>
      <c r="L276" s="7"/>
      <c r="M276" s="6"/>
      <c r="N276" s="6"/>
      <c r="O276" s="6"/>
      <c r="P276" s="5"/>
      <c r="Q276" s="5"/>
    </row>
    <row r="277" spans="3:17" s="4" customFormat="1" ht="14.25" x14ac:dyDescent="0.25">
      <c r="C277" s="6"/>
      <c r="D277" s="6"/>
      <c r="E277" s="6"/>
      <c r="F277" s="7"/>
      <c r="G277" s="6"/>
      <c r="H277" s="6"/>
      <c r="I277" s="7"/>
      <c r="J277" s="6"/>
      <c r="K277" s="6"/>
      <c r="L277" s="7"/>
      <c r="M277" s="6"/>
      <c r="N277" s="6"/>
      <c r="O277" s="6"/>
      <c r="P277" s="5"/>
      <c r="Q277" s="5"/>
    </row>
    <row r="278" spans="3:17" s="4" customFormat="1" ht="14.25" x14ac:dyDescent="0.25">
      <c r="C278" s="6"/>
      <c r="D278" s="6"/>
      <c r="E278" s="6"/>
      <c r="F278" s="7"/>
      <c r="G278" s="6"/>
      <c r="H278" s="6"/>
      <c r="I278" s="7"/>
      <c r="J278" s="6"/>
      <c r="K278" s="6"/>
      <c r="L278" s="7"/>
      <c r="M278" s="6"/>
      <c r="N278" s="6"/>
      <c r="O278" s="6"/>
      <c r="P278" s="5"/>
      <c r="Q278" s="5"/>
    </row>
    <row r="279" spans="3:17" s="4" customFormat="1" ht="14.25" x14ac:dyDescent="0.25">
      <c r="C279" s="6"/>
      <c r="D279" s="6"/>
      <c r="E279" s="6"/>
      <c r="F279" s="7"/>
      <c r="G279" s="6"/>
      <c r="H279" s="6"/>
      <c r="I279" s="7"/>
      <c r="J279" s="6"/>
      <c r="K279" s="6"/>
      <c r="L279" s="7"/>
      <c r="M279" s="6"/>
      <c r="N279" s="6"/>
      <c r="O279" s="6"/>
      <c r="P279" s="5"/>
      <c r="Q279" s="5"/>
    </row>
    <row r="280" spans="3:17" s="4" customFormat="1" ht="14.25" x14ac:dyDescent="0.25">
      <c r="C280" s="6"/>
      <c r="D280" s="6"/>
      <c r="E280" s="6"/>
      <c r="F280" s="7"/>
      <c r="G280" s="6"/>
      <c r="H280" s="6"/>
      <c r="I280" s="7"/>
      <c r="J280" s="6"/>
      <c r="K280" s="6"/>
      <c r="L280" s="7"/>
      <c r="M280" s="6"/>
      <c r="N280" s="6"/>
      <c r="O280" s="6"/>
      <c r="P280" s="5"/>
      <c r="Q280" s="5"/>
    </row>
    <row r="281" spans="3:17" s="4" customFormat="1" ht="14.25" x14ac:dyDescent="0.25">
      <c r="C281" s="6"/>
      <c r="D281" s="6"/>
      <c r="E281" s="6"/>
      <c r="F281" s="7"/>
      <c r="G281" s="6"/>
      <c r="H281" s="6"/>
      <c r="I281" s="7"/>
      <c r="J281" s="6"/>
      <c r="K281" s="6"/>
      <c r="L281" s="7"/>
      <c r="M281" s="6"/>
      <c r="N281" s="6"/>
      <c r="O281" s="6"/>
      <c r="P281" s="5"/>
      <c r="Q281" s="5"/>
    </row>
    <row r="282" spans="3:17" s="4" customFormat="1" ht="14.25" x14ac:dyDescent="0.25">
      <c r="C282" s="6"/>
      <c r="D282" s="6"/>
      <c r="E282" s="6"/>
      <c r="F282" s="7"/>
      <c r="G282" s="6"/>
      <c r="H282" s="6"/>
      <c r="I282" s="7"/>
      <c r="J282" s="6"/>
      <c r="K282" s="6"/>
      <c r="L282" s="7"/>
      <c r="M282" s="6"/>
      <c r="N282" s="6"/>
      <c r="O282" s="6"/>
      <c r="P282" s="5"/>
      <c r="Q282" s="5"/>
    </row>
    <row r="283" spans="3:17" s="4" customFormat="1" ht="14.25" x14ac:dyDescent="0.25">
      <c r="C283" s="6"/>
      <c r="D283" s="6"/>
      <c r="E283" s="6"/>
      <c r="F283" s="7"/>
      <c r="G283" s="6"/>
      <c r="H283" s="6"/>
      <c r="I283" s="7"/>
      <c r="J283" s="6"/>
      <c r="K283" s="6"/>
      <c r="L283" s="7"/>
      <c r="M283" s="6"/>
      <c r="N283" s="6"/>
      <c r="O283" s="6"/>
      <c r="P283" s="5"/>
      <c r="Q283" s="5"/>
    </row>
    <row r="284" spans="3:17" s="4" customFormat="1" ht="14.25" x14ac:dyDescent="0.25">
      <c r="C284" s="6"/>
      <c r="D284" s="6"/>
      <c r="E284" s="6"/>
      <c r="F284" s="7"/>
      <c r="G284" s="6"/>
      <c r="H284" s="6"/>
      <c r="I284" s="7"/>
      <c r="J284" s="6"/>
      <c r="K284" s="6"/>
      <c r="L284" s="7"/>
      <c r="M284" s="6"/>
      <c r="N284" s="6"/>
      <c r="O284" s="6"/>
      <c r="P284" s="5"/>
      <c r="Q284" s="5"/>
    </row>
    <row r="285" spans="3:17" s="4" customFormat="1" ht="14.25" x14ac:dyDescent="0.25">
      <c r="C285" s="6"/>
      <c r="D285" s="6"/>
      <c r="E285" s="6"/>
      <c r="F285" s="7"/>
      <c r="G285" s="6"/>
      <c r="H285" s="6"/>
      <c r="I285" s="7"/>
      <c r="J285" s="6"/>
      <c r="K285" s="6"/>
      <c r="L285" s="7"/>
      <c r="M285" s="6"/>
      <c r="N285" s="6"/>
      <c r="O285" s="6"/>
      <c r="P285" s="5"/>
      <c r="Q285" s="5"/>
    </row>
    <row r="286" spans="3:17" s="4" customFormat="1" ht="14.25" x14ac:dyDescent="0.25">
      <c r="C286" s="6"/>
      <c r="D286" s="6"/>
      <c r="E286" s="6"/>
      <c r="F286" s="7"/>
      <c r="G286" s="6"/>
      <c r="H286" s="6"/>
      <c r="I286" s="7"/>
      <c r="J286" s="6"/>
      <c r="K286" s="6"/>
      <c r="L286" s="7"/>
      <c r="M286" s="6"/>
      <c r="N286" s="6"/>
      <c r="O286" s="6"/>
      <c r="P286" s="5"/>
      <c r="Q286" s="5"/>
    </row>
    <row r="287" spans="3:17" s="4" customFormat="1" ht="14.25" x14ac:dyDescent="0.25">
      <c r="C287" s="6"/>
      <c r="D287" s="6"/>
      <c r="E287" s="6"/>
      <c r="F287" s="7"/>
      <c r="G287" s="6"/>
      <c r="H287" s="6"/>
      <c r="I287" s="7"/>
      <c r="J287" s="6"/>
      <c r="K287" s="6"/>
      <c r="L287" s="7"/>
      <c r="M287" s="6"/>
      <c r="N287" s="6"/>
      <c r="O287" s="6"/>
      <c r="P287" s="5"/>
      <c r="Q287" s="5"/>
    </row>
    <row r="288" spans="3:17" s="4" customFormat="1" ht="14.25" x14ac:dyDescent="0.25">
      <c r="C288" s="6"/>
      <c r="D288" s="6"/>
      <c r="E288" s="6"/>
      <c r="F288" s="7"/>
      <c r="G288" s="6"/>
      <c r="H288" s="6"/>
      <c r="I288" s="7"/>
      <c r="J288" s="6"/>
      <c r="K288" s="6"/>
      <c r="L288" s="7"/>
      <c r="M288" s="6"/>
      <c r="N288" s="6"/>
      <c r="O288" s="6"/>
      <c r="P288" s="5"/>
      <c r="Q288" s="5"/>
    </row>
    <row r="289" spans="3:17" s="4" customFormat="1" ht="14.25" x14ac:dyDescent="0.25">
      <c r="C289" s="6"/>
      <c r="D289" s="6"/>
      <c r="E289" s="6"/>
      <c r="F289" s="7"/>
      <c r="G289" s="6"/>
      <c r="H289" s="6"/>
      <c r="I289" s="7"/>
      <c r="J289" s="6"/>
      <c r="K289" s="6"/>
      <c r="L289" s="7"/>
      <c r="M289" s="6"/>
      <c r="N289" s="6"/>
      <c r="O289" s="6"/>
      <c r="P289" s="5"/>
      <c r="Q289" s="5"/>
    </row>
    <row r="290" spans="3:17" s="4" customFormat="1" ht="14.25" x14ac:dyDescent="0.25">
      <c r="C290" s="6"/>
      <c r="D290" s="6"/>
      <c r="E290" s="6"/>
      <c r="F290" s="7"/>
      <c r="G290" s="6"/>
      <c r="H290" s="6"/>
      <c r="I290" s="7"/>
      <c r="J290" s="6"/>
      <c r="K290" s="6"/>
      <c r="L290" s="7"/>
      <c r="M290" s="6"/>
      <c r="N290" s="6"/>
      <c r="O290" s="6"/>
      <c r="P290" s="5"/>
      <c r="Q290" s="5"/>
    </row>
    <row r="291" spans="3:17" s="4" customFormat="1" ht="14.25" x14ac:dyDescent="0.25">
      <c r="C291" s="6"/>
      <c r="D291" s="6"/>
      <c r="E291" s="6"/>
      <c r="F291" s="7"/>
      <c r="G291" s="6"/>
      <c r="H291" s="6"/>
      <c r="I291" s="7"/>
      <c r="J291" s="6"/>
      <c r="K291" s="6"/>
      <c r="L291" s="7"/>
      <c r="M291" s="6"/>
      <c r="N291" s="6"/>
      <c r="O291" s="6"/>
      <c r="P291" s="5"/>
      <c r="Q291" s="5"/>
    </row>
    <row r="292" spans="3:17" s="4" customFormat="1" ht="14.25" x14ac:dyDescent="0.25">
      <c r="C292" s="6"/>
      <c r="D292" s="6"/>
      <c r="E292" s="6"/>
      <c r="F292" s="7"/>
      <c r="G292" s="6"/>
      <c r="H292" s="6"/>
      <c r="I292" s="7"/>
      <c r="J292" s="6"/>
      <c r="K292" s="6"/>
      <c r="L292" s="7"/>
      <c r="M292" s="6"/>
      <c r="N292" s="6"/>
      <c r="O292" s="6"/>
      <c r="P292" s="5"/>
      <c r="Q292" s="5"/>
    </row>
    <row r="293" spans="3:17" s="4" customFormat="1" ht="14.25" x14ac:dyDescent="0.25">
      <c r="C293" s="6"/>
      <c r="D293" s="6"/>
      <c r="E293" s="6"/>
      <c r="F293" s="7"/>
      <c r="G293" s="6"/>
      <c r="H293" s="6"/>
      <c r="I293" s="7"/>
      <c r="J293" s="6"/>
      <c r="K293" s="6"/>
      <c r="L293" s="7"/>
      <c r="M293" s="6"/>
      <c r="N293" s="6"/>
      <c r="O293" s="6"/>
      <c r="P293" s="5"/>
      <c r="Q293" s="5"/>
    </row>
    <row r="294" spans="3:17" s="4" customFormat="1" ht="14.25" x14ac:dyDescent="0.25">
      <c r="C294" s="6"/>
      <c r="D294" s="6"/>
      <c r="E294" s="6"/>
      <c r="F294" s="7"/>
      <c r="G294" s="6"/>
      <c r="H294" s="6"/>
      <c r="I294" s="7"/>
      <c r="J294" s="6"/>
      <c r="K294" s="6"/>
      <c r="L294" s="7"/>
      <c r="M294" s="6"/>
      <c r="N294" s="6"/>
      <c r="O294" s="6"/>
      <c r="P294" s="5"/>
      <c r="Q294" s="5"/>
    </row>
    <row r="295" spans="3:17" s="4" customFormat="1" ht="14.25" x14ac:dyDescent="0.25">
      <c r="C295" s="6"/>
      <c r="D295" s="6"/>
      <c r="E295" s="6"/>
      <c r="F295" s="7"/>
      <c r="G295" s="6"/>
      <c r="H295" s="6"/>
      <c r="I295" s="7"/>
      <c r="J295" s="6"/>
      <c r="K295" s="6"/>
      <c r="L295" s="7"/>
      <c r="M295" s="6"/>
      <c r="N295" s="6"/>
      <c r="O295" s="6"/>
      <c r="P295" s="5"/>
      <c r="Q295" s="5"/>
    </row>
    <row r="296" spans="3:17" s="4" customFormat="1" ht="14.25" x14ac:dyDescent="0.25">
      <c r="C296" s="6"/>
      <c r="D296" s="6"/>
      <c r="E296" s="6"/>
      <c r="F296" s="7"/>
      <c r="G296" s="6"/>
      <c r="H296" s="6"/>
      <c r="I296" s="7"/>
      <c r="J296" s="6"/>
      <c r="K296" s="6"/>
      <c r="L296" s="7"/>
      <c r="M296" s="6"/>
      <c r="N296" s="6"/>
      <c r="O296" s="6"/>
      <c r="P296" s="5"/>
      <c r="Q296" s="5"/>
    </row>
    <row r="297" spans="3:17" s="4" customFormat="1" ht="14.25" x14ac:dyDescent="0.25">
      <c r="C297" s="6"/>
      <c r="D297" s="6"/>
      <c r="E297" s="6"/>
      <c r="F297" s="7"/>
      <c r="G297" s="6"/>
      <c r="H297" s="6"/>
      <c r="I297" s="7"/>
      <c r="J297" s="6"/>
      <c r="K297" s="6"/>
      <c r="L297" s="7"/>
      <c r="M297" s="6"/>
      <c r="N297" s="6"/>
      <c r="O297" s="6"/>
      <c r="P297" s="5"/>
      <c r="Q297" s="5"/>
    </row>
    <row r="298" spans="3:17" s="4" customFormat="1" ht="14.25" x14ac:dyDescent="0.25">
      <c r="C298" s="6"/>
      <c r="D298" s="6"/>
      <c r="E298" s="6"/>
      <c r="F298" s="7"/>
      <c r="G298" s="6"/>
      <c r="H298" s="6"/>
      <c r="I298" s="7"/>
      <c r="J298" s="6"/>
      <c r="K298" s="6"/>
      <c r="L298" s="7"/>
      <c r="M298" s="6"/>
      <c r="N298" s="6"/>
      <c r="O298" s="6"/>
      <c r="P298" s="5"/>
      <c r="Q298" s="5"/>
    </row>
    <row r="299" spans="3:17" s="4" customFormat="1" ht="14.25" x14ac:dyDescent="0.25">
      <c r="C299" s="6"/>
      <c r="D299" s="6"/>
      <c r="E299" s="6"/>
      <c r="F299" s="7"/>
      <c r="G299" s="6"/>
      <c r="H299" s="6"/>
      <c r="I299" s="7"/>
      <c r="J299" s="6"/>
      <c r="K299" s="6"/>
      <c r="L299" s="7"/>
      <c r="M299" s="6"/>
      <c r="N299" s="6"/>
      <c r="O299" s="6"/>
      <c r="P299" s="5"/>
      <c r="Q299" s="5"/>
    </row>
    <row r="300" spans="3:17" s="4" customFormat="1" ht="14.25" x14ac:dyDescent="0.25">
      <c r="C300" s="6"/>
      <c r="D300" s="6"/>
      <c r="E300" s="6"/>
      <c r="F300" s="7"/>
      <c r="G300" s="6"/>
      <c r="H300" s="6"/>
      <c r="I300" s="7"/>
      <c r="J300" s="6"/>
      <c r="K300" s="6"/>
      <c r="L300" s="7"/>
      <c r="M300" s="6"/>
      <c r="N300" s="6"/>
      <c r="O300" s="6"/>
      <c r="P300" s="5"/>
      <c r="Q300" s="5"/>
    </row>
    <row r="301" spans="3:17" s="4" customFormat="1" ht="14.25" x14ac:dyDescent="0.25">
      <c r="C301" s="6"/>
      <c r="D301" s="6"/>
      <c r="E301" s="6"/>
      <c r="F301" s="7"/>
      <c r="G301" s="6"/>
      <c r="H301" s="6"/>
      <c r="I301" s="7"/>
      <c r="J301" s="6"/>
      <c r="K301" s="6"/>
      <c r="L301" s="7"/>
      <c r="M301" s="6"/>
      <c r="N301" s="6"/>
      <c r="O301" s="6"/>
      <c r="P301" s="5"/>
      <c r="Q301" s="5"/>
    </row>
    <row r="302" spans="3:17" s="4" customFormat="1" ht="14.25" x14ac:dyDescent="0.25">
      <c r="C302" s="6"/>
      <c r="D302" s="6"/>
      <c r="E302" s="6"/>
      <c r="F302" s="7"/>
      <c r="G302" s="6"/>
      <c r="H302" s="6"/>
      <c r="I302" s="7"/>
      <c r="J302" s="6"/>
      <c r="K302" s="6"/>
      <c r="L302" s="7"/>
      <c r="M302" s="6"/>
      <c r="N302" s="6"/>
      <c r="O302" s="6"/>
      <c r="P302" s="5"/>
      <c r="Q302" s="5"/>
    </row>
    <row r="303" spans="3:17" s="4" customFormat="1" ht="14.25" x14ac:dyDescent="0.25">
      <c r="C303" s="6"/>
      <c r="D303" s="6"/>
      <c r="E303" s="6"/>
      <c r="F303" s="7"/>
      <c r="G303" s="6"/>
      <c r="H303" s="6"/>
      <c r="I303" s="7"/>
      <c r="J303" s="6"/>
      <c r="K303" s="6"/>
      <c r="L303" s="7"/>
      <c r="M303" s="6"/>
      <c r="N303" s="6"/>
      <c r="O303" s="6"/>
      <c r="P303" s="5"/>
      <c r="Q303" s="5"/>
    </row>
    <row r="304" spans="3:17" s="4" customFormat="1" ht="14.25" x14ac:dyDescent="0.25">
      <c r="C304" s="6"/>
      <c r="D304" s="6"/>
      <c r="E304" s="6"/>
      <c r="F304" s="7"/>
      <c r="G304" s="6"/>
      <c r="H304" s="6"/>
      <c r="I304" s="7"/>
      <c r="J304" s="6"/>
      <c r="K304" s="6"/>
      <c r="L304" s="7"/>
      <c r="M304" s="6"/>
      <c r="N304" s="6"/>
      <c r="O304" s="6"/>
      <c r="P304" s="5"/>
      <c r="Q304" s="5"/>
    </row>
    <row r="305" spans="3:17" s="4" customFormat="1" ht="14.25" x14ac:dyDescent="0.25">
      <c r="C305" s="6"/>
      <c r="D305" s="6"/>
      <c r="E305" s="6"/>
      <c r="F305" s="7"/>
      <c r="G305" s="6"/>
      <c r="H305" s="6"/>
      <c r="I305" s="7"/>
      <c r="J305" s="6"/>
      <c r="K305" s="6"/>
      <c r="L305" s="7"/>
      <c r="M305" s="6"/>
      <c r="N305" s="6"/>
      <c r="O305" s="6"/>
      <c r="P305" s="5"/>
      <c r="Q305" s="5"/>
    </row>
    <row r="306" spans="3:17" s="4" customFormat="1" ht="14.25" x14ac:dyDescent="0.25">
      <c r="C306" s="6"/>
      <c r="D306" s="6"/>
      <c r="E306" s="6"/>
      <c r="F306" s="7"/>
      <c r="G306" s="6"/>
      <c r="H306" s="6"/>
      <c r="I306" s="7"/>
      <c r="J306" s="6"/>
      <c r="K306" s="6"/>
      <c r="L306" s="7"/>
      <c r="M306" s="6"/>
      <c r="N306" s="6"/>
      <c r="O306" s="6"/>
      <c r="P306" s="5"/>
      <c r="Q306" s="5"/>
    </row>
    <row r="307" spans="3:17" s="4" customFormat="1" ht="14.25" x14ac:dyDescent="0.25">
      <c r="C307" s="6"/>
      <c r="D307" s="6"/>
      <c r="E307" s="6"/>
      <c r="F307" s="7"/>
      <c r="G307" s="6"/>
      <c r="H307" s="6"/>
      <c r="I307" s="7"/>
      <c r="J307" s="6"/>
      <c r="K307" s="6"/>
      <c r="L307" s="7"/>
      <c r="M307" s="6"/>
      <c r="N307" s="6"/>
      <c r="O307" s="6"/>
      <c r="P307" s="5"/>
      <c r="Q307" s="5"/>
    </row>
    <row r="308" spans="3:17" s="4" customFormat="1" ht="14.25" x14ac:dyDescent="0.25">
      <c r="C308" s="6"/>
      <c r="D308" s="6"/>
      <c r="E308" s="6"/>
      <c r="F308" s="7"/>
      <c r="G308" s="6"/>
      <c r="H308" s="6"/>
      <c r="I308" s="7"/>
      <c r="J308" s="6"/>
      <c r="K308" s="6"/>
      <c r="L308" s="7"/>
      <c r="M308" s="6"/>
      <c r="N308" s="6"/>
      <c r="O308" s="6"/>
      <c r="P308" s="5"/>
      <c r="Q308" s="5"/>
    </row>
    <row r="309" spans="3:17" s="4" customFormat="1" ht="14.25" x14ac:dyDescent="0.25">
      <c r="C309" s="6"/>
      <c r="D309" s="6"/>
      <c r="E309" s="6"/>
      <c r="F309" s="7"/>
      <c r="G309" s="6"/>
      <c r="H309" s="6"/>
      <c r="I309" s="7"/>
      <c r="J309" s="6"/>
      <c r="K309" s="6"/>
      <c r="L309" s="7"/>
      <c r="M309" s="6"/>
      <c r="N309" s="6"/>
      <c r="O309" s="6"/>
      <c r="P309" s="5"/>
      <c r="Q309" s="5"/>
    </row>
    <row r="310" spans="3:17" s="4" customFormat="1" ht="14.25" x14ac:dyDescent="0.25">
      <c r="C310" s="6"/>
      <c r="D310" s="6"/>
      <c r="E310" s="6"/>
      <c r="F310" s="7"/>
      <c r="G310" s="6"/>
      <c r="H310" s="6"/>
      <c r="I310" s="7"/>
      <c r="J310" s="6"/>
      <c r="K310" s="6"/>
      <c r="L310" s="7"/>
      <c r="M310" s="6"/>
      <c r="N310" s="6"/>
      <c r="O310" s="6"/>
      <c r="P310" s="5"/>
      <c r="Q310" s="5"/>
    </row>
    <row r="311" spans="3:17" s="4" customFormat="1" ht="14.25" x14ac:dyDescent="0.25">
      <c r="C311" s="6"/>
      <c r="D311" s="6"/>
      <c r="E311" s="6"/>
      <c r="F311" s="7"/>
      <c r="G311" s="6"/>
      <c r="H311" s="6"/>
      <c r="I311" s="7"/>
      <c r="J311" s="6"/>
      <c r="K311" s="6"/>
      <c r="L311" s="7"/>
      <c r="M311" s="6"/>
      <c r="N311" s="6"/>
      <c r="O311" s="6"/>
      <c r="P311" s="5"/>
      <c r="Q311" s="5"/>
    </row>
    <row r="312" spans="3:17" s="4" customFormat="1" ht="14.25" x14ac:dyDescent="0.25">
      <c r="C312" s="6"/>
      <c r="D312" s="6"/>
      <c r="E312" s="6"/>
      <c r="F312" s="7"/>
      <c r="G312" s="6"/>
      <c r="H312" s="6"/>
      <c r="I312" s="7"/>
      <c r="J312" s="6"/>
      <c r="K312" s="6"/>
      <c r="L312" s="7"/>
      <c r="M312" s="6"/>
      <c r="N312" s="6"/>
      <c r="O312" s="6"/>
      <c r="P312" s="5"/>
      <c r="Q312" s="5"/>
    </row>
    <row r="313" spans="3:17" s="4" customFormat="1" ht="14.25" x14ac:dyDescent="0.25">
      <c r="C313" s="6"/>
      <c r="D313" s="6"/>
      <c r="E313" s="6"/>
      <c r="F313" s="7"/>
      <c r="G313" s="6"/>
      <c r="H313" s="6"/>
      <c r="I313" s="7"/>
      <c r="J313" s="6"/>
      <c r="K313" s="6"/>
      <c r="L313" s="7"/>
      <c r="M313" s="6"/>
      <c r="N313" s="6"/>
      <c r="O313" s="6"/>
      <c r="P313" s="5"/>
      <c r="Q313" s="5"/>
    </row>
    <row r="314" spans="3:17" s="4" customFormat="1" ht="14.25" x14ac:dyDescent="0.25">
      <c r="C314" s="6"/>
      <c r="D314" s="6"/>
      <c r="E314" s="6"/>
      <c r="F314" s="7"/>
      <c r="G314" s="6"/>
      <c r="H314" s="6"/>
      <c r="I314" s="7"/>
      <c r="J314" s="6"/>
      <c r="K314" s="6"/>
      <c r="L314" s="7"/>
      <c r="M314" s="6"/>
      <c r="N314" s="6"/>
      <c r="O314" s="6"/>
      <c r="P314" s="5"/>
      <c r="Q314" s="5"/>
    </row>
    <row r="315" spans="3:17" s="4" customFormat="1" ht="14.25" x14ac:dyDescent="0.25">
      <c r="C315" s="6"/>
      <c r="D315" s="6"/>
      <c r="E315" s="6"/>
      <c r="F315" s="7"/>
      <c r="G315" s="6"/>
      <c r="H315" s="6"/>
      <c r="I315" s="7"/>
      <c r="J315" s="6"/>
      <c r="K315" s="6"/>
      <c r="L315" s="7"/>
      <c r="M315" s="6"/>
      <c r="N315" s="6"/>
      <c r="O315" s="6"/>
      <c r="P315" s="5"/>
      <c r="Q315" s="5"/>
    </row>
    <row r="316" spans="3:17" s="4" customFormat="1" ht="14.25" x14ac:dyDescent="0.25">
      <c r="C316" s="6"/>
      <c r="D316" s="6"/>
      <c r="E316" s="6"/>
      <c r="F316" s="7"/>
      <c r="G316" s="6"/>
      <c r="H316" s="6"/>
      <c r="I316" s="7"/>
      <c r="J316" s="6"/>
      <c r="K316" s="6"/>
      <c r="L316" s="7"/>
      <c r="M316" s="6"/>
      <c r="N316" s="6"/>
      <c r="O316" s="6"/>
      <c r="P316" s="5"/>
      <c r="Q316" s="5"/>
    </row>
    <row r="317" spans="3:17" s="4" customFormat="1" ht="14.25" x14ac:dyDescent="0.25">
      <c r="C317" s="6"/>
      <c r="D317" s="6"/>
      <c r="E317" s="6"/>
      <c r="F317" s="7"/>
      <c r="G317" s="6"/>
      <c r="H317" s="6"/>
      <c r="I317" s="7"/>
      <c r="J317" s="6"/>
      <c r="K317" s="6"/>
      <c r="L317" s="7"/>
      <c r="M317" s="6"/>
      <c r="N317" s="6"/>
      <c r="O317" s="6"/>
      <c r="P317" s="5"/>
      <c r="Q317" s="5"/>
    </row>
    <row r="318" spans="3:17" s="4" customFormat="1" ht="14.25" x14ac:dyDescent="0.25">
      <c r="C318" s="6"/>
      <c r="D318" s="6"/>
      <c r="E318" s="6"/>
      <c r="F318" s="7"/>
      <c r="G318" s="6"/>
      <c r="H318" s="6"/>
      <c r="I318" s="7"/>
      <c r="J318" s="6"/>
      <c r="K318" s="6"/>
      <c r="L318" s="7"/>
      <c r="M318" s="6"/>
      <c r="N318" s="6"/>
      <c r="O318" s="6"/>
      <c r="P318" s="5"/>
      <c r="Q318" s="5"/>
    </row>
    <row r="319" spans="3:17" s="4" customFormat="1" ht="14.25" x14ac:dyDescent="0.25">
      <c r="C319" s="6"/>
      <c r="D319" s="6"/>
      <c r="E319" s="6"/>
      <c r="F319" s="7"/>
      <c r="G319" s="6"/>
      <c r="H319" s="6"/>
      <c r="I319" s="7"/>
      <c r="J319" s="6"/>
      <c r="K319" s="6"/>
      <c r="L319" s="7"/>
      <c r="M319" s="6"/>
      <c r="N319" s="6"/>
      <c r="O319" s="6"/>
      <c r="P319" s="5"/>
      <c r="Q319" s="5"/>
    </row>
    <row r="320" spans="3:17" s="4" customFormat="1" ht="14.25" x14ac:dyDescent="0.25">
      <c r="C320" s="6"/>
      <c r="D320" s="6"/>
      <c r="E320" s="6"/>
      <c r="F320" s="7"/>
      <c r="G320" s="6"/>
      <c r="H320" s="6"/>
      <c r="I320" s="7"/>
      <c r="J320" s="6"/>
      <c r="K320" s="6"/>
      <c r="L320" s="7"/>
      <c r="M320" s="6"/>
      <c r="N320" s="6"/>
      <c r="O320" s="6"/>
      <c r="P320" s="5"/>
      <c r="Q320" s="5"/>
    </row>
    <row r="321" spans="3:17" s="4" customFormat="1" ht="14.25" x14ac:dyDescent="0.25">
      <c r="C321" s="6"/>
      <c r="D321" s="6"/>
      <c r="E321" s="6"/>
      <c r="F321" s="7"/>
      <c r="G321" s="6"/>
      <c r="H321" s="6"/>
      <c r="I321" s="7"/>
      <c r="J321" s="6"/>
      <c r="K321" s="6"/>
      <c r="L321" s="7"/>
      <c r="M321" s="6"/>
      <c r="N321" s="6"/>
      <c r="O321" s="6"/>
      <c r="P321" s="5"/>
      <c r="Q321" s="5"/>
    </row>
    <row r="322" spans="3:17" s="4" customFormat="1" ht="14.25" x14ac:dyDescent="0.25">
      <c r="C322" s="6"/>
      <c r="D322" s="6"/>
      <c r="E322" s="6"/>
      <c r="F322" s="7"/>
      <c r="G322" s="6"/>
      <c r="H322" s="6"/>
      <c r="I322" s="7"/>
      <c r="J322" s="6"/>
      <c r="K322" s="6"/>
      <c r="L322" s="7"/>
      <c r="M322" s="6"/>
      <c r="N322" s="6"/>
      <c r="O322" s="6"/>
      <c r="P322" s="5"/>
      <c r="Q322" s="5"/>
    </row>
    <row r="323" spans="3:17" s="4" customFormat="1" ht="14.25" x14ac:dyDescent="0.25">
      <c r="C323" s="6"/>
      <c r="D323" s="6"/>
      <c r="E323" s="6"/>
      <c r="F323" s="7"/>
      <c r="G323" s="6"/>
      <c r="H323" s="6"/>
      <c r="I323" s="7"/>
      <c r="J323" s="6"/>
      <c r="K323" s="6"/>
      <c r="L323" s="7"/>
      <c r="M323" s="6"/>
      <c r="N323" s="6"/>
      <c r="O323" s="6"/>
      <c r="P323" s="5"/>
      <c r="Q323" s="5"/>
    </row>
    <row r="324" spans="3:17" s="4" customFormat="1" ht="14.25" x14ac:dyDescent="0.25">
      <c r="C324" s="6"/>
      <c r="D324" s="6"/>
      <c r="E324" s="6"/>
      <c r="F324" s="7"/>
      <c r="G324" s="6"/>
      <c r="H324" s="6"/>
      <c r="I324" s="7"/>
      <c r="J324" s="6"/>
      <c r="K324" s="6"/>
      <c r="L324" s="7"/>
      <c r="M324" s="6"/>
      <c r="N324" s="6"/>
      <c r="O324" s="6"/>
      <c r="P324" s="5"/>
      <c r="Q324" s="5"/>
    </row>
    <row r="325" spans="3:17" s="4" customFormat="1" ht="14.25" x14ac:dyDescent="0.25">
      <c r="C325" s="6"/>
      <c r="D325" s="6"/>
      <c r="E325" s="6"/>
      <c r="F325" s="7"/>
      <c r="G325" s="6"/>
      <c r="H325" s="6"/>
      <c r="I325" s="7"/>
      <c r="J325" s="6"/>
      <c r="K325" s="6"/>
      <c r="L325" s="7"/>
      <c r="M325" s="6"/>
      <c r="N325" s="6"/>
      <c r="O325" s="6"/>
      <c r="P325" s="5"/>
      <c r="Q325" s="5"/>
    </row>
    <row r="326" spans="3:17" s="4" customFormat="1" ht="14.25" x14ac:dyDescent="0.25">
      <c r="C326" s="6"/>
      <c r="D326" s="6"/>
      <c r="E326" s="6"/>
      <c r="F326" s="7"/>
      <c r="G326" s="6"/>
      <c r="H326" s="6"/>
      <c r="I326" s="7"/>
      <c r="J326" s="6"/>
      <c r="K326" s="6"/>
      <c r="L326" s="7"/>
      <c r="M326" s="6"/>
      <c r="N326" s="6"/>
      <c r="O326" s="6"/>
      <c r="P326" s="5"/>
      <c r="Q326" s="5"/>
    </row>
    <row r="327" spans="3:17" s="4" customFormat="1" ht="14.25" x14ac:dyDescent="0.25">
      <c r="C327" s="6"/>
      <c r="D327" s="6"/>
      <c r="E327" s="6"/>
      <c r="F327" s="7"/>
      <c r="G327" s="6"/>
      <c r="H327" s="6"/>
      <c r="I327" s="7"/>
      <c r="J327" s="6"/>
      <c r="K327" s="6"/>
      <c r="L327" s="7"/>
      <c r="M327" s="6"/>
      <c r="N327" s="6"/>
      <c r="O327" s="6"/>
      <c r="P327" s="5"/>
      <c r="Q327" s="5"/>
    </row>
    <row r="328" spans="3:17" s="4" customFormat="1" ht="14.25" x14ac:dyDescent="0.25">
      <c r="C328" s="6"/>
      <c r="D328" s="6"/>
      <c r="E328" s="6"/>
      <c r="F328" s="7"/>
      <c r="G328" s="6"/>
      <c r="H328" s="6"/>
      <c r="I328" s="7"/>
      <c r="J328" s="6"/>
      <c r="K328" s="6"/>
      <c r="L328" s="7"/>
      <c r="M328" s="6"/>
      <c r="N328" s="6"/>
      <c r="O328" s="6"/>
      <c r="P328" s="5"/>
      <c r="Q328" s="5"/>
    </row>
    <row r="329" spans="3:17" s="4" customFormat="1" ht="14.25" x14ac:dyDescent="0.25">
      <c r="C329" s="6"/>
      <c r="D329" s="6"/>
      <c r="E329" s="6"/>
      <c r="F329" s="7"/>
      <c r="G329" s="6"/>
      <c r="H329" s="6"/>
      <c r="I329" s="7"/>
      <c r="J329" s="6"/>
      <c r="K329" s="6"/>
      <c r="L329" s="7"/>
      <c r="M329" s="6"/>
      <c r="N329" s="6"/>
      <c r="O329" s="6"/>
      <c r="P329" s="5"/>
      <c r="Q329" s="5"/>
    </row>
    <row r="330" spans="3:17" s="4" customFormat="1" ht="14.25" x14ac:dyDescent="0.25">
      <c r="C330" s="6"/>
      <c r="D330" s="6"/>
      <c r="E330" s="6"/>
      <c r="F330" s="7"/>
      <c r="G330" s="6"/>
      <c r="H330" s="6"/>
      <c r="I330" s="7"/>
      <c r="J330" s="6"/>
      <c r="K330" s="6"/>
      <c r="L330" s="7"/>
      <c r="M330" s="6"/>
      <c r="N330" s="6"/>
      <c r="O330" s="6"/>
      <c r="P330" s="5"/>
      <c r="Q330" s="5"/>
    </row>
    <row r="331" spans="3:17" s="4" customFormat="1" ht="14.25" x14ac:dyDescent="0.25">
      <c r="C331" s="6"/>
      <c r="D331" s="6"/>
      <c r="E331" s="6"/>
      <c r="F331" s="7"/>
      <c r="G331" s="6"/>
      <c r="H331" s="6"/>
      <c r="I331" s="7"/>
      <c r="J331" s="6"/>
      <c r="K331" s="6"/>
      <c r="L331" s="7"/>
      <c r="M331" s="6"/>
      <c r="N331" s="6"/>
      <c r="O331" s="6"/>
      <c r="P331" s="5"/>
      <c r="Q331" s="5"/>
    </row>
    <row r="332" spans="3:17" s="4" customFormat="1" ht="14.25" x14ac:dyDescent="0.25">
      <c r="C332" s="6"/>
      <c r="D332" s="6"/>
      <c r="E332" s="6"/>
      <c r="F332" s="7"/>
      <c r="G332" s="6"/>
      <c r="H332" s="6"/>
      <c r="I332" s="7"/>
      <c r="J332" s="6"/>
      <c r="K332" s="6"/>
      <c r="L332" s="7"/>
      <c r="M332" s="6"/>
      <c r="N332" s="6"/>
      <c r="O332" s="6"/>
      <c r="P332" s="5"/>
      <c r="Q332" s="5"/>
    </row>
    <row r="333" spans="3:17" s="4" customFormat="1" ht="14.25" x14ac:dyDescent="0.25">
      <c r="C333" s="6"/>
      <c r="D333" s="6"/>
      <c r="E333" s="6"/>
      <c r="F333" s="7"/>
      <c r="G333" s="6"/>
      <c r="H333" s="6"/>
      <c r="I333" s="7"/>
      <c r="J333" s="6"/>
      <c r="K333" s="6"/>
      <c r="L333" s="7"/>
      <c r="M333" s="6"/>
      <c r="N333" s="6"/>
      <c r="O333" s="6"/>
      <c r="P333" s="5"/>
      <c r="Q333" s="5"/>
    </row>
    <row r="334" spans="3:17" s="4" customFormat="1" ht="14.25" x14ac:dyDescent="0.25">
      <c r="C334" s="6"/>
      <c r="D334" s="6"/>
      <c r="E334" s="6"/>
      <c r="F334" s="7"/>
      <c r="G334" s="6"/>
      <c r="H334" s="6"/>
      <c r="I334" s="7"/>
      <c r="J334" s="6"/>
      <c r="K334" s="6"/>
      <c r="L334" s="7"/>
      <c r="M334" s="6"/>
      <c r="N334" s="6"/>
      <c r="O334" s="6"/>
      <c r="P334" s="5"/>
      <c r="Q334" s="5"/>
    </row>
    <row r="335" spans="3:17" s="4" customFormat="1" ht="14.25" x14ac:dyDescent="0.25">
      <c r="C335" s="6"/>
      <c r="D335" s="6"/>
      <c r="E335" s="6"/>
      <c r="F335" s="7"/>
      <c r="G335" s="6"/>
      <c r="H335" s="6"/>
      <c r="I335" s="7"/>
      <c r="J335" s="6"/>
      <c r="K335" s="6"/>
      <c r="L335" s="7"/>
      <c r="M335" s="6"/>
      <c r="N335" s="6"/>
      <c r="O335" s="6"/>
      <c r="P335" s="5"/>
      <c r="Q335" s="5"/>
    </row>
    <row r="336" spans="3:17" s="4" customFormat="1" ht="14.25" x14ac:dyDescent="0.25">
      <c r="C336" s="6"/>
      <c r="D336" s="6"/>
      <c r="E336" s="6"/>
      <c r="F336" s="7"/>
      <c r="G336" s="6"/>
      <c r="H336" s="6"/>
      <c r="I336" s="7"/>
      <c r="J336" s="6"/>
      <c r="K336" s="6"/>
      <c r="L336" s="7"/>
      <c r="M336" s="6"/>
      <c r="N336" s="6"/>
      <c r="O336" s="6"/>
      <c r="P336" s="5"/>
      <c r="Q336" s="5"/>
    </row>
    <row r="337" spans="3:17" s="4" customFormat="1" ht="14.25" x14ac:dyDescent="0.25">
      <c r="C337" s="6"/>
      <c r="D337" s="6"/>
      <c r="E337" s="6"/>
      <c r="F337" s="7"/>
      <c r="G337" s="6"/>
      <c r="H337" s="6"/>
      <c r="I337" s="7"/>
      <c r="J337" s="6"/>
      <c r="K337" s="6"/>
      <c r="L337" s="7"/>
      <c r="M337" s="6"/>
      <c r="N337" s="6"/>
      <c r="O337" s="6"/>
      <c r="P337" s="5"/>
      <c r="Q337" s="5"/>
    </row>
    <row r="338" spans="3:17" s="4" customFormat="1" ht="14.25" x14ac:dyDescent="0.25">
      <c r="C338" s="6"/>
      <c r="D338" s="6"/>
      <c r="E338" s="6"/>
      <c r="F338" s="7"/>
      <c r="G338" s="6"/>
      <c r="H338" s="6"/>
      <c r="I338" s="7"/>
      <c r="J338" s="6"/>
      <c r="K338" s="6"/>
      <c r="L338" s="7"/>
      <c r="M338" s="6"/>
      <c r="N338" s="6"/>
      <c r="O338" s="6"/>
      <c r="P338" s="5"/>
      <c r="Q338" s="5"/>
    </row>
    <row r="339" spans="3:17" s="4" customFormat="1" ht="14.25" x14ac:dyDescent="0.25">
      <c r="C339" s="6"/>
      <c r="D339" s="6"/>
      <c r="E339" s="6"/>
      <c r="F339" s="7"/>
      <c r="G339" s="6"/>
      <c r="H339" s="6"/>
      <c r="I339" s="7"/>
      <c r="J339" s="6"/>
      <c r="K339" s="6"/>
      <c r="L339" s="7"/>
      <c r="M339" s="6"/>
      <c r="N339" s="6"/>
      <c r="O339" s="6"/>
      <c r="P339" s="5"/>
      <c r="Q339" s="5"/>
    </row>
    <row r="340" spans="3:17" s="4" customFormat="1" ht="14.25" x14ac:dyDescent="0.25">
      <c r="C340" s="6"/>
      <c r="D340" s="6"/>
      <c r="E340" s="6"/>
      <c r="F340" s="7"/>
      <c r="G340" s="6"/>
      <c r="H340" s="6"/>
      <c r="I340" s="7"/>
      <c r="J340" s="6"/>
      <c r="K340" s="6"/>
      <c r="L340" s="7"/>
      <c r="M340" s="6"/>
      <c r="N340" s="6"/>
      <c r="O340" s="6"/>
      <c r="P340" s="5"/>
      <c r="Q340" s="5"/>
    </row>
    <row r="341" spans="3:17" s="4" customFormat="1" ht="14.25" x14ac:dyDescent="0.25">
      <c r="C341" s="6"/>
      <c r="D341" s="6"/>
      <c r="E341" s="6"/>
      <c r="F341" s="7"/>
      <c r="G341" s="6"/>
      <c r="H341" s="6"/>
      <c r="I341" s="7"/>
      <c r="J341" s="6"/>
      <c r="K341" s="6"/>
      <c r="L341" s="7"/>
      <c r="M341" s="6"/>
      <c r="N341" s="6"/>
      <c r="O341" s="6"/>
      <c r="P341" s="5"/>
      <c r="Q341" s="5"/>
    </row>
    <row r="342" spans="3:17" s="4" customFormat="1" ht="14.25" x14ac:dyDescent="0.25">
      <c r="C342" s="6"/>
      <c r="D342" s="6"/>
      <c r="E342" s="6"/>
      <c r="F342" s="7"/>
      <c r="G342" s="6"/>
      <c r="H342" s="6"/>
      <c r="I342" s="7"/>
      <c r="J342" s="6"/>
      <c r="K342" s="6"/>
      <c r="L342" s="7"/>
      <c r="M342" s="6"/>
      <c r="N342" s="6"/>
      <c r="O342" s="6"/>
      <c r="P342" s="5"/>
      <c r="Q342" s="5"/>
    </row>
    <row r="343" spans="3:17" s="4" customFormat="1" ht="14.25" x14ac:dyDescent="0.25">
      <c r="C343" s="6"/>
      <c r="D343" s="6"/>
      <c r="E343" s="6"/>
      <c r="F343" s="7"/>
      <c r="G343" s="6"/>
      <c r="H343" s="6"/>
      <c r="I343" s="7"/>
      <c r="J343" s="6"/>
      <c r="K343" s="6"/>
      <c r="L343" s="7"/>
      <c r="M343" s="6"/>
      <c r="N343" s="6"/>
      <c r="O343" s="6"/>
      <c r="P343" s="5"/>
      <c r="Q343" s="5"/>
    </row>
    <row r="344" spans="3:17" s="4" customFormat="1" ht="14.25" x14ac:dyDescent="0.25">
      <c r="C344" s="6"/>
      <c r="D344" s="6"/>
      <c r="E344" s="6"/>
      <c r="F344" s="7"/>
      <c r="G344" s="6"/>
      <c r="H344" s="6"/>
      <c r="I344" s="7"/>
      <c r="J344" s="6"/>
      <c r="K344" s="6"/>
      <c r="L344" s="7"/>
      <c r="M344" s="6"/>
      <c r="N344" s="6"/>
      <c r="O344" s="6"/>
      <c r="P344" s="5"/>
      <c r="Q344" s="5"/>
    </row>
    <row r="345" spans="3:17" s="4" customFormat="1" ht="14.25" x14ac:dyDescent="0.25">
      <c r="C345" s="6"/>
      <c r="D345" s="6"/>
      <c r="E345" s="6"/>
      <c r="F345" s="7"/>
      <c r="G345" s="6"/>
      <c r="H345" s="6"/>
      <c r="I345" s="7"/>
      <c r="J345" s="6"/>
      <c r="K345" s="6"/>
      <c r="L345" s="7"/>
      <c r="M345" s="6"/>
      <c r="N345" s="6"/>
      <c r="O345" s="6"/>
      <c r="P345" s="5"/>
      <c r="Q345" s="5"/>
    </row>
    <row r="346" spans="3:17" s="4" customFormat="1" ht="14.25" x14ac:dyDescent="0.25">
      <c r="C346" s="6"/>
      <c r="D346" s="6"/>
      <c r="E346" s="6"/>
      <c r="F346" s="7"/>
      <c r="G346" s="6"/>
      <c r="H346" s="6"/>
      <c r="I346" s="7"/>
      <c r="J346" s="6"/>
      <c r="K346" s="6"/>
      <c r="L346" s="7"/>
      <c r="M346" s="6"/>
      <c r="N346" s="6"/>
      <c r="O346" s="6"/>
      <c r="P346" s="5"/>
      <c r="Q346" s="5"/>
    </row>
    <row r="347" spans="3:17" s="4" customFormat="1" ht="14.25" x14ac:dyDescent="0.25">
      <c r="C347" s="6"/>
      <c r="D347" s="6"/>
      <c r="E347" s="6"/>
      <c r="F347" s="7"/>
      <c r="G347" s="6"/>
      <c r="H347" s="6"/>
      <c r="I347" s="7"/>
      <c r="J347" s="6"/>
      <c r="K347" s="6"/>
      <c r="L347" s="7"/>
      <c r="M347" s="6"/>
      <c r="N347" s="6"/>
      <c r="O347" s="6"/>
      <c r="P347" s="5"/>
      <c r="Q347" s="5"/>
    </row>
    <row r="348" spans="3:17" s="4" customFormat="1" ht="14.25" x14ac:dyDescent="0.25">
      <c r="C348" s="6"/>
      <c r="D348" s="6"/>
      <c r="E348" s="6"/>
      <c r="F348" s="7"/>
      <c r="G348" s="6"/>
      <c r="H348" s="6"/>
      <c r="I348" s="7"/>
      <c r="J348" s="6"/>
      <c r="K348" s="6"/>
      <c r="L348" s="7"/>
      <c r="M348" s="6"/>
      <c r="N348" s="6"/>
      <c r="O348" s="6"/>
      <c r="P348" s="5"/>
      <c r="Q348" s="5"/>
    </row>
    <row r="349" spans="3:17" s="4" customFormat="1" ht="14.25" x14ac:dyDescent="0.25">
      <c r="C349" s="6"/>
      <c r="D349" s="6"/>
      <c r="E349" s="6"/>
      <c r="F349" s="7"/>
      <c r="G349" s="6"/>
      <c r="H349" s="6"/>
      <c r="I349" s="7"/>
      <c r="J349" s="6"/>
      <c r="K349" s="6"/>
      <c r="L349" s="7"/>
      <c r="M349" s="6"/>
      <c r="N349" s="6"/>
      <c r="O349" s="6"/>
      <c r="P349" s="5"/>
      <c r="Q349" s="5"/>
    </row>
    <row r="350" spans="3:17" s="4" customFormat="1" ht="14.25" x14ac:dyDescent="0.25">
      <c r="C350" s="6"/>
      <c r="D350" s="6"/>
      <c r="E350" s="6"/>
      <c r="F350" s="7"/>
      <c r="G350" s="6"/>
      <c r="H350" s="6"/>
      <c r="I350" s="7"/>
      <c r="J350" s="6"/>
      <c r="K350" s="6"/>
      <c r="L350" s="7"/>
      <c r="M350" s="6"/>
      <c r="N350" s="6"/>
      <c r="O350" s="6"/>
      <c r="P350" s="5"/>
      <c r="Q350" s="5"/>
    </row>
    <row r="351" spans="3:17" s="4" customFormat="1" ht="14.25" x14ac:dyDescent="0.25">
      <c r="C351" s="6"/>
      <c r="D351" s="6"/>
      <c r="E351" s="6"/>
      <c r="F351" s="7"/>
      <c r="G351" s="6"/>
      <c r="H351" s="6"/>
      <c r="I351" s="7"/>
      <c r="J351" s="6"/>
      <c r="K351" s="6"/>
      <c r="L351" s="7"/>
      <c r="M351" s="6"/>
      <c r="N351" s="6"/>
      <c r="O351" s="6"/>
      <c r="P351" s="5"/>
      <c r="Q351" s="5"/>
    </row>
    <row r="352" spans="3:17" s="4" customFormat="1" ht="14.25" x14ac:dyDescent="0.25">
      <c r="C352" s="6"/>
      <c r="D352" s="6"/>
      <c r="E352" s="6"/>
      <c r="F352" s="7"/>
      <c r="G352" s="6"/>
      <c r="H352" s="6"/>
      <c r="I352" s="7"/>
      <c r="J352" s="6"/>
      <c r="K352" s="6"/>
      <c r="L352" s="7"/>
      <c r="M352" s="6"/>
      <c r="N352" s="6"/>
      <c r="O352" s="6"/>
      <c r="P352" s="5"/>
      <c r="Q352" s="5"/>
    </row>
    <row r="353" spans="3:17" s="4" customFormat="1" ht="14.25" x14ac:dyDescent="0.25">
      <c r="C353" s="6"/>
      <c r="D353" s="6"/>
      <c r="E353" s="6"/>
      <c r="F353" s="7"/>
      <c r="G353" s="6"/>
      <c r="H353" s="6"/>
      <c r="I353" s="7"/>
      <c r="J353" s="6"/>
      <c r="K353" s="6"/>
      <c r="L353" s="7"/>
      <c r="M353" s="6"/>
      <c r="N353" s="6"/>
      <c r="O353" s="6"/>
      <c r="P353" s="5"/>
      <c r="Q353" s="5"/>
    </row>
    <row r="354" spans="3:17" s="4" customFormat="1" ht="14.25" x14ac:dyDescent="0.25">
      <c r="C354" s="6"/>
      <c r="D354" s="6"/>
      <c r="E354" s="6"/>
      <c r="F354" s="7"/>
      <c r="G354" s="6"/>
      <c r="H354" s="6"/>
      <c r="I354" s="7"/>
      <c r="J354" s="6"/>
      <c r="K354" s="6"/>
      <c r="L354" s="7"/>
      <c r="M354" s="6"/>
      <c r="N354" s="6"/>
      <c r="O354" s="6"/>
      <c r="P354" s="5"/>
      <c r="Q354" s="5"/>
    </row>
    <row r="355" spans="3:17" s="4" customFormat="1" ht="14.25" x14ac:dyDescent="0.25">
      <c r="C355" s="6"/>
      <c r="D355" s="6"/>
      <c r="E355" s="6"/>
      <c r="F355" s="7"/>
      <c r="G355" s="6"/>
      <c r="H355" s="6"/>
      <c r="I355" s="7"/>
      <c r="J355" s="6"/>
      <c r="K355" s="6"/>
      <c r="L355" s="7"/>
      <c r="M355" s="6"/>
      <c r="N355" s="6"/>
      <c r="O355" s="6"/>
      <c r="P355" s="5"/>
      <c r="Q355" s="5"/>
    </row>
    <row r="356" spans="3:17" s="4" customFormat="1" ht="14.25" x14ac:dyDescent="0.25">
      <c r="C356" s="6"/>
      <c r="D356" s="6"/>
      <c r="E356" s="6"/>
      <c r="F356" s="7"/>
      <c r="G356" s="6"/>
      <c r="H356" s="6"/>
      <c r="I356" s="7"/>
      <c r="J356" s="6"/>
      <c r="K356" s="6"/>
      <c r="L356" s="7"/>
      <c r="M356" s="6"/>
      <c r="N356" s="6"/>
      <c r="O356" s="6"/>
      <c r="P356" s="5"/>
      <c r="Q356" s="5"/>
    </row>
    <row r="357" spans="3:17" s="4" customFormat="1" ht="14.25" x14ac:dyDescent="0.25">
      <c r="C357" s="6"/>
      <c r="D357" s="6"/>
      <c r="E357" s="6"/>
      <c r="F357" s="7"/>
      <c r="G357" s="6"/>
      <c r="H357" s="6"/>
      <c r="I357" s="7"/>
      <c r="J357" s="6"/>
      <c r="K357" s="6"/>
      <c r="L357" s="7"/>
      <c r="M357" s="6"/>
      <c r="N357" s="6"/>
      <c r="O357" s="6"/>
      <c r="P357" s="5"/>
      <c r="Q357" s="5"/>
    </row>
    <row r="358" spans="3:17" s="4" customFormat="1" ht="14.25" x14ac:dyDescent="0.25">
      <c r="C358" s="6"/>
      <c r="D358" s="6"/>
      <c r="E358" s="6"/>
      <c r="F358" s="7"/>
      <c r="G358" s="6"/>
      <c r="H358" s="6"/>
      <c r="I358" s="7"/>
      <c r="J358" s="6"/>
      <c r="K358" s="6"/>
      <c r="L358" s="7"/>
      <c r="M358" s="6"/>
      <c r="N358" s="6"/>
      <c r="O358" s="6"/>
      <c r="P358" s="5"/>
      <c r="Q358" s="5"/>
    </row>
    <row r="359" spans="3:17" s="4" customFormat="1" ht="14.25" x14ac:dyDescent="0.25">
      <c r="C359" s="6"/>
      <c r="D359" s="6"/>
      <c r="E359" s="6"/>
      <c r="F359" s="7"/>
      <c r="G359" s="6"/>
      <c r="H359" s="6"/>
      <c r="I359" s="7"/>
      <c r="J359" s="6"/>
      <c r="K359" s="6"/>
      <c r="L359" s="7"/>
      <c r="M359" s="6"/>
      <c r="N359" s="6"/>
      <c r="O359" s="6"/>
      <c r="P359" s="5"/>
      <c r="Q359" s="5"/>
    </row>
    <row r="360" spans="3:17" s="4" customFormat="1" ht="14.25" x14ac:dyDescent="0.25">
      <c r="C360" s="6"/>
      <c r="D360" s="6"/>
      <c r="E360" s="6"/>
      <c r="F360" s="7"/>
      <c r="G360" s="6"/>
      <c r="H360" s="6"/>
      <c r="I360" s="7"/>
      <c r="J360" s="6"/>
      <c r="K360" s="6"/>
      <c r="L360" s="7"/>
      <c r="M360" s="6"/>
      <c r="N360" s="6"/>
      <c r="O360" s="6"/>
      <c r="P360" s="5"/>
      <c r="Q360" s="5"/>
    </row>
    <row r="361" spans="3:17" s="4" customFormat="1" ht="14.25" x14ac:dyDescent="0.25">
      <c r="C361" s="6"/>
      <c r="D361" s="6"/>
      <c r="E361" s="6"/>
      <c r="F361" s="7"/>
      <c r="G361" s="6"/>
      <c r="H361" s="6"/>
      <c r="I361" s="7"/>
      <c r="J361" s="6"/>
      <c r="K361" s="6"/>
      <c r="L361" s="7"/>
      <c r="M361" s="6"/>
      <c r="N361" s="6"/>
      <c r="O361" s="6"/>
      <c r="P361" s="5"/>
      <c r="Q361" s="5"/>
    </row>
    <row r="362" spans="3:17" s="4" customFormat="1" ht="14.25" x14ac:dyDescent="0.25">
      <c r="C362" s="6"/>
      <c r="D362" s="6"/>
      <c r="E362" s="6"/>
      <c r="F362" s="7"/>
      <c r="G362" s="6"/>
      <c r="H362" s="6"/>
      <c r="I362" s="7"/>
      <c r="J362" s="6"/>
      <c r="K362" s="6"/>
      <c r="L362" s="7"/>
      <c r="M362" s="6"/>
      <c r="N362" s="6"/>
      <c r="O362" s="6"/>
      <c r="P362" s="5"/>
      <c r="Q362" s="5"/>
    </row>
    <row r="363" spans="3:17" s="4" customFormat="1" ht="14.25" x14ac:dyDescent="0.25">
      <c r="C363" s="6"/>
      <c r="D363" s="6"/>
      <c r="E363" s="6"/>
      <c r="F363" s="7"/>
      <c r="G363" s="6"/>
      <c r="H363" s="6"/>
      <c r="I363" s="7"/>
      <c r="J363" s="6"/>
      <c r="K363" s="6"/>
      <c r="L363" s="7"/>
      <c r="M363" s="6"/>
      <c r="N363" s="6"/>
      <c r="O363" s="6"/>
      <c r="P363" s="5"/>
      <c r="Q363" s="5"/>
    </row>
    <row r="364" spans="3:17" s="4" customFormat="1" ht="14.25" x14ac:dyDescent="0.25">
      <c r="C364" s="6"/>
      <c r="D364" s="6"/>
      <c r="E364" s="6"/>
      <c r="F364" s="7"/>
      <c r="G364" s="6"/>
      <c r="H364" s="6"/>
      <c r="I364" s="7"/>
      <c r="J364" s="6"/>
      <c r="K364" s="6"/>
      <c r="L364" s="7"/>
      <c r="M364" s="6"/>
      <c r="N364" s="6"/>
      <c r="O364" s="6"/>
      <c r="P364" s="5"/>
      <c r="Q364" s="5"/>
    </row>
    <row r="365" spans="3:17" s="4" customFormat="1" ht="14.25" x14ac:dyDescent="0.25">
      <c r="C365" s="6"/>
      <c r="D365" s="6"/>
      <c r="E365" s="6"/>
      <c r="F365" s="7"/>
      <c r="G365" s="6"/>
      <c r="H365" s="6"/>
      <c r="I365" s="7"/>
      <c r="J365" s="6"/>
      <c r="K365" s="6"/>
      <c r="L365" s="7"/>
      <c r="M365" s="6"/>
      <c r="N365" s="6"/>
      <c r="O365" s="6"/>
      <c r="P365" s="5"/>
      <c r="Q365" s="5"/>
    </row>
    <row r="366" spans="3:17" s="4" customFormat="1" ht="14.25" x14ac:dyDescent="0.25">
      <c r="C366" s="6"/>
      <c r="D366" s="6"/>
      <c r="E366" s="6"/>
      <c r="F366" s="7"/>
      <c r="G366" s="6"/>
      <c r="H366" s="6"/>
      <c r="I366" s="7"/>
      <c r="J366" s="6"/>
      <c r="K366" s="6"/>
      <c r="L366" s="7"/>
      <c r="M366" s="6"/>
      <c r="N366" s="6"/>
      <c r="O366" s="6"/>
      <c r="P366" s="5"/>
      <c r="Q366" s="5"/>
    </row>
    <row r="367" spans="3:17" s="4" customFormat="1" ht="14.25" x14ac:dyDescent="0.25">
      <c r="C367" s="6"/>
      <c r="D367" s="6"/>
      <c r="E367" s="6"/>
      <c r="F367" s="7"/>
      <c r="G367" s="6"/>
      <c r="H367" s="6"/>
      <c r="I367" s="7"/>
      <c r="J367" s="6"/>
      <c r="K367" s="6"/>
      <c r="L367" s="7"/>
      <c r="M367" s="6"/>
      <c r="N367" s="6"/>
      <c r="O367" s="6"/>
      <c r="P367" s="5"/>
      <c r="Q367" s="5"/>
    </row>
    <row r="368" spans="3:17" s="4" customFormat="1" ht="14.25" x14ac:dyDescent="0.25">
      <c r="C368" s="6"/>
      <c r="D368" s="6"/>
      <c r="E368" s="6"/>
      <c r="F368" s="7"/>
      <c r="G368" s="6"/>
      <c r="H368" s="6"/>
      <c r="I368" s="7"/>
      <c r="J368" s="6"/>
      <c r="K368" s="6"/>
      <c r="L368" s="7"/>
      <c r="M368" s="6"/>
      <c r="N368" s="6"/>
      <c r="O368" s="6"/>
      <c r="P368" s="5"/>
      <c r="Q368" s="5"/>
    </row>
    <row r="369" spans="3:17" s="4" customFormat="1" ht="14.25" x14ac:dyDescent="0.25">
      <c r="C369" s="6"/>
      <c r="D369" s="6"/>
      <c r="E369" s="6"/>
      <c r="F369" s="7"/>
      <c r="G369" s="6"/>
      <c r="H369" s="6"/>
      <c r="I369" s="7"/>
      <c r="J369" s="6"/>
      <c r="K369" s="6"/>
      <c r="L369" s="7"/>
      <c r="M369" s="6"/>
      <c r="N369" s="6"/>
      <c r="O369" s="6"/>
      <c r="P369" s="5"/>
      <c r="Q369" s="5"/>
    </row>
    <row r="370" spans="3:17" s="4" customFormat="1" ht="14.25" x14ac:dyDescent="0.25">
      <c r="C370" s="6"/>
      <c r="D370" s="6"/>
      <c r="E370" s="6"/>
      <c r="F370" s="7"/>
      <c r="G370" s="6"/>
      <c r="H370" s="6"/>
      <c r="I370" s="7"/>
      <c r="J370" s="6"/>
      <c r="K370" s="6"/>
      <c r="L370" s="7"/>
      <c r="M370" s="6"/>
      <c r="N370" s="6"/>
      <c r="O370" s="6"/>
      <c r="P370" s="5"/>
      <c r="Q370" s="5"/>
    </row>
    <row r="371" spans="3:17" s="4" customFormat="1" ht="14.25" x14ac:dyDescent="0.25">
      <c r="C371" s="6"/>
      <c r="D371" s="6"/>
      <c r="E371" s="6"/>
      <c r="F371" s="7"/>
      <c r="G371" s="6"/>
      <c r="H371" s="6"/>
      <c r="I371" s="7"/>
      <c r="J371" s="6"/>
      <c r="K371" s="6"/>
      <c r="L371" s="7"/>
      <c r="M371" s="6"/>
      <c r="N371" s="6"/>
      <c r="O371" s="6"/>
      <c r="P371" s="5"/>
      <c r="Q371" s="5"/>
    </row>
    <row r="372" spans="3:17" s="4" customFormat="1" ht="14.25" x14ac:dyDescent="0.25">
      <c r="C372" s="6"/>
      <c r="D372" s="6"/>
      <c r="E372" s="6"/>
      <c r="F372" s="7"/>
      <c r="G372" s="6"/>
      <c r="H372" s="6"/>
      <c r="I372" s="7"/>
      <c r="J372" s="6"/>
      <c r="K372" s="6"/>
      <c r="L372" s="7"/>
      <c r="M372" s="6"/>
      <c r="N372" s="6"/>
      <c r="O372" s="6"/>
      <c r="P372" s="5"/>
      <c r="Q372" s="5"/>
    </row>
    <row r="373" spans="3:17" s="4" customFormat="1" ht="14.25" x14ac:dyDescent="0.25">
      <c r="C373" s="6"/>
      <c r="D373" s="6"/>
      <c r="E373" s="6"/>
      <c r="F373" s="7"/>
      <c r="G373" s="6"/>
      <c r="H373" s="6"/>
      <c r="I373" s="7"/>
      <c r="J373" s="6"/>
      <c r="K373" s="6"/>
      <c r="L373" s="7"/>
      <c r="M373" s="6"/>
      <c r="N373" s="6"/>
      <c r="O373" s="6"/>
      <c r="P373" s="5"/>
      <c r="Q373" s="5"/>
    </row>
    <row r="374" spans="3:17" s="4" customFormat="1" ht="14.25" x14ac:dyDescent="0.25">
      <c r="C374" s="6"/>
      <c r="D374" s="6"/>
      <c r="E374" s="6"/>
      <c r="F374" s="7"/>
      <c r="G374" s="6"/>
      <c r="H374" s="6"/>
      <c r="I374" s="7"/>
      <c r="J374" s="6"/>
      <c r="K374" s="6"/>
      <c r="L374" s="7"/>
      <c r="M374" s="6"/>
      <c r="N374" s="6"/>
      <c r="O374" s="6"/>
      <c r="P374" s="5"/>
      <c r="Q374" s="5"/>
    </row>
    <row r="375" spans="3:17" s="4" customFormat="1" ht="14.25" x14ac:dyDescent="0.25">
      <c r="C375" s="6"/>
      <c r="D375" s="6"/>
      <c r="E375" s="6"/>
      <c r="F375" s="7"/>
      <c r="G375" s="6"/>
      <c r="H375" s="6"/>
      <c r="I375" s="7"/>
      <c r="J375" s="6"/>
      <c r="K375" s="6"/>
      <c r="L375" s="7"/>
      <c r="M375" s="6"/>
      <c r="N375" s="6"/>
      <c r="O375" s="6"/>
      <c r="P375" s="5"/>
      <c r="Q375" s="5"/>
    </row>
    <row r="376" spans="3:17" s="4" customFormat="1" ht="14.25" x14ac:dyDescent="0.25">
      <c r="C376" s="6"/>
      <c r="D376" s="6"/>
      <c r="E376" s="6"/>
      <c r="F376" s="7"/>
      <c r="G376" s="6"/>
      <c r="H376" s="6"/>
      <c r="I376" s="7"/>
      <c r="J376" s="6"/>
      <c r="K376" s="6"/>
      <c r="L376" s="7"/>
      <c r="M376" s="6"/>
      <c r="N376" s="6"/>
      <c r="O376" s="6"/>
      <c r="P376" s="5"/>
      <c r="Q376" s="5"/>
    </row>
    <row r="377" spans="3:17" s="4" customFormat="1" ht="14.25" x14ac:dyDescent="0.25">
      <c r="C377" s="6"/>
      <c r="D377" s="6"/>
      <c r="E377" s="6"/>
      <c r="F377" s="7"/>
      <c r="G377" s="6"/>
      <c r="H377" s="6"/>
      <c r="I377" s="7"/>
      <c r="J377" s="6"/>
      <c r="K377" s="6"/>
      <c r="L377" s="7"/>
      <c r="M377" s="6"/>
      <c r="N377" s="6"/>
      <c r="O377" s="6"/>
      <c r="P377" s="5"/>
      <c r="Q377" s="5"/>
    </row>
    <row r="378" spans="3:17" s="4" customFormat="1" ht="14.25" x14ac:dyDescent="0.25">
      <c r="C378" s="6"/>
      <c r="D378" s="6"/>
      <c r="E378" s="6"/>
      <c r="F378" s="7"/>
      <c r="G378" s="6"/>
      <c r="H378" s="6"/>
      <c r="I378" s="7"/>
      <c r="J378" s="6"/>
      <c r="K378" s="6"/>
      <c r="L378" s="7"/>
      <c r="M378" s="6"/>
      <c r="N378" s="6"/>
      <c r="O378" s="6"/>
      <c r="P378" s="5"/>
      <c r="Q378" s="5"/>
    </row>
    <row r="379" spans="3:17" s="4" customFormat="1" ht="14.25" x14ac:dyDescent="0.25">
      <c r="C379" s="6"/>
      <c r="D379" s="6"/>
      <c r="E379" s="6"/>
      <c r="F379" s="7"/>
      <c r="G379" s="6"/>
      <c r="H379" s="6"/>
      <c r="I379" s="7"/>
      <c r="J379" s="6"/>
      <c r="K379" s="6"/>
      <c r="L379" s="7"/>
      <c r="M379" s="6"/>
      <c r="N379" s="6"/>
      <c r="O379" s="6"/>
      <c r="P379" s="5"/>
      <c r="Q379" s="5"/>
    </row>
    <row r="380" spans="3:17" s="4" customFormat="1" ht="14.25" x14ac:dyDescent="0.25">
      <c r="C380" s="6"/>
      <c r="D380" s="6"/>
      <c r="E380" s="6"/>
      <c r="F380" s="7"/>
      <c r="G380" s="6"/>
      <c r="H380" s="6"/>
      <c r="I380" s="7"/>
      <c r="J380" s="6"/>
      <c r="K380" s="6"/>
      <c r="L380" s="7"/>
      <c r="M380" s="6"/>
      <c r="N380" s="6"/>
      <c r="O380" s="6"/>
      <c r="P380" s="5"/>
      <c r="Q380" s="5"/>
    </row>
    <row r="381" spans="3:17" s="4" customFormat="1" ht="14.25" x14ac:dyDescent="0.25">
      <c r="C381" s="6"/>
      <c r="D381" s="6"/>
      <c r="E381" s="6"/>
      <c r="F381" s="7"/>
      <c r="G381" s="6"/>
      <c r="H381" s="6"/>
      <c r="I381" s="7"/>
      <c r="J381" s="6"/>
      <c r="K381" s="6"/>
      <c r="L381" s="7"/>
      <c r="M381" s="6"/>
      <c r="N381" s="6"/>
      <c r="O381" s="6"/>
      <c r="P381" s="5"/>
      <c r="Q381" s="5"/>
    </row>
    <row r="382" spans="3:17" s="4" customFormat="1" ht="14.25" x14ac:dyDescent="0.25">
      <c r="C382" s="6"/>
      <c r="D382" s="6"/>
      <c r="E382" s="6"/>
      <c r="F382" s="7"/>
      <c r="G382" s="6"/>
      <c r="H382" s="6"/>
      <c r="I382" s="7"/>
      <c r="J382" s="6"/>
      <c r="K382" s="6"/>
      <c r="L382" s="7"/>
      <c r="M382" s="6"/>
      <c r="N382" s="6"/>
      <c r="O382" s="6"/>
      <c r="P382" s="5"/>
      <c r="Q382" s="5"/>
    </row>
    <row r="383" spans="3:17" s="4" customFormat="1" ht="14.25" x14ac:dyDescent="0.25">
      <c r="C383" s="6"/>
      <c r="D383" s="6"/>
      <c r="E383" s="6"/>
      <c r="F383" s="7"/>
      <c r="G383" s="6"/>
      <c r="H383" s="6"/>
      <c r="I383" s="7"/>
      <c r="J383" s="6"/>
      <c r="K383" s="6"/>
      <c r="L383" s="7"/>
      <c r="M383" s="6"/>
      <c r="N383" s="6"/>
      <c r="O383" s="6"/>
      <c r="P383" s="5"/>
      <c r="Q383" s="5"/>
    </row>
    <row r="384" spans="3:17" s="4" customFormat="1" ht="14.25" x14ac:dyDescent="0.25">
      <c r="C384" s="6"/>
      <c r="D384" s="6"/>
      <c r="E384" s="6"/>
      <c r="F384" s="7"/>
      <c r="G384" s="6"/>
      <c r="H384" s="6"/>
      <c r="I384" s="7"/>
      <c r="J384" s="6"/>
      <c r="K384" s="6"/>
      <c r="L384" s="7"/>
      <c r="M384" s="6"/>
      <c r="N384" s="6"/>
      <c r="O384" s="6"/>
      <c r="P384" s="5"/>
      <c r="Q384" s="5"/>
    </row>
    <row r="385" spans="3:17" s="4" customFormat="1" ht="14.25" x14ac:dyDescent="0.25">
      <c r="C385" s="6"/>
      <c r="D385" s="6"/>
      <c r="E385" s="6"/>
      <c r="F385" s="7"/>
      <c r="G385" s="6"/>
      <c r="H385" s="6"/>
      <c r="I385" s="7"/>
      <c r="J385" s="6"/>
      <c r="K385" s="6"/>
      <c r="L385" s="7"/>
      <c r="M385" s="6"/>
      <c r="N385" s="6"/>
      <c r="O385" s="6"/>
      <c r="P385" s="5"/>
      <c r="Q385" s="5"/>
    </row>
    <row r="386" spans="3:17" s="4" customFormat="1" ht="14.25" x14ac:dyDescent="0.25">
      <c r="C386" s="6"/>
      <c r="D386" s="6"/>
      <c r="E386" s="6"/>
      <c r="F386" s="7"/>
      <c r="G386" s="6"/>
      <c r="H386" s="6"/>
      <c r="I386" s="7"/>
      <c r="J386" s="6"/>
      <c r="K386" s="6"/>
      <c r="L386" s="7"/>
      <c r="M386" s="6"/>
      <c r="N386" s="6"/>
      <c r="O386" s="6"/>
      <c r="P386" s="5"/>
      <c r="Q386" s="5"/>
    </row>
    <row r="387" spans="3:17" s="4" customFormat="1" ht="14.25" x14ac:dyDescent="0.25">
      <c r="C387" s="6"/>
      <c r="D387" s="6"/>
      <c r="E387" s="6"/>
      <c r="F387" s="7"/>
      <c r="G387" s="6"/>
      <c r="H387" s="6"/>
      <c r="I387" s="7"/>
      <c r="J387" s="6"/>
      <c r="K387" s="6"/>
      <c r="L387" s="7"/>
      <c r="M387" s="6"/>
      <c r="N387" s="6"/>
      <c r="O387" s="6"/>
      <c r="P387" s="5"/>
      <c r="Q387" s="5"/>
    </row>
    <row r="388" spans="3:17" s="4" customFormat="1" ht="14.25" x14ac:dyDescent="0.25">
      <c r="C388" s="6"/>
      <c r="D388" s="6"/>
      <c r="E388" s="6"/>
      <c r="F388" s="7"/>
      <c r="G388" s="6"/>
      <c r="H388" s="6"/>
      <c r="I388" s="7"/>
      <c r="J388" s="6"/>
      <c r="K388" s="6"/>
      <c r="L388" s="7"/>
      <c r="M388" s="6"/>
      <c r="N388" s="6"/>
      <c r="O388" s="6"/>
      <c r="P388" s="5"/>
      <c r="Q388" s="5"/>
    </row>
    <row r="389" spans="3:17" s="4" customFormat="1" ht="14.25" x14ac:dyDescent="0.25">
      <c r="C389" s="6"/>
      <c r="D389" s="6"/>
      <c r="E389" s="6"/>
      <c r="F389" s="7"/>
      <c r="G389" s="6"/>
      <c r="H389" s="6"/>
      <c r="I389" s="7"/>
      <c r="J389" s="6"/>
      <c r="K389" s="6"/>
      <c r="L389" s="7"/>
      <c r="M389" s="6"/>
      <c r="N389" s="6"/>
      <c r="O389" s="6"/>
      <c r="P389" s="5"/>
      <c r="Q389" s="5"/>
    </row>
    <row r="390" spans="3:17" s="4" customFormat="1" ht="14.25" x14ac:dyDescent="0.25">
      <c r="C390" s="6"/>
      <c r="D390" s="6"/>
      <c r="E390" s="6"/>
      <c r="F390" s="7"/>
      <c r="G390" s="6"/>
      <c r="H390" s="6"/>
      <c r="I390" s="7"/>
      <c r="J390" s="6"/>
      <c r="K390" s="6"/>
      <c r="L390" s="7"/>
      <c r="M390" s="6"/>
      <c r="N390" s="6"/>
      <c r="O390" s="6"/>
      <c r="P390" s="5"/>
      <c r="Q390" s="5"/>
    </row>
    <row r="391" spans="3:17" s="4" customFormat="1" ht="14.25" x14ac:dyDescent="0.25">
      <c r="C391" s="6"/>
      <c r="D391" s="6"/>
      <c r="E391" s="6"/>
      <c r="F391" s="7"/>
      <c r="G391" s="6"/>
      <c r="H391" s="6"/>
      <c r="I391" s="7"/>
      <c r="J391" s="6"/>
      <c r="K391" s="6"/>
      <c r="L391" s="7"/>
      <c r="M391" s="6"/>
      <c r="N391" s="6"/>
      <c r="O391" s="6"/>
      <c r="P391" s="5"/>
      <c r="Q391" s="5"/>
    </row>
    <row r="392" spans="3:17" s="4" customFormat="1" ht="14.25" x14ac:dyDescent="0.25">
      <c r="C392" s="6"/>
      <c r="D392" s="6"/>
      <c r="E392" s="6"/>
      <c r="F392" s="7"/>
      <c r="G392" s="6"/>
      <c r="H392" s="6"/>
      <c r="I392" s="7"/>
      <c r="J392" s="6"/>
      <c r="K392" s="6"/>
      <c r="L392" s="7"/>
      <c r="M392" s="6"/>
      <c r="N392" s="6"/>
      <c r="O392" s="6"/>
      <c r="P392" s="5"/>
      <c r="Q392" s="5"/>
    </row>
    <row r="393" spans="3:17" s="4" customFormat="1" ht="14.25" x14ac:dyDescent="0.25">
      <c r="C393" s="6"/>
      <c r="D393" s="6"/>
      <c r="E393" s="6"/>
      <c r="F393" s="7"/>
      <c r="G393" s="6"/>
      <c r="H393" s="6"/>
      <c r="I393" s="7"/>
      <c r="J393" s="6"/>
      <c r="K393" s="6"/>
      <c r="L393" s="7"/>
      <c r="M393" s="6"/>
      <c r="N393" s="6"/>
      <c r="O393" s="6"/>
      <c r="P393" s="5"/>
      <c r="Q393" s="5"/>
    </row>
    <row r="394" spans="3:17" s="4" customFormat="1" ht="14.25" x14ac:dyDescent="0.25">
      <c r="C394" s="6"/>
      <c r="D394" s="6"/>
      <c r="E394" s="6"/>
      <c r="F394" s="7"/>
      <c r="G394" s="6"/>
      <c r="H394" s="6"/>
      <c r="I394" s="7"/>
      <c r="J394" s="6"/>
      <c r="K394" s="6"/>
      <c r="L394" s="7"/>
      <c r="M394" s="6"/>
      <c r="N394" s="6"/>
      <c r="O394" s="6"/>
      <c r="P394" s="5"/>
      <c r="Q394" s="5"/>
    </row>
    <row r="395" spans="3:17" s="4" customFormat="1" ht="14.25" x14ac:dyDescent="0.25">
      <c r="C395" s="6"/>
      <c r="D395" s="6"/>
      <c r="E395" s="6"/>
      <c r="F395" s="7"/>
      <c r="G395" s="6"/>
      <c r="H395" s="6"/>
      <c r="I395" s="7"/>
      <c r="J395" s="6"/>
      <c r="K395" s="6"/>
      <c r="L395" s="7"/>
      <c r="M395" s="6"/>
      <c r="N395" s="6"/>
      <c r="O395" s="6"/>
      <c r="P395" s="5"/>
      <c r="Q395" s="5"/>
    </row>
    <row r="396" spans="3:17" s="4" customFormat="1" ht="14.25" x14ac:dyDescent="0.25">
      <c r="C396" s="6"/>
      <c r="D396" s="6"/>
      <c r="E396" s="6"/>
      <c r="F396" s="7"/>
      <c r="G396" s="6"/>
      <c r="H396" s="6"/>
      <c r="I396" s="7"/>
      <c r="J396" s="6"/>
      <c r="K396" s="6"/>
      <c r="L396" s="7"/>
      <c r="M396" s="6"/>
      <c r="N396" s="6"/>
      <c r="O396" s="6"/>
      <c r="P396" s="5"/>
      <c r="Q396" s="5"/>
    </row>
    <row r="397" spans="3:17" s="4" customFormat="1" ht="14.25" x14ac:dyDescent="0.25">
      <c r="C397" s="6"/>
      <c r="D397" s="6"/>
      <c r="E397" s="6"/>
      <c r="F397" s="7"/>
      <c r="G397" s="6"/>
      <c r="H397" s="6"/>
      <c r="I397" s="7"/>
      <c r="J397" s="6"/>
      <c r="K397" s="6"/>
      <c r="L397" s="7"/>
      <c r="M397" s="6"/>
      <c r="N397" s="6"/>
      <c r="O397" s="6"/>
      <c r="P397" s="5"/>
      <c r="Q397" s="5"/>
    </row>
    <row r="398" spans="3:17" s="4" customFormat="1" ht="14.25" x14ac:dyDescent="0.25">
      <c r="C398" s="6"/>
      <c r="D398" s="6"/>
      <c r="E398" s="6"/>
      <c r="F398" s="7"/>
      <c r="G398" s="6"/>
      <c r="H398" s="6"/>
      <c r="I398" s="7"/>
      <c r="J398" s="6"/>
      <c r="K398" s="6"/>
      <c r="L398" s="7"/>
      <c r="M398" s="6"/>
      <c r="N398" s="6"/>
      <c r="O398" s="6"/>
      <c r="P398" s="5"/>
      <c r="Q398" s="5"/>
    </row>
    <row r="399" spans="3:17" s="4" customFormat="1" ht="14.25" x14ac:dyDescent="0.25">
      <c r="C399" s="6"/>
      <c r="D399" s="6"/>
      <c r="E399" s="6"/>
      <c r="F399" s="7"/>
      <c r="G399" s="6"/>
      <c r="H399" s="6"/>
      <c r="I399" s="7"/>
      <c r="J399" s="6"/>
      <c r="K399" s="6"/>
      <c r="L399" s="7"/>
      <c r="M399" s="6"/>
      <c r="N399" s="6"/>
      <c r="O399" s="6"/>
      <c r="P399" s="5"/>
      <c r="Q399" s="5"/>
    </row>
    <row r="400" spans="3:17" s="4" customFormat="1" ht="14.25" x14ac:dyDescent="0.25">
      <c r="C400" s="6"/>
      <c r="D400" s="6"/>
      <c r="E400" s="6"/>
      <c r="F400" s="7"/>
      <c r="G400" s="6"/>
      <c r="H400" s="6"/>
      <c r="I400" s="7"/>
      <c r="J400" s="6"/>
      <c r="K400" s="6"/>
      <c r="L400" s="7"/>
      <c r="M400" s="6"/>
      <c r="N400" s="6"/>
      <c r="O400" s="6"/>
      <c r="P400" s="5"/>
      <c r="Q400" s="5"/>
    </row>
    <row r="401" spans="3:17" s="4" customFormat="1" ht="14.25" x14ac:dyDescent="0.25">
      <c r="C401" s="6"/>
      <c r="D401" s="6"/>
      <c r="E401" s="6"/>
      <c r="F401" s="7"/>
      <c r="G401" s="6"/>
      <c r="H401" s="6"/>
      <c r="I401" s="7"/>
      <c r="J401" s="6"/>
      <c r="K401" s="6"/>
      <c r="L401" s="7"/>
      <c r="M401" s="6"/>
      <c r="N401" s="6"/>
      <c r="O401" s="6"/>
      <c r="P401" s="5"/>
      <c r="Q401" s="5"/>
    </row>
    <row r="402" spans="3:17" s="4" customFormat="1" ht="14.25" x14ac:dyDescent="0.25">
      <c r="C402" s="6"/>
      <c r="D402" s="6"/>
      <c r="E402" s="6"/>
      <c r="F402" s="7"/>
      <c r="G402" s="6"/>
      <c r="H402" s="6"/>
      <c r="I402" s="7"/>
      <c r="J402" s="6"/>
      <c r="K402" s="6"/>
      <c r="L402" s="7"/>
      <c r="M402" s="6"/>
      <c r="N402" s="6"/>
      <c r="O402" s="6"/>
      <c r="P402" s="5"/>
      <c r="Q402" s="5"/>
    </row>
    <row r="403" spans="3:17" s="4" customFormat="1" ht="14.25" x14ac:dyDescent="0.25">
      <c r="C403" s="6"/>
      <c r="D403" s="6"/>
      <c r="E403" s="6"/>
      <c r="F403" s="7"/>
      <c r="G403" s="6"/>
      <c r="H403" s="6"/>
      <c r="I403" s="7"/>
      <c r="J403" s="6"/>
      <c r="K403" s="6"/>
      <c r="L403" s="7"/>
      <c r="M403" s="6"/>
      <c r="N403" s="6"/>
      <c r="O403" s="6"/>
      <c r="P403" s="5"/>
      <c r="Q403" s="5"/>
    </row>
    <row r="404" spans="3:17" s="4" customFormat="1" ht="14.25" x14ac:dyDescent="0.25">
      <c r="C404" s="6"/>
      <c r="D404" s="6"/>
      <c r="E404" s="6"/>
      <c r="F404" s="7"/>
      <c r="G404" s="6"/>
      <c r="H404" s="6"/>
      <c r="I404" s="7"/>
      <c r="J404" s="6"/>
      <c r="K404" s="6"/>
      <c r="L404" s="7"/>
      <c r="M404" s="6"/>
      <c r="N404" s="6"/>
      <c r="O404" s="6"/>
      <c r="P404" s="5"/>
      <c r="Q404" s="5"/>
    </row>
    <row r="405" spans="3:17" s="4" customFormat="1" ht="14.25" x14ac:dyDescent="0.25">
      <c r="C405" s="6"/>
      <c r="D405" s="6"/>
      <c r="E405" s="6"/>
      <c r="F405" s="7"/>
      <c r="G405" s="6"/>
      <c r="H405" s="6"/>
      <c r="I405" s="7"/>
      <c r="J405" s="6"/>
      <c r="K405" s="6"/>
      <c r="L405" s="7"/>
      <c r="M405" s="6"/>
      <c r="N405" s="6"/>
      <c r="O405" s="6"/>
      <c r="P405" s="5"/>
      <c r="Q405" s="5"/>
    </row>
    <row r="406" spans="3:17" s="4" customFormat="1" ht="14.25" x14ac:dyDescent="0.25">
      <c r="C406" s="6"/>
      <c r="D406" s="6"/>
      <c r="E406" s="6"/>
      <c r="F406" s="7"/>
      <c r="G406" s="6"/>
      <c r="H406" s="6"/>
      <c r="I406" s="7"/>
      <c r="J406" s="6"/>
      <c r="K406" s="6"/>
      <c r="L406" s="7"/>
      <c r="M406" s="6"/>
      <c r="N406" s="6"/>
      <c r="O406" s="6"/>
      <c r="P406" s="5"/>
      <c r="Q406" s="5"/>
    </row>
    <row r="407" spans="3:17" s="4" customFormat="1" ht="14.25" x14ac:dyDescent="0.25">
      <c r="C407" s="6"/>
      <c r="D407" s="6"/>
      <c r="E407" s="6"/>
      <c r="F407" s="7"/>
      <c r="G407" s="6"/>
      <c r="H407" s="6"/>
      <c r="I407" s="7"/>
      <c r="J407" s="6"/>
      <c r="K407" s="6"/>
      <c r="L407" s="7"/>
      <c r="M407" s="6"/>
      <c r="N407" s="6"/>
      <c r="O407" s="6"/>
      <c r="P407" s="5"/>
      <c r="Q407" s="5"/>
    </row>
    <row r="408" spans="3:17" s="4" customFormat="1" ht="14.25" x14ac:dyDescent="0.25">
      <c r="C408" s="6"/>
      <c r="D408" s="6"/>
      <c r="E408" s="6"/>
      <c r="F408" s="7"/>
      <c r="G408" s="6"/>
      <c r="H408" s="6"/>
      <c r="I408" s="7"/>
      <c r="J408" s="6"/>
      <c r="K408" s="6"/>
      <c r="L408" s="7"/>
      <c r="M408" s="6"/>
      <c r="N408" s="6"/>
      <c r="O408" s="6"/>
      <c r="P408" s="5"/>
      <c r="Q408" s="5"/>
    </row>
    <row r="409" spans="3:17" s="4" customFormat="1" ht="14.25" x14ac:dyDescent="0.25">
      <c r="C409" s="6"/>
      <c r="D409" s="6"/>
      <c r="E409" s="6"/>
      <c r="F409" s="7"/>
      <c r="G409" s="6"/>
      <c r="H409" s="6"/>
      <c r="I409" s="7"/>
      <c r="J409" s="6"/>
      <c r="K409" s="6"/>
      <c r="L409" s="7"/>
      <c r="M409" s="6"/>
      <c r="N409" s="6"/>
      <c r="O409" s="6"/>
      <c r="P409" s="5"/>
      <c r="Q409" s="5"/>
    </row>
    <row r="410" spans="3:17" s="4" customFormat="1" ht="14.25" x14ac:dyDescent="0.25">
      <c r="C410" s="6"/>
      <c r="D410" s="6"/>
      <c r="E410" s="6"/>
      <c r="F410" s="7"/>
      <c r="G410" s="6"/>
      <c r="H410" s="6"/>
      <c r="I410" s="7"/>
      <c r="J410" s="6"/>
      <c r="K410" s="6"/>
      <c r="L410" s="7"/>
      <c r="M410" s="6"/>
      <c r="N410" s="6"/>
      <c r="O410" s="6"/>
      <c r="P410" s="5"/>
      <c r="Q410" s="5"/>
    </row>
    <row r="411" spans="3:17" s="4" customFormat="1" ht="14.25" x14ac:dyDescent="0.25">
      <c r="C411" s="6"/>
      <c r="D411" s="6"/>
      <c r="E411" s="6"/>
      <c r="F411" s="7"/>
      <c r="G411" s="6"/>
      <c r="H411" s="6"/>
      <c r="I411" s="7"/>
      <c r="J411" s="6"/>
      <c r="K411" s="6"/>
      <c r="L411" s="7"/>
      <c r="M411" s="6"/>
      <c r="N411" s="6"/>
      <c r="O411" s="6"/>
      <c r="P411" s="5"/>
      <c r="Q411" s="5"/>
    </row>
    <row r="412" spans="3:17" s="4" customFormat="1" ht="14.25" x14ac:dyDescent="0.25">
      <c r="C412" s="6"/>
      <c r="D412" s="6"/>
      <c r="E412" s="6"/>
      <c r="F412" s="7"/>
      <c r="G412" s="6"/>
      <c r="H412" s="6"/>
      <c r="I412" s="7"/>
      <c r="J412" s="6"/>
      <c r="K412" s="6"/>
      <c r="L412" s="7"/>
      <c r="M412" s="6"/>
      <c r="N412" s="6"/>
      <c r="O412" s="6"/>
      <c r="P412" s="5"/>
      <c r="Q412" s="5"/>
    </row>
    <row r="413" spans="3:17" s="4" customFormat="1" ht="14.25" x14ac:dyDescent="0.25">
      <c r="C413" s="6"/>
      <c r="D413" s="6"/>
      <c r="E413" s="6"/>
      <c r="F413" s="7"/>
      <c r="G413" s="6"/>
      <c r="H413" s="6"/>
      <c r="I413" s="7"/>
      <c r="J413" s="6"/>
      <c r="K413" s="6"/>
      <c r="L413" s="7"/>
      <c r="M413" s="6"/>
      <c r="N413" s="6"/>
      <c r="O413" s="6"/>
      <c r="P413" s="5"/>
      <c r="Q413" s="5"/>
    </row>
    <row r="414" spans="3:17" s="4" customFormat="1" ht="14.25" x14ac:dyDescent="0.25">
      <c r="C414" s="6"/>
      <c r="D414" s="6"/>
      <c r="E414" s="6"/>
      <c r="F414" s="7"/>
      <c r="G414" s="6"/>
      <c r="H414" s="6"/>
      <c r="I414" s="7"/>
      <c r="J414" s="6"/>
      <c r="K414" s="6"/>
      <c r="L414" s="7"/>
      <c r="M414" s="6"/>
      <c r="N414" s="6"/>
      <c r="O414" s="6"/>
      <c r="P414" s="5"/>
      <c r="Q414" s="5"/>
    </row>
    <row r="415" spans="3:17" s="4" customFormat="1" ht="14.25" x14ac:dyDescent="0.25">
      <c r="C415" s="6"/>
      <c r="D415" s="6"/>
      <c r="E415" s="6"/>
      <c r="F415" s="7"/>
      <c r="G415" s="6"/>
      <c r="H415" s="6"/>
      <c r="I415" s="7"/>
      <c r="J415" s="6"/>
      <c r="K415" s="6"/>
      <c r="L415" s="7"/>
      <c r="M415" s="6"/>
      <c r="N415" s="6"/>
      <c r="O415" s="6"/>
      <c r="P415" s="5"/>
      <c r="Q415" s="5"/>
    </row>
    <row r="416" spans="3:17" s="4" customFormat="1" ht="14.25" x14ac:dyDescent="0.25">
      <c r="C416" s="6"/>
      <c r="D416" s="6"/>
      <c r="E416" s="6"/>
      <c r="F416" s="7"/>
      <c r="G416" s="6"/>
      <c r="H416" s="6"/>
      <c r="I416" s="7"/>
      <c r="J416" s="6"/>
      <c r="K416" s="6"/>
      <c r="L416" s="7"/>
      <c r="M416" s="6"/>
      <c r="N416" s="6"/>
      <c r="O416" s="6"/>
      <c r="P416" s="5"/>
      <c r="Q416" s="5"/>
    </row>
    <row r="417" spans="3:17" s="4" customFormat="1" ht="14.25" x14ac:dyDescent="0.25">
      <c r="C417" s="6"/>
      <c r="D417" s="6"/>
      <c r="E417" s="6"/>
      <c r="F417" s="7"/>
      <c r="G417" s="6"/>
      <c r="H417" s="6"/>
      <c r="I417" s="7"/>
      <c r="J417" s="6"/>
      <c r="K417" s="6"/>
      <c r="L417" s="7"/>
      <c r="M417" s="6"/>
      <c r="N417" s="6"/>
      <c r="O417" s="6"/>
      <c r="P417" s="5"/>
      <c r="Q417" s="5"/>
    </row>
    <row r="418" spans="3:17" s="4" customFormat="1" ht="14.25" x14ac:dyDescent="0.25">
      <c r="C418" s="6"/>
      <c r="D418" s="6"/>
      <c r="E418" s="6"/>
      <c r="F418" s="7"/>
      <c r="G418" s="6"/>
      <c r="H418" s="6"/>
      <c r="I418" s="7"/>
      <c r="J418" s="6"/>
      <c r="K418" s="6"/>
      <c r="L418" s="7"/>
      <c r="M418" s="6"/>
      <c r="N418" s="6"/>
      <c r="O418" s="6"/>
      <c r="P418" s="5"/>
      <c r="Q418" s="5"/>
    </row>
    <row r="419" spans="3:17" s="4" customFormat="1" ht="14.25" x14ac:dyDescent="0.25">
      <c r="C419" s="6"/>
      <c r="D419" s="6"/>
      <c r="E419" s="6"/>
      <c r="F419" s="7"/>
      <c r="G419" s="6"/>
      <c r="H419" s="6"/>
      <c r="I419" s="7"/>
      <c r="J419" s="6"/>
      <c r="K419" s="6"/>
      <c r="L419" s="7"/>
      <c r="M419" s="6"/>
      <c r="N419" s="6"/>
      <c r="O419" s="6"/>
      <c r="P419" s="5"/>
      <c r="Q419" s="5"/>
    </row>
    <row r="420" spans="3:17" s="4" customFormat="1" ht="14.25" x14ac:dyDescent="0.25">
      <c r="C420" s="6"/>
      <c r="D420" s="6"/>
      <c r="E420" s="6"/>
      <c r="F420" s="7"/>
      <c r="G420" s="6"/>
      <c r="H420" s="6"/>
      <c r="I420" s="7"/>
      <c r="J420" s="6"/>
      <c r="K420" s="6"/>
      <c r="L420" s="7"/>
      <c r="M420" s="6"/>
      <c r="N420" s="6"/>
      <c r="O420" s="6"/>
      <c r="P420" s="5"/>
      <c r="Q420" s="5"/>
    </row>
    <row r="421" spans="3:17" s="4" customFormat="1" ht="14.25" x14ac:dyDescent="0.25">
      <c r="C421" s="6"/>
      <c r="D421" s="6"/>
      <c r="E421" s="6"/>
      <c r="F421" s="7"/>
      <c r="G421" s="6"/>
      <c r="H421" s="6"/>
      <c r="I421" s="7"/>
      <c r="J421" s="6"/>
      <c r="K421" s="6"/>
      <c r="L421" s="7"/>
      <c r="M421" s="6"/>
      <c r="N421" s="6"/>
      <c r="O421" s="6"/>
      <c r="P421" s="5"/>
      <c r="Q421" s="5"/>
    </row>
    <row r="422" spans="3:17" s="4" customFormat="1" ht="14.25" x14ac:dyDescent="0.25">
      <c r="C422" s="6"/>
      <c r="D422" s="6"/>
      <c r="E422" s="6"/>
      <c r="F422" s="7"/>
      <c r="G422" s="6"/>
      <c r="H422" s="6"/>
      <c r="I422" s="7"/>
      <c r="J422" s="6"/>
      <c r="K422" s="6"/>
      <c r="L422" s="7"/>
      <c r="M422" s="6"/>
      <c r="N422" s="6"/>
      <c r="O422" s="6"/>
      <c r="P422" s="5"/>
      <c r="Q422" s="5"/>
    </row>
    <row r="423" spans="3:17" s="4" customFormat="1" ht="14.25" x14ac:dyDescent="0.25">
      <c r="C423" s="6"/>
      <c r="D423" s="6"/>
      <c r="E423" s="6"/>
      <c r="F423" s="7"/>
      <c r="G423" s="6"/>
      <c r="H423" s="6"/>
      <c r="I423" s="7"/>
      <c r="J423" s="6"/>
      <c r="K423" s="6"/>
      <c r="L423" s="7"/>
      <c r="M423" s="6"/>
      <c r="N423" s="6"/>
      <c r="O423" s="6"/>
      <c r="P423" s="5"/>
      <c r="Q423" s="5"/>
    </row>
    <row r="424" spans="3:17" s="4" customFormat="1" ht="14.25" x14ac:dyDescent="0.25">
      <c r="C424" s="6"/>
      <c r="D424" s="6"/>
      <c r="E424" s="6"/>
      <c r="F424" s="7"/>
      <c r="G424" s="6"/>
      <c r="H424" s="6"/>
      <c r="I424" s="7"/>
      <c r="J424" s="6"/>
      <c r="K424" s="6"/>
      <c r="L424" s="7"/>
      <c r="M424" s="6"/>
      <c r="N424" s="6"/>
      <c r="O424" s="6"/>
      <c r="P424" s="5"/>
      <c r="Q424" s="5"/>
    </row>
    <row r="425" spans="3:17" s="4" customFormat="1" ht="14.25" x14ac:dyDescent="0.25">
      <c r="C425" s="6"/>
      <c r="D425" s="6"/>
      <c r="E425" s="6"/>
      <c r="F425" s="7"/>
      <c r="G425" s="6"/>
      <c r="H425" s="6"/>
      <c r="I425" s="7"/>
      <c r="J425" s="6"/>
      <c r="K425" s="6"/>
      <c r="L425" s="7"/>
      <c r="M425" s="6"/>
      <c r="N425" s="6"/>
      <c r="O425" s="6"/>
      <c r="P425" s="5"/>
      <c r="Q425" s="5"/>
    </row>
    <row r="426" spans="3:17" s="4" customFormat="1" ht="14.25" x14ac:dyDescent="0.25">
      <c r="C426" s="6"/>
      <c r="D426" s="6"/>
      <c r="E426" s="6"/>
      <c r="F426" s="7"/>
      <c r="G426" s="6"/>
      <c r="H426" s="6"/>
      <c r="I426" s="7"/>
      <c r="J426" s="6"/>
      <c r="K426" s="6"/>
      <c r="L426" s="7"/>
      <c r="M426" s="6"/>
      <c r="N426" s="6"/>
      <c r="O426" s="6"/>
      <c r="P426" s="5"/>
      <c r="Q426" s="5"/>
    </row>
    <row r="427" spans="3:17" s="4" customFormat="1" ht="14.25" x14ac:dyDescent="0.25">
      <c r="C427" s="6"/>
      <c r="D427" s="6"/>
      <c r="E427" s="6"/>
      <c r="F427" s="7"/>
      <c r="G427" s="6"/>
      <c r="H427" s="6"/>
      <c r="I427" s="7"/>
      <c r="J427" s="6"/>
      <c r="K427" s="6"/>
      <c r="L427" s="7"/>
      <c r="M427" s="6"/>
      <c r="N427" s="6"/>
      <c r="O427" s="6"/>
      <c r="P427" s="5"/>
      <c r="Q427" s="5"/>
    </row>
    <row r="428" spans="3:17" s="4" customFormat="1" ht="14.25" x14ac:dyDescent="0.25">
      <c r="C428" s="6"/>
      <c r="D428" s="6"/>
      <c r="E428" s="6"/>
      <c r="F428" s="7"/>
      <c r="G428" s="6"/>
      <c r="H428" s="6"/>
      <c r="I428" s="7"/>
      <c r="J428" s="6"/>
      <c r="K428" s="6"/>
      <c r="L428" s="7"/>
      <c r="M428" s="6"/>
      <c r="N428" s="6"/>
      <c r="O428" s="6"/>
      <c r="P428" s="5"/>
      <c r="Q428" s="5"/>
    </row>
    <row r="429" spans="3:17" s="4" customFormat="1" ht="14.25" x14ac:dyDescent="0.25">
      <c r="C429" s="6"/>
      <c r="D429" s="6"/>
      <c r="E429" s="6"/>
      <c r="F429" s="7"/>
      <c r="G429" s="6"/>
      <c r="H429" s="6"/>
      <c r="I429" s="7"/>
      <c r="J429" s="6"/>
      <c r="K429" s="6"/>
      <c r="L429" s="7"/>
      <c r="M429" s="6"/>
      <c r="N429" s="6"/>
      <c r="O429" s="6"/>
      <c r="P429" s="5"/>
      <c r="Q429" s="5"/>
    </row>
    <row r="430" spans="3:17" s="4" customFormat="1" ht="14.25" x14ac:dyDescent="0.25">
      <c r="C430" s="6"/>
      <c r="D430" s="6"/>
      <c r="E430" s="6"/>
      <c r="F430" s="7"/>
      <c r="G430" s="6"/>
      <c r="H430" s="6"/>
      <c r="I430" s="7"/>
      <c r="J430" s="6"/>
      <c r="K430" s="6"/>
      <c r="L430" s="7"/>
      <c r="M430" s="6"/>
      <c r="N430" s="6"/>
      <c r="O430" s="6"/>
      <c r="P430" s="5"/>
      <c r="Q430" s="5"/>
    </row>
    <row r="431" spans="3:17" s="4" customFormat="1" ht="14.25" x14ac:dyDescent="0.25">
      <c r="C431" s="6"/>
      <c r="D431" s="6"/>
      <c r="E431" s="6"/>
      <c r="F431" s="7"/>
      <c r="G431" s="6"/>
      <c r="H431" s="6"/>
      <c r="I431" s="7"/>
      <c r="J431" s="6"/>
      <c r="K431" s="6"/>
      <c r="L431" s="7"/>
      <c r="M431" s="6"/>
      <c r="N431" s="6"/>
      <c r="O431" s="6"/>
      <c r="P431" s="5"/>
      <c r="Q431" s="5"/>
    </row>
    <row r="432" spans="3:17" s="4" customFormat="1" ht="14.25" x14ac:dyDescent="0.25">
      <c r="C432" s="6"/>
      <c r="D432" s="6"/>
      <c r="E432" s="6"/>
      <c r="F432" s="7"/>
      <c r="G432" s="6"/>
      <c r="H432" s="6"/>
      <c r="I432" s="7"/>
      <c r="J432" s="6"/>
      <c r="K432" s="6"/>
      <c r="L432" s="7"/>
      <c r="M432" s="6"/>
      <c r="N432" s="6"/>
      <c r="O432" s="6"/>
      <c r="P432" s="5"/>
      <c r="Q432" s="5"/>
    </row>
    <row r="433" spans="3:17" s="4" customFormat="1" ht="14.25" x14ac:dyDescent="0.25">
      <c r="C433" s="6"/>
      <c r="D433" s="6"/>
      <c r="E433" s="6"/>
      <c r="F433" s="7"/>
      <c r="G433" s="6"/>
      <c r="H433" s="6"/>
      <c r="I433" s="7"/>
      <c r="J433" s="6"/>
      <c r="K433" s="6"/>
      <c r="L433" s="7"/>
      <c r="M433" s="6"/>
      <c r="N433" s="6"/>
      <c r="O433" s="6"/>
      <c r="P433" s="5"/>
      <c r="Q433" s="5"/>
    </row>
    <row r="434" spans="3:17" s="4" customFormat="1" ht="14.25" x14ac:dyDescent="0.25">
      <c r="C434" s="6"/>
      <c r="D434" s="6"/>
      <c r="E434" s="6"/>
      <c r="F434" s="7"/>
      <c r="G434" s="6"/>
      <c r="H434" s="6"/>
      <c r="I434" s="7"/>
      <c r="J434" s="6"/>
      <c r="K434" s="6"/>
      <c r="L434" s="7"/>
      <c r="M434" s="6"/>
      <c r="N434" s="6"/>
      <c r="O434" s="6"/>
      <c r="P434" s="5"/>
      <c r="Q434" s="5"/>
    </row>
    <row r="435" spans="3:17" s="4" customFormat="1" ht="14.25" x14ac:dyDescent="0.25">
      <c r="C435" s="6"/>
      <c r="D435" s="6"/>
      <c r="E435" s="6"/>
      <c r="F435" s="7"/>
      <c r="G435" s="6"/>
      <c r="H435" s="6"/>
      <c r="I435" s="7"/>
      <c r="J435" s="6"/>
      <c r="K435" s="6"/>
      <c r="L435" s="7"/>
      <c r="M435" s="6"/>
      <c r="N435" s="6"/>
      <c r="O435" s="6"/>
      <c r="P435" s="5"/>
      <c r="Q435" s="5"/>
    </row>
    <row r="436" spans="3:17" s="4" customFormat="1" ht="14.25" x14ac:dyDescent="0.25">
      <c r="C436" s="6"/>
      <c r="D436" s="6"/>
      <c r="E436" s="6"/>
      <c r="F436" s="7"/>
      <c r="G436" s="6"/>
      <c r="H436" s="6"/>
      <c r="I436" s="7"/>
      <c r="J436" s="6"/>
      <c r="K436" s="6"/>
      <c r="L436" s="7"/>
      <c r="M436" s="6"/>
      <c r="N436" s="6"/>
      <c r="O436" s="6"/>
      <c r="P436" s="5"/>
      <c r="Q436" s="5"/>
    </row>
    <row r="437" spans="3:17" s="4" customFormat="1" ht="14.25" x14ac:dyDescent="0.25">
      <c r="C437" s="6"/>
      <c r="D437" s="6"/>
      <c r="E437" s="6"/>
      <c r="F437" s="7"/>
      <c r="G437" s="6"/>
      <c r="H437" s="6"/>
      <c r="I437" s="7"/>
      <c r="J437" s="6"/>
      <c r="K437" s="6"/>
      <c r="L437" s="7"/>
      <c r="M437" s="6"/>
      <c r="N437" s="6"/>
      <c r="O437" s="6"/>
      <c r="P437" s="5"/>
      <c r="Q437" s="5"/>
    </row>
    <row r="438" spans="3:17" s="4" customFormat="1" ht="14.25" x14ac:dyDescent="0.25">
      <c r="C438" s="6"/>
      <c r="D438" s="6"/>
      <c r="E438" s="6"/>
      <c r="F438" s="7"/>
      <c r="G438" s="6"/>
      <c r="H438" s="6"/>
      <c r="I438" s="7"/>
      <c r="J438" s="6"/>
      <c r="K438" s="6"/>
      <c r="L438" s="7"/>
      <c r="M438" s="6"/>
      <c r="N438" s="6"/>
      <c r="O438" s="6"/>
      <c r="P438" s="5"/>
      <c r="Q438" s="5"/>
    </row>
    <row r="439" spans="3:17" s="4" customFormat="1" ht="14.25" x14ac:dyDescent="0.25">
      <c r="C439" s="6"/>
      <c r="D439" s="6"/>
      <c r="E439" s="6"/>
      <c r="F439" s="7"/>
      <c r="G439" s="6"/>
      <c r="H439" s="6"/>
      <c r="I439" s="7"/>
      <c r="J439" s="6"/>
      <c r="K439" s="6"/>
      <c r="L439" s="7"/>
      <c r="M439" s="6"/>
      <c r="N439" s="6"/>
      <c r="O439" s="6"/>
      <c r="P439" s="5"/>
      <c r="Q439" s="5"/>
    </row>
    <row r="440" spans="3:17" s="4" customFormat="1" ht="14.25" x14ac:dyDescent="0.25">
      <c r="C440" s="6"/>
      <c r="D440" s="6"/>
      <c r="E440" s="6"/>
      <c r="F440" s="7"/>
      <c r="G440" s="6"/>
      <c r="H440" s="6"/>
      <c r="I440" s="7"/>
      <c r="J440" s="6"/>
      <c r="K440" s="6"/>
      <c r="L440" s="7"/>
      <c r="M440" s="6"/>
      <c r="N440" s="6"/>
      <c r="O440" s="6"/>
      <c r="P440" s="5"/>
      <c r="Q440" s="5"/>
    </row>
    <row r="441" spans="3:17" s="4" customFormat="1" ht="14.25" x14ac:dyDescent="0.25">
      <c r="C441" s="6"/>
      <c r="D441" s="6"/>
      <c r="E441" s="6"/>
      <c r="F441" s="7"/>
      <c r="G441" s="6"/>
      <c r="H441" s="6"/>
      <c r="I441" s="7"/>
      <c r="J441" s="6"/>
      <c r="K441" s="6"/>
      <c r="L441" s="7"/>
      <c r="M441" s="6"/>
      <c r="N441" s="6"/>
      <c r="O441" s="6"/>
      <c r="P441" s="5"/>
      <c r="Q441" s="5"/>
    </row>
    <row r="442" spans="3:17" s="4" customFormat="1" ht="14.25" x14ac:dyDescent="0.25">
      <c r="C442" s="6"/>
      <c r="D442" s="6"/>
      <c r="E442" s="6"/>
      <c r="F442" s="7"/>
      <c r="G442" s="6"/>
      <c r="H442" s="6"/>
      <c r="I442" s="7"/>
      <c r="J442" s="6"/>
      <c r="K442" s="6"/>
      <c r="L442" s="7"/>
      <c r="M442" s="6"/>
      <c r="N442" s="6"/>
      <c r="O442" s="6"/>
      <c r="P442" s="5"/>
      <c r="Q442" s="5"/>
    </row>
    <row r="443" spans="3:17" s="4" customFormat="1" ht="14.25" x14ac:dyDescent="0.25">
      <c r="C443" s="6"/>
      <c r="D443" s="6"/>
      <c r="E443" s="6"/>
      <c r="F443" s="7"/>
      <c r="G443" s="6"/>
      <c r="H443" s="6"/>
      <c r="I443" s="7"/>
      <c r="J443" s="6"/>
      <c r="K443" s="6"/>
      <c r="L443" s="7"/>
      <c r="M443" s="6"/>
      <c r="N443" s="6"/>
      <c r="O443" s="6"/>
      <c r="P443" s="5"/>
      <c r="Q443" s="5"/>
    </row>
    <row r="444" spans="3:17" s="4" customFormat="1" ht="14.25" x14ac:dyDescent="0.25">
      <c r="C444" s="6"/>
      <c r="D444" s="6"/>
      <c r="E444" s="6"/>
      <c r="F444" s="7"/>
      <c r="G444" s="6"/>
      <c r="H444" s="6"/>
      <c r="I444" s="7"/>
      <c r="J444" s="6"/>
      <c r="K444" s="6"/>
      <c r="L444" s="7"/>
      <c r="M444" s="6"/>
      <c r="N444" s="6"/>
      <c r="O444" s="6"/>
      <c r="P444" s="5"/>
      <c r="Q444" s="5"/>
    </row>
    <row r="445" spans="3:17" s="4" customFormat="1" ht="14.25" x14ac:dyDescent="0.25">
      <c r="C445" s="6"/>
      <c r="D445" s="6"/>
      <c r="E445" s="6"/>
      <c r="F445" s="7"/>
      <c r="G445" s="6"/>
      <c r="H445" s="6"/>
      <c r="I445" s="7"/>
      <c r="J445" s="6"/>
      <c r="K445" s="6"/>
      <c r="L445" s="7"/>
      <c r="M445" s="6"/>
      <c r="N445" s="6"/>
      <c r="O445" s="6"/>
      <c r="P445" s="5"/>
      <c r="Q445" s="5"/>
    </row>
    <row r="446" spans="3:17" s="4" customFormat="1" ht="14.25" x14ac:dyDescent="0.25">
      <c r="C446" s="6"/>
      <c r="D446" s="6"/>
      <c r="E446" s="6"/>
      <c r="F446" s="7"/>
      <c r="G446" s="6"/>
      <c r="H446" s="6"/>
      <c r="I446" s="7"/>
      <c r="J446" s="6"/>
      <c r="K446" s="6"/>
      <c r="L446" s="7"/>
      <c r="M446" s="6"/>
      <c r="N446" s="6"/>
      <c r="O446" s="6"/>
      <c r="P446" s="5"/>
      <c r="Q446" s="5"/>
    </row>
    <row r="447" spans="3:17" s="4" customFormat="1" ht="14.25" x14ac:dyDescent="0.25">
      <c r="C447" s="6"/>
      <c r="D447" s="6"/>
      <c r="E447" s="6"/>
      <c r="F447" s="7"/>
      <c r="G447" s="6"/>
      <c r="H447" s="6"/>
      <c r="I447" s="7"/>
      <c r="J447" s="6"/>
      <c r="K447" s="6"/>
      <c r="L447" s="7"/>
      <c r="M447" s="6"/>
      <c r="N447" s="6"/>
      <c r="O447" s="6"/>
      <c r="P447" s="5"/>
      <c r="Q447" s="5"/>
    </row>
    <row r="448" spans="3:17" s="4" customFormat="1" ht="14.25" x14ac:dyDescent="0.25">
      <c r="C448" s="6"/>
      <c r="D448" s="6"/>
      <c r="E448" s="6"/>
      <c r="F448" s="7"/>
      <c r="G448" s="6"/>
      <c r="H448" s="6"/>
      <c r="I448" s="7"/>
      <c r="J448" s="6"/>
      <c r="K448" s="6"/>
      <c r="L448" s="7"/>
      <c r="M448" s="6"/>
      <c r="N448" s="6"/>
      <c r="O448" s="6"/>
      <c r="P448" s="5"/>
      <c r="Q448" s="5"/>
    </row>
    <row r="449" spans="3:17" s="4" customFormat="1" ht="14.25" x14ac:dyDescent="0.25">
      <c r="C449" s="6"/>
      <c r="D449" s="6"/>
      <c r="E449" s="6"/>
      <c r="F449" s="7"/>
      <c r="G449" s="6"/>
      <c r="H449" s="6"/>
      <c r="I449" s="7"/>
      <c r="J449" s="6"/>
      <c r="K449" s="6"/>
      <c r="L449" s="7"/>
      <c r="M449" s="6"/>
      <c r="N449" s="6"/>
      <c r="O449" s="6"/>
      <c r="P449" s="5"/>
      <c r="Q449" s="5"/>
    </row>
    <row r="450" spans="3:17" s="4" customFormat="1" ht="14.25" x14ac:dyDescent="0.25">
      <c r="C450" s="6"/>
      <c r="D450" s="6"/>
      <c r="E450" s="6"/>
      <c r="F450" s="7"/>
      <c r="G450" s="6"/>
      <c r="H450" s="6"/>
      <c r="I450" s="7"/>
      <c r="J450" s="6"/>
      <c r="K450" s="6"/>
      <c r="L450" s="7"/>
      <c r="M450" s="6"/>
      <c r="N450" s="6"/>
      <c r="O450" s="6"/>
      <c r="P450" s="5"/>
      <c r="Q450" s="5"/>
    </row>
    <row r="451" spans="3:17" s="4" customFormat="1" ht="14.25" x14ac:dyDescent="0.25">
      <c r="C451" s="6"/>
      <c r="D451" s="6"/>
      <c r="E451" s="6"/>
      <c r="F451" s="7"/>
      <c r="G451" s="6"/>
      <c r="H451" s="6"/>
      <c r="I451" s="7"/>
      <c r="J451" s="6"/>
      <c r="K451" s="6"/>
      <c r="L451" s="7"/>
      <c r="M451" s="6"/>
      <c r="N451" s="6"/>
      <c r="O451" s="6"/>
      <c r="P451" s="5"/>
      <c r="Q451" s="5"/>
    </row>
    <row r="452" spans="3:17" s="4" customFormat="1" ht="14.25" x14ac:dyDescent="0.25">
      <c r="C452" s="6"/>
      <c r="D452" s="6"/>
      <c r="E452" s="6"/>
      <c r="F452" s="7"/>
      <c r="G452" s="6"/>
      <c r="H452" s="6"/>
      <c r="I452" s="7"/>
      <c r="J452" s="6"/>
      <c r="K452" s="6"/>
      <c r="L452" s="7"/>
      <c r="M452" s="6"/>
      <c r="N452" s="6"/>
      <c r="O452" s="6"/>
      <c r="P452" s="5"/>
      <c r="Q452" s="5"/>
    </row>
    <row r="453" spans="3:17" s="4" customFormat="1" ht="14.25" x14ac:dyDescent="0.25">
      <c r="C453" s="6"/>
      <c r="D453" s="6"/>
      <c r="E453" s="6"/>
      <c r="F453" s="7"/>
      <c r="G453" s="6"/>
      <c r="H453" s="6"/>
      <c r="I453" s="7"/>
      <c r="J453" s="6"/>
      <c r="K453" s="6"/>
      <c r="L453" s="7"/>
      <c r="M453" s="6"/>
      <c r="N453" s="6"/>
      <c r="O453" s="6"/>
      <c r="P453" s="5"/>
      <c r="Q453" s="5"/>
    </row>
    <row r="454" spans="3:17" s="4" customFormat="1" ht="14.25" x14ac:dyDescent="0.25">
      <c r="C454" s="6"/>
      <c r="D454" s="6"/>
      <c r="E454" s="6"/>
      <c r="F454" s="7"/>
      <c r="G454" s="6"/>
      <c r="H454" s="6"/>
      <c r="I454" s="7"/>
      <c r="J454" s="6"/>
      <c r="K454" s="6"/>
      <c r="L454" s="7"/>
      <c r="M454" s="6"/>
      <c r="N454" s="6"/>
      <c r="O454" s="6"/>
      <c r="P454" s="5"/>
      <c r="Q454" s="5"/>
    </row>
    <row r="455" spans="3:17" s="4" customFormat="1" ht="14.25" x14ac:dyDescent="0.25">
      <c r="C455" s="6"/>
      <c r="D455" s="6"/>
      <c r="E455" s="6"/>
      <c r="F455" s="7"/>
      <c r="G455" s="6"/>
      <c r="H455" s="6"/>
      <c r="I455" s="7"/>
      <c r="J455" s="6"/>
      <c r="K455" s="6"/>
      <c r="L455" s="7"/>
      <c r="M455" s="6"/>
      <c r="N455" s="6"/>
      <c r="O455" s="6"/>
      <c r="P455" s="5"/>
      <c r="Q455" s="5"/>
    </row>
    <row r="456" spans="3:17" s="4" customFormat="1" ht="14.25" x14ac:dyDescent="0.25">
      <c r="C456" s="6"/>
      <c r="D456" s="6"/>
      <c r="E456" s="6"/>
      <c r="F456" s="7"/>
      <c r="G456" s="6"/>
      <c r="H456" s="6"/>
      <c r="I456" s="7"/>
      <c r="J456" s="6"/>
      <c r="K456" s="6"/>
      <c r="L456" s="7"/>
      <c r="M456" s="6"/>
      <c r="N456" s="6"/>
      <c r="O456" s="6"/>
      <c r="P456" s="5"/>
      <c r="Q456" s="5"/>
    </row>
    <row r="457" spans="3:17" s="4" customFormat="1" ht="14.25" x14ac:dyDescent="0.25">
      <c r="C457" s="6"/>
      <c r="D457" s="6"/>
      <c r="E457" s="6"/>
      <c r="F457" s="7"/>
      <c r="G457" s="6"/>
      <c r="H457" s="6"/>
      <c r="I457" s="7"/>
      <c r="J457" s="6"/>
      <c r="K457" s="6"/>
      <c r="L457" s="7"/>
      <c r="M457" s="6"/>
      <c r="N457" s="6"/>
      <c r="O457" s="6"/>
      <c r="P457" s="5"/>
      <c r="Q457" s="5"/>
    </row>
    <row r="458" spans="3:17" s="4" customFormat="1" ht="14.25" x14ac:dyDescent="0.25">
      <c r="C458" s="6"/>
      <c r="D458" s="6"/>
      <c r="E458" s="6"/>
      <c r="F458" s="7"/>
      <c r="G458" s="6"/>
      <c r="H458" s="6"/>
      <c r="I458" s="7"/>
      <c r="J458" s="6"/>
      <c r="K458" s="6"/>
      <c r="L458" s="7"/>
      <c r="M458" s="6"/>
      <c r="N458" s="6"/>
      <c r="O458" s="6"/>
      <c r="P458" s="5"/>
      <c r="Q458" s="5"/>
    </row>
    <row r="459" spans="3:17" s="4" customFormat="1" ht="14.25" x14ac:dyDescent="0.25">
      <c r="C459" s="6"/>
      <c r="D459" s="6"/>
      <c r="E459" s="6"/>
      <c r="F459" s="7"/>
      <c r="G459" s="6"/>
      <c r="H459" s="6"/>
      <c r="I459" s="7"/>
      <c r="J459" s="6"/>
      <c r="K459" s="6"/>
      <c r="L459" s="7"/>
      <c r="M459" s="6"/>
      <c r="N459" s="6"/>
      <c r="O459" s="6"/>
      <c r="P459" s="5"/>
      <c r="Q459" s="5"/>
    </row>
    <row r="460" spans="3:17" s="4" customFormat="1" ht="14.25" x14ac:dyDescent="0.25">
      <c r="C460" s="6"/>
      <c r="D460" s="6"/>
      <c r="E460" s="6"/>
      <c r="F460" s="7"/>
      <c r="G460" s="6"/>
      <c r="H460" s="6"/>
      <c r="I460" s="7"/>
      <c r="J460" s="6"/>
      <c r="K460" s="6"/>
      <c r="L460" s="7"/>
      <c r="M460" s="6"/>
      <c r="N460" s="6"/>
      <c r="O460" s="6"/>
      <c r="P460" s="5"/>
      <c r="Q460" s="5"/>
    </row>
    <row r="461" spans="3:17" s="4" customFormat="1" ht="14.25" x14ac:dyDescent="0.25">
      <c r="C461" s="6"/>
      <c r="D461" s="6"/>
      <c r="E461" s="6"/>
      <c r="F461" s="7"/>
      <c r="G461" s="6"/>
      <c r="H461" s="6"/>
      <c r="I461" s="7"/>
      <c r="J461" s="6"/>
      <c r="K461" s="6"/>
      <c r="L461" s="7"/>
      <c r="M461" s="6"/>
      <c r="N461" s="6"/>
      <c r="O461" s="6"/>
      <c r="P461" s="5"/>
      <c r="Q461" s="5"/>
    </row>
    <row r="462" spans="3:17" s="4" customFormat="1" ht="14.25" x14ac:dyDescent="0.25">
      <c r="C462" s="6"/>
      <c r="D462" s="6"/>
      <c r="E462" s="6"/>
      <c r="F462" s="7"/>
      <c r="G462" s="6"/>
      <c r="H462" s="6"/>
      <c r="I462" s="7"/>
      <c r="J462" s="6"/>
      <c r="K462" s="6"/>
      <c r="L462" s="7"/>
      <c r="M462" s="6"/>
      <c r="N462" s="6"/>
      <c r="O462" s="6"/>
      <c r="P462" s="5"/>
      <c r="Q462" s="5"/>
    </row>
    <row r="463" spans="3:17" s="4" customFormat="1" ht="14.25" x14ac:dyDescent="0.25">
      <c r="C463" s="6"/>
      <c r="D463" s="6"/>
      <c r="E463" s="6"/>
      <c r="F463" s="7"/>
      <c r="G463" s="6"/>
      <c r="H463" s="6"/>
      <c r="I463" s="7"/>
      <c r="J463" s="6"/>
      <c r="K463" s="6"/>
      <c r="L463" s="7"/>
      <c r="M463" s="6"/>
      <c r="N463" s="6"/>
      <c r="O463" s="6"/>
      <c r="P463" s="5"/>
      <c r="Q463" s="5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Forecast</vt:lpstr>
      <vt:lpstr>HomeAppreciation</vt:lpstr>
      <vt:lpstr>IncomeAppreciation</vt:lpstr>
      <vt:lpstr>InvestmentsAppreciation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2017-10-03T20:34:11Z</dcterms:created>
  <dcterms:modified xsi:type="dcterms:W3CDTF">2017-10-03T20:34:56Z</dcterms:modified>
</cp:coreProperties>
</file>