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hared\Gaming\"/>
    </mc:Choice>
  </mc:AlternateContent>
  <xr:revisionPtr revIDLastSave="0" documentId="13_ncr:1_{DFD217ED-F4FB-45A1-9D39-CBEDFD93BB29}" xr6:coauthVersionLast="45" xr6:coauthVersionMax="45" xr10:uidLastSave="{00000000-0000-0000-0000-000000000000}"/>
  <bookViews>
    <workbookView xWindow="19125" yWindow="0" windowWidth="19275" windowHeight="20985" xr2:uid="{260644D6-C99D-4D98-87BF-1EA07FEA2EA2}"/>
  </bookViews>
  <sheets>
    <sheet name="Crafting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1" l="1"/>
  <c r="M19" i="1" s="1"/>
  <c r="K26" i="1"/>
  <c r="M26" i="1" s="1"/>
  <c r="K25" i="1"/>
  <c r="M25" i="1" s="1"/>
  <c r="K3" i="1"/>
  <c r="M3" i="1" s="1"/>
  <c r="N19" i="1" l="1"/>
  <c r="N26" i="1"/>
  <c r="N25" i="1"/>
  <c r="N3" i="1"/>
  <c r="K39" i="1"/>
  <c r="M39" i="1" s="1"/>
  <c r="K34" i="1"/>
  <c r="N34" i="1" s="1"/>
  <c r="K21" i="1"/>
  <c r="M21" i="1" s="1"/>
  <c r="K11" i="1"/>
  <c r="M11" i="1" s="1"/>
  <c r="K30" i="1"/>
  <c r="M30" i="1" s="1"/>
  <c r="K28" i="1"/>
  <c r="M28" i="1" s="1"/>
  <c r="N39" i="1" l="1"/>
  <c r="M34" i="1"/>
  <c r="N21" i="1"/>
  <c r="N11" i="1"/>
  <c r="N30" i="1"/>
  <c r="N28" i="1"/>
  <c r="K8" i="1"/>
  <c r="M8" i="1" s="1"/>
  <c r="K33" i="1"/>
  <c r="M33" i="1" s="1"/>
  <c r="K24" i="1"/>
  <c r="M24" i="1" s="1"/>
  <c r="K14" i="1"/>
  <c r="M14" i="1" s="1"/>
  <c r="K16" i="1"/>
  <c r="M16" i="1" s="1"/>
  <c r="K23" i="1"/>
  <c r="N23" i="1" s="1"/>
  <c r="K22" i="1"/>
  <c r="M22" i="1" s="1"/>
  <c r="K5" i="1"/>
  <c r="M5" i="1" s="1"/>
  <c r="K7" i="1"/>
  <c r="M7" i="1" s="1"/>
  <c r="K9" i="1"/>
  <c r="M9" i="1" s="1"/>
  <c r="K12" i="1"/>
  <c r="M12" i="1" s="1"/>
  <c r="K17" i="1"/>
  <c r="M17" i="1" s="1"/>
  <c r="K4" i="1"/>
  <c r="M4" i="1" s="1"/>
  <c r="K10" i="1"/>
  <c r="M10" i="1" s="1"/>
  <c r="K13" i="1"/>
  <c r="M13" i="1" s="1"/>
  <c r="K15" i="1"/>
  <c r="M15" i="1" s="1"/>
  <c r="K20" i="1"/>
  <c r="M20" i="1" s="1"/>
  <c r="K29" i="1"/>
  <c r="M29" i="1" s="1"/>
  <c r="K31" i="1"/>
  <c r="M31" i="1" s="1"/>
  <c r="K27" i="1"/>
  <c r="M27" i="1" s="1"/>
  <c r="K32" i="1"/>
  <c r="M32" i="1" s="1"/>
  <c r="K35" i="1"/>
  <c r="M35" i="1" s="1"/>
  <c r="K36" i="1"/>
  <c r="M36" i="1" s="1"/>
  <c r="K37" i="1"/>
  <c r="M37" i="1" s="1"/>
  <c r="K38" i="1"/>
  <c r="M38" i="1" s="1"/>
  <c r="K40" i="1"/>
  <c r="M40" i="1" s="1"/>
  <c r="K6" i="1"/>
  <c r="M6" i="1" s="1"/>
  <c r="K18" i="1"/>
  <c r="M18" i="1" s="1"/>
  <c r="M23" i="1" l="1"/>
  <c r="N37" i="1"/>
  <c r="N22" i="1"/>
  <c r="N15" i="1"/>
  <c r="N36" i="1"/>
  <c r="N6" i="1"/>
  <c r="N13" i="1"/>
  <c r="N35" i="1"/>
  <c r="N12" i="1"/>
  <c r="N32" i="1"/>
  <c r="N18" i="1"/>
  <c r="N7" i="1"/>
  <c r="N33" i="1"/>
  <c r="N31" i="1"/>
  <c r="N8" i="1"/>
  <c r="N14" i="1"/>
  <c r="N40" i="1"/>
  <c r="N29" i="1"/>
  <c r="N16" i="1"/>
  <c r="N10" i="1"/>
  <c r="N38" i="1"/>
  <c r="N5" i="1"/>
  <c r="N20" i="1"/>
  <c r="N4" i="1"/>
  <c r="N9" i="1"/>
  <c r="N27" i="1"/>
  <c r="N17" i="1"/>
  <c r="N24" i="1"/>
</calcChain>
</file>

<file path=xl/sharedStrings.xml><?xml version="1.0" encoding="utf-8"?>
<sst xmlns="http://schemas.openxmlformats.org/spreadsheetml/2006/main" count="134" uniqueCount="60">
  <si>
    <t>Item</t>
  </si>
  <si>
    <t>Common</t>
  </si>
  <si>
    <t>Uncommon</t>
  </si>
  <si>
    <t>Rare</t>
  </si>
  <si>
    <t>Epic</t>
  </si>
  <si>
    <t>Sell Price</t>
  </si>
  <si>
    <t>Total cost</t>
  </si>
  <si>
    <t>Nekomata</t>
  </si>
  <si>
    <t>Type</t>
  </si>
  <si>
    <t>DB-4 Igla</t>
  </si>
  <si>
    <t>DR5 Nova</t>
  </si>
  <si>
    <t>Rarity</t>
  </si>
  <si>
    <t>Sniper rifle</t>
  </si>
  <si>
    <t>Shotgun</t>
  </si>
  <si>
    <t>Handgun</t>
  </si>
  <si>
    <t>Molodetz Biohaz Grenade</t>
  </si>
  <si>
    <t>Grenade</t>
  </si>
  <si>
    <t>Maxdoc MK.1</t>
  </si>
  <si>
    <t>Consumable</t>
  </si>
  <si>
    <t>Bounce Back MK.2</t>
  </si>
  <si>
    <t>Capacity Booster</t>
  </si>
  <si>
    <t>Cyberware Malfunction</t>
  </si>
  <si>
    <t>Cyberware</t>
  </si>
  <si>
    <t>D5 Copperhead</t>
  </si>
  <si>
    <t>Assault rifle</t>
  </si>
  <si>
    <t>DS1 Pulsar</t>
  </si>
  <si>
    <t>Submachine gun</t>
  </si>
  <si>
    <t>DB2 Satara</t>
  </si>
  <si>
    <t>M-10AF Lexington</t>
  </si>
  <si>
    <t>Unity</t>
  </si>
  <si>
    <t>F-GX Frag Grenade</t>
  </si>
  <si>
    <t>X-22 Flashbang Grenade</t>
  </si>
  <si>
    <t>Bounce Back MK.1</t>
  </si>
  <si>
    <t>Pistol Ammo</t>
  </si>
  <si>
    <t>Ammo</t>
  </si>
  <si>
    <t>Rifle Ammo</t>
  </si>
  <si>
    <t>Shotgun Ammo</t>
  </si>
  <si>
    <t>Sniper Rifle Ammo</t>
  </si>
  <si>
    <t>Backpacker</t>
  </si>
  <si>
    <t>Mod</t>
  </si>
  <si>
    <t>Penetrator</t>
  </si>
  <si>
    <t>Buzzsaw</t>
  </si>
  <si>
    <t>Dying Night</t>
  </si>
  <si>
    <t>Legendary</t>
  </si>
  <si>
    <t>System Reset</t>
  </si>
  <si>
    <t>Chaos</t>
  </si>
  <si>
    <t>Other Components</t>
  </si>
  <si>
    <t>XP</t>
  </si>
  <si>
    <t>Cost ROI</t>
  </si>
  <si>
    <t>XP ROI</t>
  </si>
  <si>
    <t>Plan B</t>
  </si>
  <si>
    <t>Scalpel</t>
  </si>
  <si>
    <t>Melee weapon</t>
  </si>
  <si>
    <t>M221 Saratoga</t>
  </si>
  <si>
    <t>TKI-20 Shingen</t>
  </si>
  <si>
    <t>Pacifier</t>
  </si>
  <si>
    <t>Inner Flame Flame-Resistant Rockerjack</t>
  </si>
  <si>
    <t>Clothing</t>
  </si>
  <si>
    <t>Tsumetogi</t>
  </si>
  <si>
    <t>Electric Baton 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</si>
</sst>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9" fontId="2" fillId="0" borderId="0" xfId="2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9" fontId="2" fillId="0" borderId="0" xfId="2" applyNumberFormat="1" applyFont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/>
        <i val="0"/>
      </font>
      <border>
        <top style="thin">
          <color auto="1"/>
        </top>
      </border>
    </dxf>
    <dxf>
      <font>
        <b/>
        <i val="0"/>
      </font>
      <border>
        <bottom style="thin">
          <color auto="1"/>
        </bottom>
      </border>
    </dxf>
    <dxf>
      <border>
        <horizontal style="hair">
          <color auto="1"/>
        </horizontal>
      </border>
    </dxf>
  </dxfs>
  <tableStyles count="1" defaultTableStyle="TableStyleMedium2" defaultPivotStyle="PivotStyleLight16">
    <tableStyle name="Simple" pivot="0" count="3" xr9:uid="{A6395A03-47F4-431D-9290-A8DA52ACFC81}">
      <tableStyleElement type="wholeTable" dxfId="18"/>
      <tableStyleElement type="headerRow" dxfId="17"/>
      <tableStyleElement type="totalRow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C289E8-4338-42CC-99A8-6A0A514FA028}" name="Table1" displayName="Table1" ref="B2:O40" totalsRowShown="0" headerRowDxfId="15" dataDxfId="14">
  <autoFilter ref="B2:O40" xr:uid="{F523A688-177B-43AF-B914-1B7119008AD8}">
    <filterColumn colId="2">
      <filters>
        <filter val="Common"/>
      </filters>
    </filterColumn>
  </autoFilter>
  <sortState xmlns:xlrd2="http://schemas.microsoft.com/office/spreadsheetml/2017/richdata2" ref="B3:O40">
    <sortCondition descending="1" ref="M2:M40"/>
  </sortState>
  <tableColumns count="14">
    <tableColumn id="1" xr3:uid="{D3731DCA-5D12-4851-90E4-025880C11400}" name="Item" dataDxfId="13"/>
    <tableColumn id="10" xr3:uid="{8AB3D6BD-EC9B-4300-B558-0D629604B039}" name="Type" dataDxfId="12"/>
    <tableColumn id="9" xr3:uid="{0DF168C1-8615-4BDF-8298-7CE30EA4903F}" name="Rarity" dataDxfId="11"/>
    <tableColumn id="2" xr3:uid="{BB959960-59C6-4585-AEDA-19A255EC47A5}" name="Common" dataDxfId="10"/>
    <tableColumn id="3" xr3:uid="{4A290629-52C1-425E-A119-A7FA9EF4A5AA}" name="Uncommon" dataDxfId="9"/>
    <tableColumn id="4" xr3:uid="{6302BD9C-0933-4D22-A3CA-C9C1AA90750C}" name="Rare" dataDxfId="8"/>
    <tableColumn id="5" xr3:uid="{ACA58DDF-0081-4E4A-B18A-FA450BCF457A}" name="Epic" dataDxfId="7"/>
    <tableColumn id="11" xr3:uid="{409567BF-B25B-4F85-8ABE-288F3C08C746}" name="Legendary" dataDxfId="6"/>
    <tableColumn id="6" xr3:uid="{E6367A19-2D28-42D2-B931-7E2DACF4DB0B}" name="Sell Price" dataDxfId="5" dataCellStyle="Currency"/>
    <tableColumn id="7" xr3:uid="{026746E3-2683-4541-97B3-5E2BE12374D4}" name="Total cost" dataDxfId="4">
      <calculatedColumnFormula>Table1[[#This Row],[Common]]+2*Table1[[#This Row],[Uncommon]]+3*Table1[[#This Row],[Rare]]+4*Table1[[#This Row],[Epic]]+5*Table1[[#This Row],[Legendary]]</calculatedColumnFormula>
    </tableColumn>
    <tableColumn id="13" xr3:uid="{8FC86AAD-839D-40F6-A346-81DD82266EEE}" name="XP" dataDxfId="3"/>
    <tableColumn id="8" xr3:uid="{C8A1E01E-4965-4E21-B829-A31AF474654D}" name="Cost ROI" dataDxfId="2" dataCellStyle="Percent">
      <calculatedColumnFormula>Table1[[#This Row],[Sell Price]]/Table1[[#This Row],[Total cost]]</calculatedColumnFormula>
    </tableColumn>
    <tableColumn id="14" xr3:uid="{824A8D62-480F-4384-8F48-61506C6A12DE}" name="XP ROI" dataDxfId="1" dataCellStyle="Percent">
      <calculatedColumnFormula>Table1[[#This Row],[XP]]/Table1[[#This Row],[Total cost]]</calculatedColumnFormula>
    </tableColumn>
    <tableColumn id="12" xr3:uid="{CADFD98C-5B7F-4D49-B176-0B375768C316}" name="Other Components" dataDxfId="0"/>
  </tableColumns>
  <tableStyleInfo name="Simp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632CB-C2F5-4F83-BEEB-3919557F8A69}">
  <dimension ref="B1:O40"/>
  <sheetViews>
    <sheetView showGridLines="0" tabSelected="1" zoomScaleNormal="100" workbookViewId="0">
      <selection activeCell="M3" sqref="M3"/>
    </sheetView>
  </sheetViews>
  <sheetFormatPr defaultRowHeight="32.1" customHeight="1" x14ac:dyDescent="0.25"/>
  <cols>
    <col min="1" max="1" width="1.42578125" style="1" customWidth="1"/>
    <col min="2" max="2" width="28.85546875" style="1" customWidth="1"/>
    <col min="3" max="3" width="15.42578125" style="1" customWidth="1"/>
    <col min="4" max="4" width="15.85546875" style="1" customWidth="1"/>
    <col min="5" max="14" width="11.7109375" style="2" customWidth="1"/>
    <col min="15" max="15" width="20.85546875" style="1" customWidth="1"/>
    <col min="16" max="16384" width="9.140625" style="1"/>
  </cols>
  <sheetData>
    <row r="1" spans="2:15" ht="7.5" customHeight="1" x14ac:dyDescent="0.25"/>
    <row r="2" spans="2:15" ht="30.75" customHeight="1" x14ac:dyDescent="0.25">
      <c r="B2" s="1" t="s">
        <v>0</v>
      </c>
      <c r="C2" s="1" t="s">
        <v>8</v>
      </c>
      <c r="D2" s="1" t="s">
        <v>11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43</v>
      </c>
      <c r="J2" s="2" t="s">
        <v>5</v>
      </c>
      <c r="K2" s="2" t="s">
        <v>6</v>
      </c>
      <c r="L2" s="2" t="s">
        <v>47</v>
      </c>
      <c r="M2" s="2" t="s">
        <v>48</v>
      </c>
      <c r="N2" s="2" t="s">
        <v>49</v>
      </c>
      <c r="O2" s="1" t="s">
        <v>46</v>
      </c>
    </row>
    <row r="3" spans="2:15" ht="32.1" customHeight="1" x14ac:dyDescent="0.25">
      <c r="B3" s="1" t="s">
        <v>56</v>
      </c>
      <c r="C3" s="1" t="s">
        <v>57</v>
      </c>
      <c r="D3" s="1" t="s">
        <v>2</v>
      </c>
      <c r="E3" s="2">
        <v>29</v>
      </c>
      <c r="F3" s="2">
        <v>24</v>
      </c>
      <c r="J3" s="3">
        <v>473</v>
      </c>
      <c r="K3" s="5">
        <f>Table1[[#This Row],[Common]]+2*Table1[[#This Row],[Uncommon]]+3*Table1[[#This Row],[Rare]]+4*Table1[[#This Row],[Epic]]+5*Table1[[#This Row],[Legendary]]</f>
        <v>77</v>
      </c>
      <c r="L3" s="5">
        <v>154</v>
      </c>
      <c r="M3" s="4">
        <f>Table1[[#This Row],[Sell Price]]/Table1[[#This Row],[Total cost]]</f>
        <v>6.1428571428571432</v>
      </c>
      <c r="N3" s="6">
        <f>Table1[[#This Row],[XP]]/Table1[[#This Row],[Total cost]]</f>
        <v>2</v>
      </c>
    </row>
    <row r="4" spans="2:15" ht="32.1" customHeight="1" x14ac:dyDescent="0.25">
      <c r="B4" s="1" t="s">
        <v>27</v>
      </c>
      <c r="C4" s="1" t="s">
        <v>13</v>
      </c>
      <c r="D4" s="1" t="s">
        <v>1</v>
      </c>
      <c r="E4" s="2">
        <v>39</v>
      </c>
      <c r="J4" s="3">
        <v>151</v>
      </c>
      <c r="K4" s="5">
        <f>Table1[[#This Row],[Common]]+2*Table1[[#This Row],[Uncommon]]+3*Table1[[#This Row],[Rare]]+4*Table1[[#This Row],[Epic]]+5*Table1[[#This Row],[Legendary]]</f>
        <v>39</v>
      </c>
      <c r="L4" s="5">
        <v>78</v>
      </c>
      <c r="M4" s="4">
        <f>Table1[[#This Row],[Sell Price]]/Table1[[#This Row],[Total cost]]</f>
        <v>3.8717948717948718</v>
      </c>
      <c r="N4" s="4">
        <f>Table1[[#This Row],[XP]]/Table1[[#This Row],[Total cost]]</f>
        <v>2</v>
      </c>
    </row>
    <row r="5" spans="2:15" ht="32.1" hidden="1" customHeight="1" x14ac:dyDescent="0.25">
      <c r="B5" s="1" t="s">
        <v>19</v>
      </c>
      <c r="C5" s="1" t="s">
        <v>18</v>
      </c>
      <c r="D5" s="1" t="s">
        <v>2</v>
      </c>
      <c r="E5" s="2">
        <v>9</v>
      </c>
      <c r="F5" s="2">
        <v>3</v>
      </c>
      <c r="J5" s="3">
        <v>5</v>
      </c>
      <c r="K5" s="5">
        <f>Table1[[#This Row],[Common]]+2*Table1[[#This Row],[Uncommon]]+3*Table1[[#This Row],[Rare]]+4*Table1[[#This Row],[Epic]]+5*Table1[[#This Row],[Legendary]]</f>
        <v>15</v>
      </c>
      <c r="L5" s="5"/>
      <c r="M5" s="4">
        <f>Table1[[#This Row],[Sell Price]]/Table1[[#This Row],[Total cost]]</f>
        <v>0.33333333333333331</v>
      </c>
      <c r="N5" s="4">
        <f>Table1[[#This Row],[XP]]/Table1[[#This Row],[Total cost]]</f>
        <v>0</v>
      </c>
    </row>
    <row r="6" spans="2:15" ht="32.1" hidden="1" customHeight="1" x14ac:dyDescent="0.25">
      <c r="B6" s="1" t="s">
        <v>41</v>
      </c>
      <c r="C6" s="1" t="s">
        <v>26</v>
      </c>
      <c r="D6" s="1" t="s">
        <v>3</v>
      </c>
      <c r="E6" s="2">
        <v>24</v>
      </c>
      <c r="F6" s="2">
        <v>39</v>
      </c>
      <c r="G6" s="2">
        <v>49</v>
      </c>
      <c r="H6" s="2">
        <v>24</v>
      </c>
      <c r="J6" s="3">
        <v>214</v>
      </c>
      <c r="K6" s="5">
        <f>Table1[[#This Row],[Common]]+2*Table1[[#This Row],[Uncommon]]+3*Table1[[#This Row],[Rare]]+4*Table1[[#This Row],[Epic]]+5*Table1[[#This Row],[Legendary]]</f>
        <v>345</v>
      </c>
      <c r="L6" s="5"/>
      <c r="M6" s="4">
        <f>Table1[[#This Row],[Sell Price]]/Table1[[#This Row],[Total cost]]</f>
        <v>0.62028985507246381</v>
      </c>
      <c r="N6" s="4">
        <f>Table1[[#This Row],[XP]]/Table1[[#This Row],[Total cost]]</f>
        <v>0</v>
      </c>
    </row>
    <row r="7" spans="2:15" ht="32.1" hidden="1" customHeight="1" x14ac:dyDescent="0.25">
      <c r="B7" s="1" t="s">
        <v>20</v>
      </c>
      <c r="C7" s="1" t="s">
        <v>18</v>
      </c>
      <c r="D7" s="1" t="s">
        <v>2</v>
      </c>
      <c r="E7" s="2">
        <v>9</v>
      </c>
      <c r="F7" s="2">
        <v>4</v>
      </c>
      <c r="J7" s="3">
        <v>45</v>
      </c>
      <c r="K7" s="5">
        <f>Table1[[#This Row],[Common]]+2*Table1[[#This Row],[Uncommon]]+3*Table1[[#This Row],[Rare]]+4*Table1[[#This Row],[Epic]]+5*Table1[[#This Row],[Legendary]]</f>
        <v>17</v>
      </c>
      <c r="L7" s="5">
        <v>34</v>
      </c>
      <c r="M7" s="4">
        <f>Table1[[#This Row],[Sell Price]]/Table1[[#This Row],[Total cost]]</f>
        <v>2.6470588235294117</v>
      </c>
      <c r="N7" s="4">
        <f>Table1[[#This Row],[XP]]/Table1[[#This Row],[Total cost]]</f>
        <v>2</v>
      </c>
    </row>
    <row r="8" spans="2:15" ht="32.1" hidden="1" customHeight="1" x14ac:dyDescent="0.25">
      <c r="B8" s="1" t="s">
        <v>45</v>
      </c>
      <c r="C8" s="1" t="s">
        <v>14</v>
      </c>
      <c r="D8" s="1" t="s">
        <v>4</v>
      </c>
      <c r="F8" s="2">
        <v>19</v>
      </c>
      <c r="G8" s="2">
        <v>34</v>
      </c>
      <c r="H8" s="2">
        <v>44</v>
      </c>
      <c r="I8" s="2">
        <v>1</v>
      </c>
      <c r="J8" s="3">
        <v>412</v>
      </c>
      <c r="K8" s="5">
        <f>Table1[[#This Row],[Common]]+2*Table1[[#This Row],[Uncommon]]+3*Table1[[#This Row],[Rare]]+4*Table1[[#This Row],[Epic]]+5*Table1[[#This Row],[Legendary]]</f>
        <v>321</v>
      </c>
      <c r="L8" s="5"/>
      <c r="M8" s="4">
        <f>Table1[[#This Row],[Sell Price]]/Table1[[#This Row],[Total cost]]</f>
        <v>1.2834890965732086</v>
      </c>
      <c r="N8" s="4">
        <f>Table1[[#This Row],[XP]]/Table1[[#This Row],[Total cost]]</f>
        <v>0</v>
      </c>
      <c r="O8" s="1" t="s">
        <v>45</v>
      </c>
    </row>
    <row r="9" spans="2:15" ht="32.1" hidden="1" customHeight="1" x14ac:dyDescent="0.25">
      <c r="B9" s="1" t="s">
        <v>21</v>
      </c>
      <c r="C9" s="1" t="s">
        <v>22</v>
      </c>
      <c r="D9" s="1" t="s">
        <v>2</v>
      </c>
      <c r="F9" s="2">
        <v>11</v>
      </c>
      <c r="G9" s="2">
        <v>9</v>
      </c>
      <c r="H9" s="2">
        <v>9</v>
      </c>
      <c r="J9" s="3">
        <v>0</v>
      </c>
      <c r="K9" s="5">
        <f>Table1[[#This Row],[Common]]+2*Table1[[#This Row],[Uncommon]]+3*Table1[[#This Row],[Rare]]+4*Table1[[#This Row],[Epic]]+5*Table1[[#This Row],[Legendary]]</f>
        <v>85</v>
      </c>
      <c r="L9" s="5"/>
      <c r="M9" s="4">
        <f>Table1[[#This Row],[Sell Price]]/Table1[[#This Row],[Total cost]]</f>
        <v>0</v>
      </c>
      <c r="N9" s="4">
        <f>Table1[[#This Row],[XP]]/Table1[[#This Row],[Total cost]]</f>
        <v>0</v>
      </c>
    </row>
    <row r="10" spans="2:15" ht="32.1" customHeight="1" x14ac:dyDescent="0.25">
      <c r="B10" s="1" t="s">
        <v>9</v>
      </c>
      <c r="C10" s="1" t="s">
        <v>13</v>
      </c>
      <c r="D10" s="1" t="s">
        <v>1</v>
      </c>
      <c r="E10" s="2">
        <v>39</v>
      </c>
      <c r="J10" s="3">
        <v>137</v>
      </c>
      <c r="K10" s="5">
        <f>Table1[[#This Row],[Common]]+2*Table1[[#This Row],[Uncommon]]+3*Table1[[#This Row],[Rare]]+4*Table1[[#This Row],[Epic]]+5*Table1[[#This Row],[Legendary]]</f>
        <v>39</v>
      </c>
      <c r="L10" s="5">
        <v>78</v>
      </c>
      <c r="M10" s="4">
        <f>Table1[[#This Row],[Sell Price]]/Table1[[#This Row],[Total cost]]</f>
        <v>3.5128205128205128</v>
      </c>
      <c r="N10" s="4">
        <f>Table1[[#This Row],[XP]]/Table1[[#This Row],[Total cost]]</f>
        <v>2</v>
      </c>
    </row>
    <row r="11" spans="2:15" ht="32.1" hidden="1" customHeight="1" x14ac:dyDescent="0.25">
      <c r="B11" s="1" t="s">
        <v>23</v>
      </c>
      <c r="C11" s="1" t="s">
        <v>24</v>
      </c>
      <c r="D11" s="1" t="s">
        <v>3</v>
      </c>
      <c r="E11" s="2">
        <v>19</v>
      </c>
      <c r="F11" s="2">
        <v>19</v>
      </c>
      <c r="G11" s="2">
        <v>29</v>
      </c>
      <c r="J11" s="3">
        <v>325</v>
      </c>
      <c r="K11" s="5">
        <f>Table1[[#This Row],[Common]]+2*Table1[[#This Row],[Uncommon]]+3*Table1[[#This Row],[Rare]]+4*Table1[[#This Row],[Epic]]+5*Table1[[#This Row],[Legendary]]</f>
        <v>144</v>
      </c>
      <c r="L11" s="5"/>
      <c r="M11" s="4">
        <f>Table1[[#This Row],[Sell Price]]/Table1[[#This Row],[Total cost]]</f>
        <v>2.2569444444444446</v>
      </c>
      <c r="N11" s="4">
        <f>Table1[[#This Row],[XP]]/Table1[[#This Row],[Total cost]]</f>
        <v>0</v>
      </c>
    </row>
    <row r="12" spans="2:15" ht="32.1" customHeight="1" x14ac:dyDescent="0.25">
      <c r="B12" s="1" t="s">
        <v>23</v>
      </c>
      <c r="C12" s="1" t="s">
        <v>24</v>
      </c>
      <c r="D12" s="1" t="s">
        <v>1</v>
      </c>
      <c r="E12" s="2">
        <v>39</v>
      </c>
      <c r="J12" s="3">
        <v>103</v>
      </c>
      <c r="K12" s="5">
        <f>Table1[[#This Row],[Common]]+2*Table1[[#This Row],[Uncommon]]+3*Table1[[#This Row],[Rare]]+4*Table1[[#This Row],[Epic]]+5*Table1[[#This Row],[Legendary]]</f>
        <v>39</v>
      </c>
      <c r="L12" s="5"/>
      <c r="M12" s="4">
        <f>Table1[[#This Row],[Sell Price]]/Table1[[#This Row],[Total cost]]</f>
        <v>2.641025641025641</v>
      </c>
      <c r="N12" s="4">
        <f>Table1[[#This Row],[XP]]/Table1[[#This Row],[Total cost]]</f>
        <v>0</v>
      </c>
    </row>
    <row r="13" spans="2:15" ht="32.1" customHeight="1" x14ac:dyDescent="0.25">
      <c r="B13" s="1" t="s">
        <v>28</v>
      </c>
      <c r="C13" s="1" t="s">
        <v>14</v>
      </c>
      <c r="D13" s="1" t="s">
        <v>1</v>
      </c>
      <c r="E13" s="2">
        <v>29</v>
      </c>
      <c r="J13" s="3">
        <v>69</v>
      </c>
      <c r="K13" s="5">
        <f>Table1[[#This Row],[Common]]+2*Table1[[#This Row],[Uncommon]]+3*Table1[[#This Row],[Rare]]+4*Table1[[#This Row],[Epic]]+5*Table1[[#This Row],[Legendary]]</f>
        <v>29</v>
      </c>
      <c r="L13" s="5"/>
      <c r="M13" s="4">
        <f>Table1[[#This Row],[Sell Price]]/Table1[[#This Row],[Total cost]]</f>
        <v>2.3793103448275863</v>
      </c>
      <c r="N13" s="4">
        <f>Table1[[#This Row],[XP]]/Table1[[#This Row],[Total cost]]</f>
        <v>0</v>
      </c>
    </row>
    <row r="14" spans="2:15" ht="32.1" hidden="1" customHeight="1" x14ac:dyDescent="0.25">
      <c r="B14" s="1" t="s">
        <v>9</v>
      </c>
      <c r="C14" s="1" t="s">
        <v>13</v>
      </c>
      <c r="D14" s="1" t="s">
        <v>2</v>
      </c>
      <c r="E14" s="2">
        <v>29</v>
      </c>
      <c r="F14" s="2">
        <v>24</v>
      </c>
      <c r="J14" s="3">
        <v>206</v>
      </c>
      <c r="K14" s="2">
        <f>Table1[[#This Row],[Common]]+2*Table1[[#This Row],[Uncommon]]+3*Table1[[#This Row],[Rare]]+4*Table1[[#This Row],[Epic]]+5*Table1[[#This Row],[Legendary]]</f>
        <v>77</v>
      </c>
      <c r="M14" s="4">
        <f>Table1[[#This Row],[Sell Price]]/Table1[[#This Row],[Total cost]]</f>
        <v>2.6753246753246751</v>
      </c>
      <c r="N14" s="4">
        <f>Table1[[#This Row],[XP]]/Table1[[#This Row],[Total cost]]</f>
        <v>0</v>
      </c>
    </row>
    <row r="15" spans="2:15" ht="32.1" customHeight="1" x14ac:dyDescent="0.25">
      <c r="B15" s="1" t="s">
        <v>29</v>
      </c>
      <c r="C15" s="1" t="s">
        <v>14</v>
      </c>
      <c r="D15" s="1" t="s">
        <v>1</v>
      </c>
      <c r="E15" s="2">
        <v>29</v>
      </c>
      <c r="J15" s="3">
        <v>69</v>
      </c>
      <c r="K15" s="5">
        <f>Table1[[#This Row],[Common]]+2*Table1[[#This Row],[Uncommon]]+3*Table1[[#This Row],[Rare]]+4*Table1[[#This Row],[Epic]]+5*Table1[[#This Row],[Legendary]]</f>
        <v>29</v>
      </c>
      <c r="L15" s="5"/>
      <c r="M15" s="4">
        <f>Table1[[#This Row],[Sell Price]]/Table1[[#This Row],[Total cost]]</f>
        <v>2.3793103448275863</v>
      </c>
      <c r="N15" s="4">
        <f>Table1[[#This Row],[XP]]/Table1[[#This Row],[Total cost]]</f>
        <v>0</v>
      </c>
    </row>
    <row r="16" spans="2:15" ht="32.1" hidden="1" customHeight="1" x14ac:dyDescent="0.25">
      <c r="B16" s="1" t="s">
        <v>10</v>
      </c>
      <c r="C16" s="1" t="s">
        <v>14</v>
      </c>
      <c r="D16" s="1" t="s">
        <v>2</v>
      </c>
      <c r="E16" s="2">
        <v>24</v>
      </c>
      <c r="F16" s="2">
        <v>19</v>
      </c>
      <c r="J16" s="3">
        <v>99</v>
      </c>
      <c r="K16" s="5">
        <f>Table1[[#This Row],[Common]]+2*Table1[[#This Row],[Uncommon]]+3*Table1[[#This Row],[Rare]]+4*Table1[[#This Row],[Epic]]+5*Table1[[#This Row],[Legendary]]</f>
        <v>62</v>
      </c>
      <c r="L16" s="5"/>
      <c r="M16" s="4">
        <f>Table1[[#This Row],[Sell Price]]/Table1[[#This Row],[Total cost]]</f>
        <v>1.596774193548387</v>
      </c>
      <c r="N16" s="4">
        <f>Table1[[#This Row],[XP]]/Table1[[#This Row],[Total cost]]</f>
        <v>0</v>
      </c>
    </row>
    <row r="17" spans="2:15" ht="32.1" customHeight="1" x14ac:dyDescent="0.25">
      <c r="B17" s="1" t="s">
        <v>25</v>
      </c>
      <c r="C17" s="1" t="s">
        <v>26</v>
      </c>
      <c r="D17" s="1" t="s">
        <v>1</v>
      </c>
      <c r="E17" s="2">
        <v>39</v>
      </c>
      <c r="J17" s="3">
        <v>72</v>
      </c>
      <c r="K17" s="5">
        <f>Table1[[#This Row],[Common]]+2*Table1[[#This Row],[Uncommon]]+3*Table1[[#This Row],[Rare]]+4*Table1[[#This Row],[Epic]]+5*Table1[[#This Row],[Legendary]]</f>
        <v>39</v>
      </c>
      <c r="L17" s="5"/>
      <c r="M17" s="4">
        <f>Table1[[#This Row],[Sell Price]]/Table1[[#This Row],[Total cost]]</f>
        <v>1.8461538461538463</v>
      </c>
      <c r="N17" s="4">
        <f>Table1[[#This Row],[XP]]/Table1[[#This Row],[Total cost]]</f>
        <v>0</v>
      </c>
    </row>
    <row r="18" spans="2:15" ht="32.1" hidden="1" customHeight="1" x14ac:dyDescent="0.25">
      <c r="B18" s="1" t="s">
        <v>42</v>
      </c>
      <c r="C18" s="1" t="s">
        <v>14</v>
      </c>
      <c r="D18" s="1" t="s">
        <v>3</v>
      </c>
      <c r="E18" s="2">
        <v>19</v>
      </c>
      <c r="F18" s="2">
        <v>34</v>
      </c>
      <c r="G18" s="2">
        <v>44</v>
      </c>
      <c r="H18" s="2">
        <v>19</v>
      </c>
      <c r="J18" s="3">
        <v>205</v>
      </c>
      <c r="K18" s="5">
        <f>Table1[[#This Row],[Common]]+2*Table1[[#This Row],[Uncommon]]+3*Table1[[#This Row],[Rare]]+4*Table1[[#This Row],[Epic]]+5*Table1[[#This Row],[Legendary]]</f>
        <v>295</v>
      </c>
      <c r="L18" s="5"/>
      <c r="M18" s="4">
        <f>Table1[[#This Row],[Sell Price]]/Table1[[#This Row],[Total cost]]</f>
        <v>0.69491525423728817</v>
      </c>
      <c r="N18" s="4">
        <f>Table1[[#This Row],[XP]]/Table1[[#This Row],[Total cost]]</f>
        <v>0</v>
      </c>
      <c r="O18" s="1" t="s">
        <v>42</v>
      </c>
    </row>
    <row r="19" spans="2:15" ht="32.1" customHeight="1" x14ac:dyDescent="0.25">
      <c r="B19" s="1" t="s">
        <v>59</v>
      </c>
      <c r="C19" s="1" t="s">
        <v>52</v>
      </c>
      <c r="D19" s="1" t="s">
        <v>2</v>
      </c>
      <c r="E19" s="2">
        <v>29</v>
      </c>
      <c r="F19" s="2">
        <v>24</v>
      </c>
      <c r="J19" s="3">
        <v>134</v>
      </c>
      <c r="K19" s="5">
        <f>Table1[[#This Row],[Common]]+2*Table1[[#This Row],[Uncommon]]+3*Table1[[#This Row],[Rare]]+4*Table1[[#This Row],[Epic]]+5*Table1[[#This Row],[Legendary]]</f>
        <v>77</v>
      </c>
      <c r="L19" s="5"/>
      <c r="M19" s="4">
        <f>Table1[[#This Row],[Sell Price]]/Table1[[#This Row],[Total cost]]</f>
        <v>1.7402597402597402</v>
      </c>
      <c r="N19" s="6">
        <f>Table1[[#This Row],[XP]]/Table1[[#This Row],[Total cost]]</f>
        <v>0</v>
      </c>
    </row>
    <row r="20" spans="2:15" ht="32.1" customHeight="1" x14ac:dyDescent="0.25">
      <c r="B20" s="1" t="s">
        <v>10</v>
      </c>
      <c r="C20" s="1" t="s">
        <v>14</v>
      </c>
      <c r="D20" s="1" t="s">
        <v>1</v>
      </c>
      <c r="E20" s="2">
        <v>39</v>
      </c>
      <c r="J20" s="3">
        <v>66</v>
      </c>
      <c r="K20" s="5">
        <f>Table1[[#This Row],[Common]]+2*Table1[[#This Row],[Uncommon]]+3*Table1[[#This Row],[Rare]]+4*Table1[[#This Row],[Epic]]+5*Table1[[#This Row],[Legendary]]</f>
        <v>39</v>
      </c>
      <c r="L20" s="5"/>
      <c r="M20" s="4">
        <f>Table1[[#This Row],[Sell Price]]/Table1[[#This Row],[Total cost]]</f>
        <v>1.6923076923076923</v>
      </c>
      <c r="N20" s="4">
        <f>Table1[[#This Row],[XP]]/Table1[[#This Row],[Total cost]]</f>
        <v>0</v>
      </c>
    </row>
    <row r="21" spans="2:15" ht="32.1" hidden="1" customHeight="1" x14ac:dyDescent="0.25">
      <c r="B21" s="1" t="s">
        <v>53</v>
      </c>
      <c r="C21" s="1" t="s">
        <v>26</v>
      </c>
      <c r="D21" s="1" t="s">
        <v>3</v>
      </c>
      <c r="E21" s="2">
        <v>19</v>
      </c>
      <c r="F21" s="2">
        <v>19</v>
      </c>
      <c r="G21" s="2">
        <v>29</v>
      </c>
      <c r="J21" s="3">
        <v>251</v>
      </c>
      <c r="K21" s="5">
        <f>Table1[[#This Row],[Common]]+2*Table1[[#This Row],[Uncommon]]+3*Table1[[#This Row],[Rare]]+4*Table1[[#This Row],[Epic]]+5*Table1[[#This Row],[Legendary]]</f>
        <v>144</v>
      </c>
      <c r="L21" s="5"/>
      <c r="M21" s="4">
        <f>Table1[[#This Row],[Sell Price]]/Table1[[#This Row],[Total cost]]</f>
        <v>1.7430555555555556</v>
      </c>
      <c r="N21" s="4">
        <f>Table1[[#This Row],[XP]]/Table1[[#This Row],[Total cost]]</f>
        <v>0</v>
      </c>
    </row>
    <row r="22" spans="2:15" ht="32.1" hidden="1" customHeight="1" x14ac:dyDescent="0.25">
      <c r="B22" s="1" t="s">
        <v>17</v>
      </c>
      <c r="C22" s="1" t="s">
        <v>18</v>
      </c>
      <c r="D22" s="1" t="s">
        <v>2</v>
      </c>
      <c r="E22" s="2">
        <v>7</v>
      </c>
      <c r="F22" s="2">
        <v>2</v>
      </c>
      <c r="J22" s="3">
        <v>5</v>
      </c>
      <c r="K22" s="5">
        <f>Table1[[#This Row],[Common]]+2*Table1[[#This Row],[Uncommon]]+3*Table1[[#This Row],[Rare]]+4*Table1[[#This Row],[Epic]]+5*Table1[[#This Row],[Legendary]]</f>
        <v>11</v>
      </c>
      <c r="L22" s="5"/>
      <c r="M22" s="4">
        <f>Table1[[#This Row],[Sell Price]]/Table1[[#This Row],[Total cost]]</f>
        <v>0.45454545454545453</v>
      </c>
      <c r="N22" s="4">
        <f>Table1[[#This Row],[XP]]/Table1[[#This Row],[Total cost]]</f>
        <v>0</v>
      </c>
    </row>
    <row r="23" spans="2:15" ht="32.1" hidden="1" customHeight="1" x14ac:dyDescent="0.25">
      <c r="B23" s="1" t="s">
        <v>15</v>
      </c>
      <c r="C23" s="1" t="s">
        <v>16</v>
      </c>
      <c r="D23" s="1" t="s">
        <v>2</v>
      </c>
      <c r="E23" s="2">
        <v>1</v>
      </c>
      <c r="F23" s="2">
        <v>1</v>
      </c>
      <c r="J23" s="3">
        <v>2</v>
      </c>
      <c r="K23" s="5">
        <f>Table1[[#This Row],[Common]]+2*Table1[[#This Row],[Uncommon]]+3*Table1[[#This Row],[Rare]]+4*Table1[[#This Row],[Epic]]+5*Table1[[#This Row],[Legendary]]</f>
        <v>3</v>
      </c>
      <c r="L23" s="5"/>
      <c r="M23" s="4">
        <f>Table1[[#This Row],[Sell Price]]/Table1[[#This Row],[Total cost]]</f>
        <v>0.66666666666666663</v>
      </c>
      <c r="N23" s="4">
        <f>Table1[[#This Row],[XP]]/Table1[[#This Row],[Total cost]]</f>
        <v>0</v>
      </c>
    </row>
    <row r="24" spans="2:15" ht="32.1" hidden="1" customHeight="1" x14ac:dyDescent="0.25">
      <c r="B24" s="1" t="s">
        <v>7</v>
      </c>
      <c r="C24" s="1" t="s">
        <v>12</v>
      </c>
      <c r="D24" s="1" t="s">
        <v>2</v>
      </c>
      <c r="E24" s="2">
        <v>29</v>
      </c>
      <c r="F24" s="2">
        <v>24</v>
      </c>
      <c r="J24" s="3">
        <v>334</v>
      </c>
      <c r="K24" s="2">
        <f>Table1[[#This Row],[Common]]+2*Table1[[#This Row],[Uncommon]]+3*Table1[[#This Row],[Rare]]+4*Table1[[#This Row],[Epic]]+5*Table1[[#This Row],[Legendary]]</f>
        <v>77</v>
      </c>
      <c r="L24" s="2">
        <v>154</v>
      </c>
      <c r="M24" s="4">
        <f>Table1[[#This Row],[Sell Price]]/Table1[[#This Row],[Total cost]]</f>
        <v>4.337662337662338</v>
      </c>
      <c r="N24" s="4">
        <f>Table1[[#This Row],[XP]]/Table1[[#This Row],[Total cost]]</f>
        <v>2</v>
      </c>
    </row>
    <row r="25" spans="2:15" ht="32.1" customHeight="1" x14ac:dyDescent="0.25">
      <c r="B25" s="1" t="s">
        <v>51</v>
      </c>
      <c r="C25" s="1" t="s">
        <v>52</v>
      </c>
      <c r="D25" s="1" t="s">
        <v>4</v>
      </c>
      <c r="F25" s="2">
        <v>24</v>
      </c>
      <c r="G25" s="2">
        <v>38</v>
      </c>
      <c r="H25" s="2">
        <v>48</v>
      </c>
      <c r="I25" s="2">
        <v>1</v>
      </c>
      <c r="J25" s="3">
        <v>476</v>
      </c>
      <c r="K25" s="5">
        <f>Table1[[#This Row],[Common]]+2*Table1[[#This Row],[Uncommon]]+3*Table1[[#This Row],[Rare]]+4*Table1[[#This Row],[Epic]]+5*Table1[[#This Row],[Legendary]]</f>
        <v>359</v>
      </c>
      <c r="L25" s="5"/>
      <c r="M25" s="4">
        <f>Table1[[#This Row],[Sell Price]]/Table1[[#This Row],[Total cost]]</f>
        <v>1.3259052924791086</v>
      </c>
      <c r="N25" s="6">
        <f>Table1[[#This Row],[XP]]/Table1[[#This Row],[Total cost]]</f>
        <v>0</v>
      </c>
      <c r="O25" s="1" t="s">
        <v>51</v>
      </c>
    </row>
    <row r="26" spans="2:15" ht="32.1" customHeight="1" x14ac:dyDescent="0.25">
      <c r="B26" s="1" t="s">
        <v>58</v>
      </c>
      <c r="C26" s="1" t="s">
        <v>52</v>
      </c>
      <c r="D26" s="1" t="s">
        <v>4</v>
      </c>
      <c r="F26" s="2">
        <v>24</v>
      </c>
      <c r="G26" s="2">
        <v>38</v>
      </c>
      <c r="H26" s="2">
        <v>48</v>
      </c>
      <c r="I26" s="2">
        <v>1</v>
      </c>
      <c r="J26" s="3">
        <v>476</v>
      </c>
      <c r="K26" s="5">
        <f>Table1[[#This Row],[Common]]+2*Table1[[#This Row],[Uncommon]]+3*Table1[[#This Row],[Rare]]+4*Table1[[#This Row],[Epic]]+5*Table1[[#This Row],[Legendary]]</f>
        <v>359</v>
      </c>
      <c r="L26" s="5"/>
      <c r="M26" s="4">
        <f>Table1[[#This Row],[Sell Price]]/Table1[[#This Row],[Total cost]]</f>
        <v>1.3259052924791086</v>
      </c>
      <c r="N26" s="6">
        <f>Table1[[#This Row],[XP]]/Table1[[#This Row],[Total cost]]</f>
        <v>0</v>
      </c>
    </row>
    <row r="27" spans="2:15" ht="32.1" customHeight="1" x14ac:dyDescent="0.25">
      <c r="B27" s="1" t="s">
        <v>32</v>
      </c>
      <c r="C27" s="1" t="s">
        <v>18</v>
      </c>
      <c r="D27" s="1" t="s">
        <v>1</v>
      </c>
      <c r="E27" s="2">
        <v>5</v>
      </c>
      <c r="F27" s="2">
        <v>1</v>
      </c>
      <c r="J27" s="3">
        <v>3</v>
      </c>
      <c r="K27" s="5">
        <f>Table1[[#This Row],[Common]]+2*Table1[[#This Row],[Uncommon]]+3*Table1[[#This Row],[Rare]]+4*Table1[[#This Row],[Epic]]+5*Table1[[#This Row],[Legendary]]</f>
        <v>7</v>
      </c>
      <c r="L27" s="5"/>
      <c r="M27" s="4">
        <f>Table1[[#This Row],[Sell Price]]/Table1[[#This Row],[Total cost]]</f>
        <v>0.42857142857142855</v>
      </c>
      <c r="N27" s="4">
        <f>Table1[[#This Row],[XP]]/Table1[[#This Row],[Total cost]]</f>
        <v>0</v>
      </c>
    </row>
    <row r="28" spans="2:15" ht="32.1" hidden="1" customHeight="1" x14ac:dyDescent="0.25">
      <c r="B28" s="1" t="s">
        <v>50</v>
      </c>
      <c r="C28" s="1" t="s">
        <v>14</v>
      </c>
      <c r="D28" s="1" t="s">
        <v>4</v>
      </c>
      <c r="E28" s="2">
        <v>19</v>
      </c>
      <c r="F28" s="2">
        <v>34</v>
      </c>
      <c r="G28" s="2">
        <v>44</v>
      </c>
      <c r="H28" s="2">
        <v>1</v>
      </c>
      <c r="J28" s="3">
        <v>359</v>
      </c>
      <c r="K28" s="5">
        <f>Table1[[#This Row],[Common]]+2*Table1[[#This Row],[Uncommon]]+3*Table1[[#This Row],[Rare]]+4*Table1[[#This Row],[Epic]]+5*Table1[[#This Row],[Legendary]]</f>
        <v>223</v>
      </c>
      <c r="L28" s="5"/>
      <c r="M28" s="4">
        <f>Table1[[#This Row],[Sell Price]]/Table1[[#This Row],[Total cost]]</f>
        <v>1.6098654708520179</v>
      </c>
      <c r="N28" s="4">
        <f>Table1[[#This Row],[XP]]/Table1[[#This Row],[Total cost]]</f>
        <v>0</v>
      </c>
      <c r="O28" s="1" t="s">
        <v>50</v>
      </c>
    </row>
    <row r="29" spans="2:15" ht="32.1" customHeight="1" x14ac:dyDescent="0.25">
      <c r="B29" s="1" t="s">
        <v>30</v>
      </c>
      <c r="C29" s="1" t="s">
        <v>16</v>
      </c>
      <c r="D29" s="1" t="s">
        <v>1</v>
      </c>
      <c r="E29" s="2">
        <v>7</v>
      </c>
      <c r="J29" s="3">
        <v>1</v>
      </c>
      <c r="K29" s="5">
        <f>Table1[[#This Row],[Common]]+2*Table1[[#This Row],[Uncommon]]+3*Table1[[#This Row],[Rare]]+4*Table1[[#This Row],[Epic]]+5*Table1[[#This Row],[Legendary]]</f>
        <v>7</v>
      </c>
      <c r="L29" s="5">
        <v>14</v>
      </c>
      <c r="M29" s="4">
        <f>Table1[[#This Row],[Sell Price]]/Table1[[#This Row],[Total cost]]</f>
        <v>0.14285714285714285</v>
      </c>
      <c r="N29" s="4">
        <f>Table1[[#This Row],[XP]]/Table1[[#This Row],[Total cost]]</f>
        <v>2</v>
      </c>
    </row>
    <row r="30" spans="2:15" ht="32.1" hidden="1" customHeight="1" x14ac:dyDescent="0.25">
      <c r="B30" s="1" t="s">
        <v>51</v>
      </c>
      <c r="C30" s="1" t="s">
        <v>52</v>
      </c>
      <c r="D30" s="1" t="s">
        <v>4</v>
      </c>
      <c r="F30" s="2">
        <v>24</v>
      </c>
      <c r="G30" s="2">
        <v>39</v>
      </c>
      <c r="H30" s="2">
        <v>48</v>
      </c>
      <c r="I30" s="2">
        <v>1</v>
      </c>
      <c r="J30" s="3">
        <v>376</v>
      </c>
      <c r="K30" s="5">
        <f>Table1[[#This Row],[Common]]+2*Table1[[#This Row],[Uncommon]]+3*Table1[[#This Row],[Rare]]+4*Table1[[#This Row],[Epic]]+5*Table1[[#This Row],[Legendary]]</f>
        <v>362</v>
      </c>
      <c r="L30" s="5"/>
      <c r="M30" s="4">
        <f>Table1[[#This Row],[Sell Price]]/Table1[[#This Row],[Total cost]]</f>
        <v>1.0386740331491713</v>
      </c>
      <c r="N30" s="4">
        <f>Table1[[#This Row],[XP]]/Table1[[#This Row],[Total cost]]</f>
        <v>0</v>
      </c>
      <c r="O30" s="1" t="s">
        <v>51</v>
      </c>
    </row>
    <row r="31" spans="2:15" ht="32.1" customHeight="1" x14ac:dyDescent="0.25">
      <c r="B31" s="1" t="s">
        <v>31</v>
      </c>
      <c r="C31" s="1" t="s">
        <v>16</v>
      </c>
      <c r="D31" s="1" t="s">
        <v>1</v>
      </c>
      <c r="E31" s="2">
        <v>7</v>
      </c>
      <c r="J31" s="3">
        <v>1</v>
      </c>
      <c r="K31" s="5">
        <f>Table1[[#This Row],[Common]]+2*Table1[[#This Row],[Uncommon]]+3*Table1[[#This Row],[Rare]]+4*Table1[[#This Row],[Epic]]+5*Table1[[#This Row],[Legendary]]</f>
        <v>7</v>
      </c>
      <c r="L31" s="5"/>
      <c r="M31" s="4">
        <f>Table1[[#This Row],[Sell Price]]/Table1[[#This Row],[Total cost]]</f>
        <v>0.14285714285714285</v>
      </c>
      <c r="N31" s="4">
        <f>Table1[[#This Row],[XP]]/Table1[[#This Row],[Total cost]]</f>
        <v>0</v>
      </c>
    </row>
    <row r="32" spans="2:15" ht="32.1" customHeight="1" x14ac:dyDescent="0.25">
      <c r="B32" s="1" t="s">
        <v>33</v>
      </c>
      <c r="C32" s="1" t="s">
        <v>34</v>
      </c>
      <c r="D32" s="1" t="s">
        <v>1</v>
      </c>
      <c r="E32" s="2">
        <v>9</v>
      </c>
      <c r="J32" s="3">
        <v>1</v>
      </c>
      <c r="K32" s="5">
        <f>Table1[[#This Row],[Common]]+2*Table1[[#This Row],[Uncommon]]+3*Table1[[#This Row],[Rare]]+4*Table1[[#This Row],[Epic]]+5*Table1[[#This Row],[Legendary]]</f>
        <v>9</v>
      </c>
      <c r="L32" s="5"/>
      <c r="M32" s="4">
        <f>Table1[[#This Row],[Sell Price]]/Table1[[#This Row],[Total cost]]</f>
        <v>0.1111111111111111</v>
      </c>
      <c r="N32" s="4">
        <f>Table1[[#This Row],[XP]]/Table1[[#This Row],[Total cost]]</f>
        <v>0</v>
      </c>
    </row>
    <row r="33" spans="2:15" ht="32.1" hidden="1" customHeight="1" x14ac:dyDescent="0.25">
      <c r="B33" s="1" t="s">
        <v>44</v>
      </c>
      <c r="C33" s="1" t="s">
        <v>22</v>
      </c>
      <c r="D33" s="1" t="s">
        <v>43</v>
      </c>
      <c r="F33" s="2">
        <v>124</v>
      </c>
      <c r="G33" s="2">
        <v>79</v>
      </c>
      <c r="H33" s="2">
        <v>34</v>
      </c>
      <c r="I33" s="2">
        <v>5</v>
      </c>
      <c r="J33" s="3">
        <v>0</v>
      </c>
      <c r="K33" s="5">
        <f>Table1[[#This Row],[Common]]+2*Table1[[#This Row],[Uncommon]]+3*Table1[[#This Row],[Rare]]+4*Table1[[#This Row],[Epic]]+5*Table1[[#This Row],[Legendary]]</f>
        <v>646</v>
      </c>
      <c r="L33" s="5"/>
      <c r="M33" s="4">
        <f>Table1[[#This Row],[Sell Price]]/Table1[[#This Row],[Total cost]]</f>
        <v>0</v>
      </c>
      <c r="N33" s="4">
        <f>Table1[[#This Row],[XP]]/Table1[[#This Row],[Total cost]]</f>
        <v>0</v>
      </c>
      <c r="O33" s="1" t="s">
        <v>44</v>
      </c>
    </row>
    <row r="34" spans="2:15" ht="32.1" hidden="1" customHeight="1" x14ac:dyDescent="0.25">
      <c r="B34" s="1" t="s">
        <v>54</v>
      </c>
      <c r="C34" s="1" t="s">
        <v>26</v>
      </c>
      <c r="D34" s="1" t="s">
        <v>3</v>
      </c>
      <c r="E34" s="2">
        <v>19</v>
      </c>
      <c r="F34" s="2">
        <v>19</v>
      </c>
      <c r="G34" s="2">
        <v>29</v>
      </c>
      <c r="J34" s="3">
        <v>293</v>
      </c>
      <c r="K34" s="5">
        <f>Table1[[#This Row],[Common]]+2*Table1[[#This Row],[Uncommon]]+3*Table1[[#This Row],[Rare]]+4*Table1[[#This Row],[Epic]]+5*Table1[[#This Row],[Legendary]]</f>
        <v>144</v>
      </c>
      <c r="L34" s="5"/>
      <c r="M34" s="4">
        <f>Table1[[#This Row],[Sell Price]]/Table1[[#This Row],[Total cost]]</f>
        <v>2.0347222222222223</v>
      </c>
      <c r="N34" s="4">
        <f>Table1[[#This Row],[XP]]/Table1[[#This Row],[Total cost]]</f>
        <v>0</v>
      </c>
    </row>
    <row r="35" spans="2:15" ht="32.1" customHeight="1" x14ac:dyDescent="0.25">
      <c r="B35" s="1" t="s">
        <v>35</v>
      </c>
      <c r="C35" s="1" t="s">
        <v>34</v>
      </c>
      <c r="D35" s="1" t="s">
        <v>1</v>
      </c>
      <c r="E35" s="2">
        <v>9</v>
      </c>
      <c r="J35" s="3">
        <v>1</v>
      </c>
      <c r="K35" s="5">
        <f>Table1[[#This Row],[Common]]+2*Table1[[#This Row],[Uncommon]]+3*Table1[[#This Row],[Rare]]+4*Table1[[#This Row],[Epic]]+5*Table1[[#This Row],[Legendary]]</f>
        <v>9</v>
      </c>
      <c r="L35" s="5"/>
      <c r="M35" s="4">
        <f>Table1[[#This Row],[Sell Price]]/Table1[[#This Row],[Total cost]]</f>
        <v>0.1111111111111111</v>
      </c>
      <c r="N35" s="4">
        <f>Table1[[#This Row],[XP]]/Table1[[#This Row],[Total cost]]</f>
        <v>0</v>
      </c>
    </row>
    <row r="36" spans="2:15" ht="32.1" customHeight="1" x14ac:dyDescent="0.25">
      <c r="B36" s="1" t="s">
        <v>36</v>
      </c>
      <c r="C36" s="1" t="s">
        <v>34</v>
      </c>
      <c r="D36" s="1" t="s">
        <v>1</v>
      </c>
      <c r="E36" s="2">
        <v>9</v>
      </c>
      <c r="J36" s="3">
        <v>1</v>
      </c>
      <c r="K36" s="5">
        <f>Table1[[#This Row],[Common]]+2*Table1[[#This Row],[Uncommon]]+3*Table1[[#This Row],[Rare]]+4*Table1[[#This Row],[Epic]]+5*Table1[[#This Row],[Legendary]]</f>
        <v>9</v>
      </c>
      <c r="L36" s="5"/>
      <c r="M36" s="4">
        <f>Table1[[#This Row],[Sell Price]]/Table1[[#This Row],[Total cost]]</f>
        <v>0.1111111111111111</v>
      </c>
      <c r="N36" s="4">
        <f>Table1[[#This Row],[XP]]/Table1[[#This Row],[Total cost]]</f>
        <v>0</v>
      </c>
    </row>
    <row r="37" spans="2:15" ht="32.1" customHeight="1" x14ac:dyDescent="0.25">
      <c r="B37" s="1" t="s">
        <v>37</v>
      </c>
      <c r="C37" s="1" t="s">
        <v>34</v>
      </c>
      <c r="D37" s="1" t="s">
        <v>1</v>
      </c>
      <c r="E37" s="2">
        <v>9</v>
      </c>
      <c r="J37" s="3">
        <v>1</v>
      </c>
      <c r="K37" s="5">
        <f>Table1[[#This Row],[Common]]+2*Table1[[#This Row],[Uncommon]]+3*Table1[[#This Row],[Rare]]+4*Table1[[#This Row],[Epic]]+5*Table1[[#This Row],[Legendary]]</f>
        <v>9</v>
      </c>
      <c r="L37" s="5"/>
      <c r="M37" s="4">
        <f>Table1[[#This Row],[Sell Price]]/Table1[[#This Row],[Total cost]]</f>
        <v>0.1111111111111111</v>
      </c>
      <c r="N37" s="4">
        <f>Table1[[#This Row],[XP]]/Table1[[#This Row],[Total cost]]</f>
        <v>0</v>
      </c>
    </row>
    <row r="38" spans="2:15" ht="32.1" customHeight="1" x14ac:dyDescent="0.25">
      <c r="B38" s="1" t="s">
        <v>38</v>
      </c>
      <c r="C38" s="1" t="s">
        <v>39</v>
      </c>
      <c r="D38" s="1" t="s">
        <v>1</v>
      </c>
      <c r="E38" s="2">
        <v>7</v>
      </c>
      <c r="F38" s="2">
        <v>2</v>
      </c>
      <c r="J38" s="3">
        <v>0</v>
      </c>
      <c r="K38" s="5">
        <f>Table1[[#This Row],[Common]]+2*Table1[[#This Row],[Uncommon]]+3*Table1[[#This Row],[Rare]]+4*Table1[[#This Row],[Epic]]+5*Table1[[#This Row],[Legendary]]</f>
        <v>11</v>
      </c>
      <c r="L38" s="5">
        <v>22</v>
      </c>
      <c r="M38" s="4">
        <f>Table1[[#This Row],[Sell Price]]/Table1[[#This Row],[Total cost]]</f>
        <v>0</v>
      </c>
      <c r="N38" s="4">
        <f>Table1[[#This Row],[XP]]/Table1[[#This Row],[Total cost]]</f>
        <v>2</v>
      </c>
    </row>
    <row r="39" spans="2:15" ht="32.1" customHeight="1" x14ac:dyDescent="0.25">
      <c r="B39" s="1" t="s">
        <v>55</v>
      </c>
      <c r="C39" s="1" t="s">
        <v>39</v>
      </c>
      <c r="D39" s="1" t="s">
        <v>1</v>
      </c>
      <c r="E39" s="2">
        <v>7</v>
      </c>
      <c r="F39" s="2">
        <v>2</v>
      </c>
      <c r="J39" s="3">
        <v>0</v>
      </c>
      <c r="K39" s="2">
        <f>Table1[[#This Row],[Common]]+2*Table1[[#This Row],[Uncommon]]+3*Table1[[#This Row],[Rare]]+4*Table1[[#This Row],[Epic]]+5*Table1[[#This Row],[Legendary]]</f>
        <v>11</v>
      </c>
      <c r="M39" s="4">
        <f>Table1[[#This Row],[Sell Price]]/Table1[[#This Row],[Total cost]]</f>
        <v>0</v>
      </c>
      <c r="N39" s="4">
        <f>Table1[[#This Row],[XP]]/Table1[[#This Row],[Total cost]]</f>
        <v>0</v>
      </c>
    </row>
    <row r="40" spans="2:15" ht="32.1" customHeight="1" x14ac:dyDescent="0.25">
      <c r="B40" s="1" t="s">
        <v>40</v>
      </c>
      <c r="C40" s="1" t="s">
        <v>39</v>
      </c>
      <c r="D40" s="1" t="s">
        <v>1</v>
      </c>
      <c r="E40" s="2">
        <v>7</v>
      </c>
      <c r="F40" s="2">
        <v>2</v>
      </c>
      <c r="J40" s="3">
        <v>0</v>
      </c>
      <c r="K40" s="5">
        <f>Table1[[#This Row],[Common]]+2*Table1[[#This Row],[Uncommon]]+3*Table1[[#This Row],[Rare]]+4*Table1[[#This Row],[Epic]]+5*Table1[[#This Row],[Legendary]]</f>
        <v>11</v>
      </c>
      <c r="L40" s="5"/>
      <c r="M40" s="4">
        <f>Table1[[#This Row],[Sell Price]]/Table1[[#This Row],[Total cost]]</f>
        <v>0</v>
      </c>
      <c r="N40" s="4">
        <f>Table1[[#This Row],[XP]]/Table1[[#This Row],[Total cost]]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Chase</dc:creator>
  <cp:lastModifiedBy>David Chase</cp:lastModifiedBy>
  <dcterms:created xsi:type="dcterms:W3CDTF">2020-12-16T14:24:30Z</dcterms:created>
  <dcterms:modified xsi:type="dcterms:W3CDTF">2020-12-20T05:03:41Z</dcterms:modified>
</cp:coreProperties>
</file>