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ch\OneDrive\Shared\Travel\"/>
    </mc:Choice>
  </mc:AlternateContent>
  <bookViews>
    <workbookView xWindow="0" yWindow="0" windowWidth="15330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38" i="1" s="1"/>
  <c r="F26" i="1"/>
  <c r="G26" i="1" s="1"/>
  <c r="F4" i="1"/>
  <c r="G4" i="1" s="1"/>
  <c r="F48" i="1"/>
  <c r="G48" i="1" s="1"/>
  <c r="F47" i="1"/>
  <c r="F29" i="1"/>
  <c r="F40" i="1"/>
  <c r="F34" i="1"/>
  <c r="F39" i="1"/>
  <c r="F37" i="1"/>
  <c r="F36" i="1"/>
  <c r="F35" i="1"/>
  <c r="F25" i="1"/>
  <c r="F31" i="1"/>
  <c r="F30" i="1"/>
  <c r="F11" i="1"/>
  <c r="F27" i="1"/>
  <c r="F24" i="1"/>
  <c r="F23" i="1"/>
  <c r="F22" i="1"/>
  <c r="F19" i="1"/>
  <c r="F18" i="1"/>
  <c r="F17" i="1"/>
  <c r="F44" i="1"/>
  <c r="F42" i="1"/>
  <c r="F33" i="1"/>
  <c r="F16" i="1"/>
  <c r="F15" i="1"/>
  <c r="F45" i="1"/>
  <c r="F43" i="1"/>
  <c r="F12" i="1"/>
  <c r="F14" i="1"/>
  <c r="F13" i="1"/>
  <c r="F28" i="1"/>
  <c r="F10" i="1"/>
  <c r="F20" i="1"/>
  <c r="F8" i="1"/>
  <c r="F7" i="1"/>
  <c r="F6" i="1"/>
  <c r="F46" i="1"/>
  <c r="F32" i="1"/>
  <c r="F9" i="1"/>
  <c r="F21" i="1"/>
  <c r="F5" i="1"/>
  <c r="F41" i="1"/>
  <c r="F3" i="1"/>
  <c r="F2" i="1"/>
  <c r="G6" i="1" l="1"/>
  <c r="G17" i="1"/>
  <c r="G43" i="1" l="1"/>
  <c r="G11" i="1" l="1"/>
  <c r="G18" i="1" l="1"/>
  <c r="G46" i="1" l="1"/>
  <c r="G16" i="1"/>
  <c r="G28" i="1"/>
  <c r="G33" i="1"/>
  <c r="G44" i="1"/>
  <c r="G42" i="1"/>
  <c r="G21" i="1"/>
  <c r="G45" i="1"/>
  <c r="G20" i="1"/>
  <c r="G7" i="1"/>
  <c r="G10" i="1"/>
  <c r="G30" i="1"/>
  <c r="G41" i="1"/>
  <c r="G36" i="1"/>
  <c r="G23" i="1"/>
  <c r="G22" i="1"/>
  <c r="G15" i="1"/>
  <c r="G5" i="1"/>
  <c r="G40" i="1"/>
  <c r="G27" i="1"/>
  <c r="G3" i="1"/>
  <c r="G2" i="1"/>
  <c r="G25" i="1"/>
  <c r="G47" i="1"/>
  <c r="G32" i="1"/>
  <c r="G31" i="1"/>
  <c r="G12" i="1"/>
  <c r="G34" i="1"/>
  <c r="G13" i="1"/>
  <c r="G14" i="1"/>
  <c r="G19" i="1"/>
  <c r="G9" i="1"/>
  <c r="G35" i="1"/>
  <c r="G8" i="1"/>
  <c r="G37" i="1"/>
  <c r="G39" i="1"/>
  <c r="G29" i="1"/>
  <c r="G24" i="1"/>
  <c r="G49" i="1" l="1"/>
</calcChain>
</file>

<file path=xl/sharedStrings.xml><?xml version="1.0" encoding="utf-8"?>
<sst xmlns="http://schemas.openxmlformats.org/spreadsheetml/2006/main" count="149" uniqueCount="66">
  <si>
    <t>Item</t>
  </si>
  <si>
    <t>Category</t>
  </si>
  <si>
    <t>Clothing</t>
  </si>
  <si>
    <t>Thermarest</t>
  </si>
  <si>
    <t>Camp</t>
  </si>
  <si>
    <t>Fuel</t>
  </si>
  <si>
    <t>Cooking</t>
  </si>
  <si>
    <t>Nalgene bottle</t>
  </si>
  <si>
    <t>Lighter</t>
  </si>
  <si>
    <t>Lighting</t>
  </si>
  <si>
    <t>Hygiene</t>
  </si>
  <si>
    <t>Wipes</t>
  </si>
  <si>
    <t>Scrub sponge</t>
  </si>
  <si>
    <t>Tooth brush</t>
  </si>
  <si>
    <t>Coffee</t>
  </si>
  <si>
    <t>Map</t>
  </si>
  <si>
    <t>Phone</t>
  </si>
  <si>
    <t>Misc</t>
  </si>
  <si>
    <t>Phone charger &amp; cable</t>
  </si>
  <si>
    <t>Sleeping bag</t>
  </si>
  <si>
    <t>Food</t>
  </si>
  <si>
    <t>Food and bag</t>
  </si>
  <si>
    <t>Importance</t>
  </si>
  <si>
    <t>1 - Indispensible</t>
  </si>
  <si>
    <t>2 - Very important</t>
  </si>
  <si>
    <t>3 - Good idea</t>
  </si>
  <si>
    <t>4 - Luxury</t>
  </si>
  <si>
    <t>(G)</t>
  </si>
  <si>
    <t>(LBS)</t>
  </si>
  <si>
    <t>Medicines</t>
  </si>
  <si>
    <t>Mirror</t>
  </si>
  <si>
    <t>Nail clippers</t>
  </si>
  <si>
    <t>Stove windscreen</t>
  </si>
  <si>
    <t>Floss</t>
  </si>
  <si>
    <t>Head lamp, hanging lamp, batteries</t>
  </si>
  <si>
    <t>Qty</t>
  </si>
  <si>
    <t>Each (g)</t>
  </si>
  <si>
    <t>GSI tin cup</t>
  </si>
  <si>
    <t>Walmart fleece</t>
  </si>
  <si>
    <t>Bug spray - Muskol small</t>
  </si>
  <si>
    <t>Bug spray - Deep Woods large</t>
  </si>
  <si>
    <t>Total</t>
  </si>
  <si>
    <t>Wire saw</t>
  </si>
  <si>
    <t>Spork - titanium</t>
  </si>
  <si>
    <t>Stove - Evernew titanium</t>
  </si>
  <si>
    <t>Pants - Columbia convrt</t>
  </si>
  <si>
    <t>Towel - Camp</t>
  </si>
  <si>
    <t>Band-aids</t>
  </si>
  <si>
    <t>Pack - Gregory Z55</t>
  </si>
  <si>
    <t>Hammock - Hennessy</t>
  </si>
  <si>
    <t>Knife - Juice multitool</t>
  </si>
  <si>
    <t>Socks - Merino, long</t>
  </si>
  <si>
    <t>T-shirt - Merino</t>
  </si>
  <si>
    <t>T-shirt (long sleeve) - Merino</t>
  </si>
  <si>
    <t>Underwear - Merino</t>
  </si>
  <si>
    <t>Underwear (long) - synthetic</t>
  </si>
  <si>
    <t>Rain coat - MEC</t>
  </si>
  <si>
    <t>Hat - Skull cap</t>
  </si>
  <si>
    <t>Shoes - water shoes</t>
  </si>
  <si>
    <t>Shoes - Columbia trail shoes</t>
  </si>
  <si>
    <t>Soap - face soap, small bottle</t>
  </si>
  <si>
    <t>Soap - Dish, small bottle</t>
  </si>
  <si>
    <t>Rope - Lightline, 50'</t>
  </si>
  <si>
    <t>Rope - Paracord, 50'</t>
  </si>
  <si>
    <t>Tent pegs - Aluminum</t>
  </si>
  <si>
    <t>Tent pegs -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</si>
</sst>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49" totalsRowCount="1" totalsRowDxfId="7">
  <autoFilter ref="A1:G48"/>
  <sortState ref="A2:G46">
    <sortCondition ref="A1:A46"/>
  </sortState>
  <tableColumns count="7">
    <tableColumn id="1" name="Item" totalsRowLabel="Total" totalsRowDxfId="6"/>
    <tableColumn id="2" name="Category" totalsRowDxfId="5"/>
    <tableColumn id="3" name="Importance" totalsRowDxfId="4"/>
    <tableColumn id="6" name="Each (g)" totalsRowDxfId="3"/>
    <tableColumn id="7" name="Qty" totalsRowDxfId="2"/>
    <tableColumn id="4" name="(G)" totalsRowDxfId="1"/>
    <tableColumn id="5" name="(LBS)" totalsRowFunction="sum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A38" sqref="A38:G38"/>
    </sheetView>
  </sheetViews>
  <sheetFormatPr defaultRowHeight="15" x14ac:dyDescent="0.25"/>
  <cols>
    <col min="1" max="1" width="33" bestFit="1" customWidth="1"/>
    <col min="2" max="2" width="11.140625" bestFit="1" customWidth="1"/>
    <col min="3" max="3" width="17.28515625" bestFit="1" customWidth="1"/>
    <col min="4" max="4" width="10.140625" bestFit="1" customWidth="1"/>
    <col min="5" max="5" width="5.5703125" customWidth="1"/>
    <col min="6" max="6" width="9.5703125" customWidth="1"/>
    <col min="7" max="7" width="9.140625" style="1"/>
  </cols>
  <sheetData>
    <row r="1" spans="1:7" x14ac:dyDescent="0.25">
      <c r="A1" t="s">
        <v>0</v>
      </c>
      <c r="B1" t="s">
        <v>1</v>
      </c>
      <c r="C1" t="s">
        <v>22</v>
      </c>
      <c r="D1" t="s">
        <v>36</v>
      </c>
      <c r="E1" t="s">
        <v>35</v>
      </c>
      <c r="F1" t="s">
        <v>27</v>
      </c>
      <c r="G1" s="1" t="s">
        <v>28</v>
      </c>
    </row>
    <row r="2" spans="1:7" x14ac:dyDescent="0.25">
      <c r="A2" t="s">
        <v>47</v>
      </c>
      <c r="B2" t="s">
        <v>10</v>
      </c>
      <c r="C2" t="s">
        <v>24</v>
      </c>
      <c r="D2">
        <v>1</v>
      </c>
      <c r="E2">
        <v>10</v>
      </c>
      <c r="F2">
        <f>Table2[[#This Row],[Each (g)]]*Table2[Qty]</f>
        <v>10</v>
      </c>
      <c r="G2" s="1">
        <f>CONVERT(F2,"g","lbm")</f>
        <v>2.2046226218487758E-2</v>
      </c>
    </row>
    <row r="3" spans="1:7" x14ac:dyDescent="0.25">
      <c r="A3" t="s">
        <v>40</v>
      </c>
      <c r="B3" t="s">
        <v>4</v>
      </c>
      <c r="C3" t="s">
        <v>23</v>
      </c>
      <c r="D3">
        <v>92</v>
      </c>
      <c r="E3">
        <v>0</v>
      </c>
      <c r="F3">
        <f>Table2[[#This Row],[Each (g)]]*Table2[Qty]</f>
        <v>0</v>
      </c>
      <c r="G3" s="1">
        <f>CONVERT(F3,"g","lbm")</f>
        <v>0</v>
      </c>
    </row>
    <row r="4" spans="1:7" x14ac:dyDescent="0.25">
      <c r="A4" t="s">
        <v>39</v>
      </c>
      <c r="B4" t="s">
        <v>4</v>
      </c>
      <c r="C4" t="s">
        <v>24</v>
      </c>
      <c r="D4">
        <v>60</v>
      </c>
      <c r="E4">
        <v>1</v>
      </c>
      <c r="F4">
        <f>Table2[[#This Row],[Each (g)]]*Table2[Qty]</f>
        <v>60</v>
      </c>
      <c r="G4" s="1">
        <f>CONVERT(F4,"g","lbm")</f>
        <v>0.13227735731092655</v>
      </c>
    </row>
    <row r="5" spans="1:7" x14ac:dyDescent="0.25">
      <c r="A5" t="s">
        <v>14</v>
      </c>
      <c r="B5" t="s">
        <v>20</v>
      </c>
      <c r="C5" t="s">
        <v>25</v>
      </c>
      <c r="D5">
        <v>50</v>
      </c>
      <c r="E5">
        <v>1</v>
      </c>
      <c r="F5">
        <f>Table2[[#This Row],[Each (g)]]*Table2[Qty]</f>
        <v>50</v>
      </c>
      <c r="G5" s="1">
        <f>CONVERT(F5,"g","lbm")</f>
        <v>0.11023113109243879</v>
      </c>
    </row>
    <row r="6" spans="1:7" x14ac:dyDescent="0.25">
      <c r="A6" t="s">
        <v>33</v>
      </c>
      <c r="B6" t="s">
        <v>10</v>
      </c>
      <c r="C6" t="s">
        <v>25</v>
      </c>
      <c r="D6">
        <v>10</v>
      </c>
      <c r="E6">
        <v>1</v>
      </c>
      <c r="F6">
        <f>Table2[[#This Row],[Each (g)]]*Table2[Qty]</f>
        <v>10</v>
      </c>
      <c r="G6" s="1">
        <f>CONVERT(F6,"g","lbm")</f>
        <v>2.2046226218487758E-2</v>
      </c>
    </row>
    <row r="7" spans="1:7" x14ac:dyDescent="0.25">
      <c r="A7" t="s">
        <v>21</v>
      </c>
      <c r="B7" t="s">
        <v>20</v>
      </c>
      <c r="C7" t="s">
        <v>23</v>
      </c>
      <c r="D7">
        <v>1885</v>
      </c>
      <c r="E7">
        <v>1</v>
      </c>
      <c r="F7">
        <f>Table2[[#This Row],[Each (g)]]*Table2[Qty]</f>
        <v>1885</v>
      </c>
      <c r="G7" s="1">
        <f>CONVERT(F7,"g","lbm")</f>
        <v>4.1557136421849421</v>
      </c>
    </row>
    <row r="8" spans="1:7" x14ac:dyDescent="0.25">
      <c r="A8" t="s">
        <v>5</v>
      </c>
      <c r="B8" t="s">
        <v>6</v>
      </c>
      <c r="C8" t="s">
        <v>24</v>
      </c>
      <c r="D8">
        <v>200</v>
      </c>
      <c r="E8">
        <v>1</v>
      </c>
      <c r="F8">
        <f>Table2[[#This Row],[Each (g)]]*Table2[Qty]</f>
        <v>200</v>
      </c>
      <c r="G8" s="1">
        <f>CONVERT(F8,"g","lbm")</f>
        <v>0.44092452436975516</v>
      </c>
    </row>
    <row r="9" spans="1:7" x14ac:dyDescent="0.25">
      <c r="A9" t="s">
        <v>37</v>
      </c>
      <c r="B9" t="s">
        <v>6</v>
      </c>
      <c r="C9" t="s">
        <v>23</v>
      </c>
      <c r="D9">
        <v>142</v>
      </c>
      <c r="E9">
        <v>1</v>
      </c>
      <c r="F9">
        <f>Table2[[#This Row],[Each (g)]]*Table2[Qty]</f>
        <v>142</v>
      </c>
      <c r="G9" s="1">
        <f>CONVERT(F9,"g","lbm")</f>
        <v>0.31305641230252618</v>
      </c>
    </row>
    <row r="10" spans="1:7" x14ac:dyDescent="0.25">
      <c r="A10" t="s">
        <v>49</v>
      </c>
      <c r="B10" t="s">
        <v>4</v>
      </c>
      <c r="C10" t="s">
        <v>23</v>
      </c>
      <c r="D10">
        <v>1555</v>
      </c>
      <c r="E10">
        <v>1</v>
      </c>
      <c r="F10">
        <f>Table2[[#This Row],[Each (g)]]*Table2[Qty]</f>
        <v>1555</v>
      </c>
      <c r="G10" s="1">
        <f>CONVERT(F10,"g","lbm")</f>
        <v>3.4281881769748463</v>
      </c>
    </row>
    <row r="11" spans="1:7" x14ac:dyDescent="0.25">
      <c r="A11" t="s">
        <v>57</v>
      </c>
      <c r="B11" t="s">
        <v>2</v>
      </c>
      <c r="C11" t="s">
        <v>25</v>
      </c>
      <c r="D11">
        <v>50</v>
      </c>
      <c r="E11">
        <v>1</v>
      </c>
      <c r="F11">
        <f>Table2[[#This Row],[Each (g)]]*Table2[Qty]</f>
        <v>50</v>
      </c>
      <c r="G11" s="1">
        <f>CONVERT(F11,"g","lbm")</f>
        <v>0.11023113109243879</v>
      </c>
    </row>
    <row r="12" spans="1:7" x14ac:dyDescent="0.25">
      <c r="A12" t="s">
        <v>34</v>
      </c>
      <c r="B12" t="s">
        <v>9</v>
      </c>
      <c r="C12" t="s">
        <v>24</v>
      </c>
      <c r="D12">
        <v>375</v>
      </c>
      <c r="E12">
        <v>1</v>
      </c>
      <c r="F12">
        <f>Table2[[#This Row],[Each (g)]]*Table2[Qty]</f>
        <v>375</v>
      </c>
      <c r="G12" s="1">
        <f>CONVERT(F12,"g","lbm")</f>
        <v>0.82673348319329087</v>
      </c>
    </row>
    <row r="13" spans="1:7" x14ac:dyDescent="0.25">
      <c r="A13" t="s">
        <v>50</v>
      </c>
      <c r="B13" t="s">
        <v>4</v>
      </c>
      <c r="C13" t="s">
        <v>24</v>
      </c>
      <c r="D13">
        <v>123</v>
      </c>
      <c r="E13">
        <v>1</v>
      </c>
      <c r="F13">
        <f>Table2[[#This Row],[Each (g)]]*Table2[Qty]</f>
        <v>123</v>
      </c>
      <c r="G13" s="1">
        <f>CONVERT(F13,"g","lbm")</f>
        <v>0.27116858248739939</v>
      </c>
    </row>
    <row r="14" spans="1:7" x14ac:dyDescent="0.25">
      <c r="A14" t="s">
        <v>8</v>
      </c>
      <c r="B14" t="s">
        <v>6</v>
      </c>
      <c r="C14" t="s">
        <v>24</v>
      </c>
      <c r="D14">
        <v>20</v>
      </c>
      <c r="E14">
        <v>1</v>
      </c>
      <c r="F14">
        <f>Table2[[#This Row],[Each (g)]]*Table2[Qty]</f>
        <v>20</v>
      </c>
      <c r="G14" s="1">
        <f>CONVERT(F14,"g","lbm")</f>
        <v>4.4092452436975516E-2</v>
      </c>
    </row>
    <row r="15" spans="1:7" x14ac:dyDescent="0.25">
      <c r="A15" t="s">
        <v>15</v>
      </c>
      <c r="B15" t="s">
        <v>4</v>
      </c>
      <c r="C15" t="s">
        <v>24</v>
      </c>
      <c r="D15">
        <v>30</v>
      </c>
      <c r="E15">
        <v>1</v>
      </c>
      <c r="F15">
        <f>Table2[[#This Row],[Each (g)]]*Table2[Qty]</f>
        <v>30</v>
      </c>
      <c r="G15" s="1">
        <f>CONVERT(F15,"g","lbm")</f>
        <v>6.6138678655463273E-2</v>
      </c>
    </row>
    <row r="16" spans="1:7" x14ac:dyDescent="0.25">
      <c r="A16" t="s">
        <v>29</v>
      </c>
      <c r="B16" t="s">
        <v>10</v>
      </c>
      <c r="C16" t="s">
        <v>23</v>
      </c>
      <c r="D16">
        <v>50</v>
      </c>
      <c r="E16">
        <v>1</v>
      </c>
      <c r="F16">
        <f>Table2[[#This Row],[Each (g)]]*Table2[Qty]</f>
        <v>50</v>
      </c>
      <c r="G16" s="1">
        <f>CONVERT(F16,"g","lbm")</f>
        <v>0.11023113109243879</v>
      </c>
    </row>
    <row r="17" spans="1:7" x14ac:dyDescent="0.25">
      <c r="A17" t="s">
        <v>30</v>
      </c>
      <c r="B17" t="s">
        <v>10</v>
      </c>
      <c r="C17" t="s">
        <v>25</v>
      </c>
      <c r="D17">
        <v>50</v>
      </c>
      <c r="E17">
        <v>1</v>
      </c>
      <c r="F17">
        <f>Table2[[#This Row],[Each (g)]]*Table2[Qty]</f>
        <v>50</v>
      </c>
      <c r="G17" s="1">
        <f>CONVERT(F17,"g","lbm")</f>
        <v>0.11023113109243879</v>
      </c>
    </row>
    <row r="18" spans="1:7" x14ac:dyDescent="0.25">
      <c r="A18" t="s">
        <v>31</v>
      </c>
      <c r="B18" t="s">
        <v>10</v>
      </c>
      <c r="C18" t="s">
        <v>25</v>
      </c>
      <c r="D18">
        <v>20</v>
      </c>
      <c r="E18">
        <v>1</v>
      </c>
      <c r="F18">
        <f>Table2[[#This Row],[Each (g)]]*Table2[Qty]</f>
        <v>20</v>
      </c>
      <c r="G18" s="1">
        <f>CONVERT(F18,"g","lbm")</f>
        <v>4.4092452436975516E-2</v>
      </c>
    </row>
    <row r="19" spans="1:7" x14ac:dyDescent="0.25">
      <c r="A19" t="s">
        <v>7</v>
      </c>
      <c r="B19" t="s">
        <v>6</v>
      </c>
      <c r="C19" t="s">
        <v>23</v>
      </c>
      <c r="D19">
        <v>108</v>
      </c>
      <c r="E19">
        <v>1</v>
      </c>
      <c r="F19">
        <f>Table2[[#This Row],[Each (g)]]*Table2[Qty]</f>
        <v>108</v>
      </c>
      <c r="G19" s="1">
        <f>CONVERT(F19,"g","lbm")</f>
        <v>0.23809924315966777</v>
      </c>
    </row>
    <row r="20" spans="1:7" x14ac:dyDescent="0.25">
      <c r="A20" t="s">
        <v>48</v>
      </c>
      <c r="B20" t="s">
        <v>4</v>
      </c>
      <c r="C20" t="s">
        <v>23</v>
      </c>
      <c r="D20">
        <v>1470</v>
      </c>
      <c r="E20">
        <v>1</v>
      </c>
      <c r="F20">
        <f>Table2[[#This Row],[Each (g)]]*Table2[Qty]</f>
        <v>1470</v>
      </c>
      <c r="G20" s="1">
        <f>CONVERT(F20,"g","lbm")</f>
        <v>3.2407952541177005</v>
      </c>
    </row>
    <row r="21" spans="1:7" x14ac:dyDescent="0.25">
      <c r="A21" t="s">
        <v>45</v>
      </c>
      <c r="B21" t="s">
        <v>2</v>
      </c>
      <c r="C21" t="s">
        <v>23</v>
      </c>
      <c r="D21">
        <v>310</v>
      </c>
      <c r="E21">
        <v>1</v>
      </c>
      <c r="F21">
        <f>Table2[[#This Row],[Each (g)]]*Table2[Qty]</f>
        <v>310</v>
      </c>
      <c r="G21" s="1">
        <f>CONVERT(F21,"g","lbm")</f>
        <v>0.68343301277312052</v>
      </c>
    </row>
    <row r="22" spans="1:7" x14ac:dyDescent="0.25">
      <c r="A22" t="s">
        <v>16</v>
      </c>
      <c r="B22" t="s">
        <v>17</v>
      </c>
      <c r="C22" t="s">
        <v>25</v>
      </c>
      <c r="D22">
        <v>130</v>
      </c>
      <c r="E22">
        <v>1</v>
      </c>
      <c r="F22">
        <f>Table2[[#This Row],[Each (g)]]*Table2[Qty]</f>
        <v>130</v>
      </c>
      <c r="G22" s="1">
        <f>CONVERT(F22,"g","lbm")</f>
        <v>0.28660094084034082</v>
      </c>
    </row>
    <row r="23" spans="1:7" x14ac:dyDescent="0.25">
      <c r="A23" t="s">
        <v>18</v>
      </c>
      <c r="B23" t="s">
        <v>17</v>
      </c>
      <c r="C23" t="s">
        <v>26</v>
      </c>
      <c r="D23">
        <v>250</v>
      </c>
      <c r="E23">
        <v>1</v>
      </c>
      <c r="F23">
        <f>Table2[[#This Row],[Each (g)]]*Table2[Qty]</f>
        <v>250</v>
      </c>
      <c r="G23" s="1">
        <f>CONVERT(F23,"g","lbm")</f>
        <v>0.55115565546219392</v>
      </c>
    </row>
    <row r="24" spans="1:7" x14ac:dyDescent="0.25">
      <c r="A24" t="s">
        <v>56</v>
      </c>
      <c r="B24" t="s">
        <v>2</v>
      </c>
      <c r="C24" t="s">
        <v>24</v>
      </c>
      <c r="D24">
        <v>159</v>
      </c>
      <c r="E24">
        <v>1</v>
      </c>
      <c r="F24">
        <f>Table2[[#This Row],[Each (g)]]*Table2[Qty]</f>
        <v>159</v>
      </c>
      <c r="G24" s="1">
        <f>CONVERT(F24,"g","lbm")</f>
        <v>0.35053499687395534</v>
      </c>
    </row>
    <row r="25" spans="1:7" x14ac:dyDescent="0.25">
      <c r="A25" t="s">
        <v>62</v>
      </c>
      <c r="B25" t="s">
        <v>4</v>
      </c>
      <c r="C25" t="s">
        <v>25</v>
      </c>
      <c r="D25">
        <v>42</v>
      </c>
      <c r="E25">
        <v>1</v>
      </c>
      <c r="F25">
        <f>Table2[[#This Row],[Each (g)]]*Table2[Qty]</f>
        <v>42</v>
      </c>
      <c r="G25" s="1">
        <f>CONVERT(F25,"g","lbm")</f>
        <v>9.2594150117648585E-2</v>
      </c>
    </row>
    <row r="26" spans="1:7" x14ac:dyDescent="0.25">
      <c r="A26" t="s">
        <v>63</v>
      </c>
      <c r="B26" t="s">
        <v>4</v>
      </c>
      <c r="C26" t="s">
        <v>25</v>
      </c>
      <c r="D26">
        <v>125</v>
      </c>
      <c r="E26">
        <v>0</v>
      </c>
      <c r="F26">
        <f>Table2[[#This Row],[Each (g)]]*Table2[Qty]</f>
        <v>0</v>
      </c>
      <c r="G26" s="1">
        <f>CONVERT(F26,"g","lbm")</f>
        <v>0</v>
      </c>
    </row>
    <row r="27" spans="1:7" x14ac:dyDescent="0.25">
      <c r="A27" t="s">
        <v>12</v>
      </c>
      <c r="B27" t="s">
        <v>4</v>
      </c>
      <c r="C27" t="s">
        <v>25</v>
      </c>
      <c r="D27">
        <v>10</v>
      </c>
      <c r="E27">
        <v>1</v>
      </c>
      <c r="F27">
        <f>Table2[[#This Row],[Each (g)]]*Table2[Qty]</f>
        <v>10</v>
      </c>
      <c r="G27" s="1">
        <f>CONVERT(F27,"g","lbm")</f>
        <v>2.2046226218487758E-2</v>
      </c>
    </row>
    <row r="28" spans="1:7" x14ac:dyDescent="0.25">
      <c r="A28" t="s">
        <v>59</v>
      </c>
      <c r="B28" t="s">
        <v>2</v>
      </c>
      <c r="C28" t="s">
        <v>23</v>
      </c>
      <c r="D28">
        <v>745</v>
      </c>
      <c r="E28">
        <v>1</v>
      </c>
      <c r="F28">
        <f>Table2[[#This Row],[Each (g)]]*Table2[Qty]</f>
        <v>745</v>
      </c>
      <c r="G28" s="1">
        <f>CONVERT(F28,"g","lbm")</f>
        <v>1.642443853277338</v>
      </c>
    </row>
    <row r="29" spans="1:7" x14ac:dyDescent="0.25">
      <c r="A29" t="s">
        <v>58</v>
      </c>
      <c r="B29" t="s">
        <v>2</v>
      </c>
      <c r="C29" t="s">
        <v>26</v>
      </c>
      <c r="D29">
        <v>430</v>
      </c>
      <c r="E29">
        <v>1</v>
      </c>
      <c r="F29">
        <f>Table2[[#This Row],[Each (g)]]*Table2[Qty]</f>
        <v>430</v>
      </c>
      <c r="G29" s="1">
        <f>CONVERT(F29,"g","lbm")</f>
        <v>0.94798772739497361</v>
      </c>
    </row>
    <row r="30" spans="1:7" x14ac:dyDescent="0.25">
      <c r="A30" t="s">
        <v>19</v>
      </c>
      <c r="B30" t="s">
        <v>4</v>
      </c>
      <c r="C30" t="s">
        <v>26</v>
      </c>
      <c r="D30">
        <v>1135</v>
      </c>
      <c r="E30">
        <v>1</v>
      </c>
      <c r="F30">
        <f>Table2[[#This Row],[Each (g)]]*Table2[Qty]</f>
        <v>1135</v>
      </c>
      <c r="G30" s="1">
        <f>CONVERT(F30,"g","lbm")</f>
        <v>2.5022466757983604</v>
      </c>
    </row>
    <row r="31" spans="1:7" x14ac:dyDescent="0.25">
      <c r="A31" t="s">
        <v>61</v>
      </c>
      <c r="B31" t="s">
        <v>10</v>
      </c>
      <c r="C31" t="s">
        <v>25</v>
      </c>
      <c r="D31">
        <v>50</v>
      </c>
      <c r="E31">
        <v>1</v>
      </c>
      <c r="F31">
        <f>Table2[[#This Row],[Each (g)]]*Table2[Qty]</f>
        <v>50</v>
      </c>
      <c r="G31" s="1">
        <f>CONVERT(F31,"g","lbm")</f>
        <v>0.11023113109243879</v>
      </c>
    </row>
    <row r="32" spans="1:7" x14ac:dyDescent="0.25">
      <c r="A32" t="s">
        <v>60</v>
      </c>
      <c r="B32" t="s">
        <v>10</v>
      </c>
      <c r="C32" t="s">
        <v>25</v>
      </c>
      <c r="D32">
        <v>50</v>
      </c>
      <c r="E32">
        <v>1</v>
      </c>
      <c r="F32">
        <f>Table2[[#This Row],[Each (g)]]*Table2[Qty]</f>
        <v>50</v>
      </c>
      <c r="G32" s="1">
        <f>CONVERT(F32,"g","lbm")</f>
        <v>0.11023113109243879</v>
      </c>
    </row>
    <row r="33" spans="1:7" x14ac:dyDescent="0.25">
      <c r="A33" t="s">
        <v>51</v>
      </c>
      <c r="B33" t="s">
        <v>2</v>
      </c>
      <c r="C33" t="s">
        <v>24</v>
      </c>
      <c r="D33">
        <v>93</v>
      </c>
      <c r="E33">
        <v>2</v>
      </c>
      <c r="F33">
        <f>Table2[[#This Row],[Each (g)]]*Table2[Qty]</f>
        <v>186</v>
      </c>
      <c r="G33" s="1">
        <f>CONVERT(F33,"g","lbm")</f>
        <v>0.41005980766387229</v>
      </c>
    </row>
    <row r="34" spans="1:7" x14ac:dyDescent="0.25">
      <c r="A34" t="s">
        <v>43</v>
      </c>
      <c r="B34" t="s">
        <v>6</v>
      </c>
      <c r="C34" t="s">
        <v>23</v>
      </c>
      <c r="D34">
        <v>15</v>
      </c>
      <c r="E34">
        <v>1</v>
      </c>
      <c r="F34">
        <f>Table2[[#This Row],[Each (g)]]*Table2[Qty]</f>
        <v>15</v>
      </c>
      <c r="G34" s="1">
        <f>CONVERT(F34,"g","lbm")</f>
        <v>3.3069339327731637E-2</v>
      </c>
    </row>
    <row r="35" spans="1:7" x14ac:dyDescent="0.25">
      <c r="A35" t="s">
        <v>44</v>
      </c>
      <c r="B35" t="s">
        <v>6</v>
      </c>
      <c r="C35" t="s">
        <v>24</v>
      </c>
      <c r="D35">
        <v>50</v>
      </c>
      <c r="E35">
        <v>1</v>
      </c>
      <c r="F35">
        <f>Table2[[#This Row],[Each (g)]]*Table2[Qty]</f>
        <v>50</v>
      </c>
      <c r="G35" s="1">
        <f>CONVERT(F35,"g","lbm")</f>
        <v>0.11023113109243879</v>
      </c>
    </row>
    <row r="36" spans="1:7" x14ac:dyDescent="0.25">
      <c r="A36" t="s">
        <v>32</v>
      </c>
      <c r="B36" t="s">
        <v>6</v>
      </c>
      <c r="C36" t="s">
        <v>25</v>
      </c>
      <c r="D36">
        <v>35</v>
      </c>
      <c r="E36">
        <v>1</v>
      </c>
      <c r="F36">
        <f>Table2[[#This Row],[Each (g)]]*Table2[Qty]</f>
        <v>35</v>
      </c>
      <c r="G36" s="1">
        <f>CONVERT(F36,"g","lbm")</f>
        <v>7.7161791764707152E-2</v>
      </c>
    </row>
    <row r="37" spans="1:7" x14ac:dyDescent="0.25">
      <c r="A37" t="s">
        <v>64</v>
      </c>
      <c r="B37" t="s">
        <v>4</v>
      </c>
      <c r="C37" t="s">
        <v>23</v>
      </c>
      <c r="D37">
        <v>15</v>
      </c>
      <c r="E37">
        <v>6</v>
      </c>
      <c r="F37">
        <f>Table2[[#This Row],[Each (g)]]*Table2[Qty]</f>
        <v>90</v>
      </c>
      <c r="G37" s="1">
        <f>CONVERT(F37,"g","lbm")</f>
        <v>0.19841603596638982</v>
      </c>
    </row>
    <row r="38" spans="1:7" x14ac:dyDescent="0.25">
      <c r="A38" t="s">
        <v>65</v>
      </c>
      <c r="B38" t="s">
        <v>4</v>
      </c>
      <c r="C38" t="s">
        <v>23</v>
      </c>
      <c r="D38">
        <v>23</v>
      </c>
      <c r="E38">
        <v>0</v>
      </c>
      <c r="F38">
        <f>Table2[[#This Row],[Each (g)]]*Table2[Qty]</f>
        <v>0</v>
      </c>
      <c r="G38" s="1">
        <f>CONVERT(F38,"g","lbm")</f>
        <v>0</v>
      </c>
    </row>
    <row r="39" spans="1:7" x14ac:dyDescent="0.25">
      <c r="A39" t="s">
        <v>3</v>
      </c>
      <c r="B39" t="s">
        <v>4</v>
      </c>
      <c r="C39" t="s">
        <v>24</v>
      </c>
      <c r="D39">
        <v>546</v>
      </c>
      <c r="E39">
        <v>1</v>
      </c>
      <c r="F39">
        <f>Table2[[#This Row],[Each (g)]]*Table2[Qty]</f>
        <v>546</v>
      </c>
      <c r="G39" s="1">
        <f>CONVERT(F39,"g","lbm")</f>
        <v>1.2037239515294316</v>
      </c>
    </row>
    <row r="40" spans="1:7" x14ac:dyDescent="0.25">
      <c r="A40" t="s">
        <v>13</v>
      </c>
      <c r="B40" t="s">
        <v>10</v>
      </c>
      <c r="C40" t="s">
        <v>24</v>
      </c>
      <c r="D40">
        <v>26</v>
      </c>
      <c r="E40">
        <v>1</v>
      </c>
      <c r="F40">
        <f>Table2[[#This Row],[Each (g)]]*Table2[Qty]</f>
        <v>26</v>
      </c>
      <c r="G40" s="1">
        <f>CONVERT(F40,"g","lbm")</f>
        <v>5.7320188168068172E-2</v>
      </c>
    </row>
    <row r="41" spans="1:7" x14ac:dyDescent="0.25">
      <c r="A41" t="s">
        <v>46</v>
      </c>
      <c r="B41" t="s">
        <v>10</v>
      </c>
      <c r="C41" t="s">
        <v>25</v>
      </c>
      <c r="D41">
        <v>100</v>
      </c>
      <c r="E41">
        <v>1</v>
      </c>
      <c r="F41">
        <f>Table2[[#This Row],[Each (g)]]*Table2[Qty]</f>
        <v>100</v>
      </c>
      <c r="G41" s="1">
        <f>CONVERT(F41,"g","lbm")</f>
        <v>0.22046226218487758</v>
      </c>
    </row>
    <row r="42" spans="1:7" x14ac:dyDescent="0.25">
      <c r="A42" t="s">
        <v>52</v>
      </c>
      <c r="B42" t="s">
        <v>2</v>
      </c>
      <c r="C42" t="s">
        <v>23</v>
      </c>
      <c r="D42">
        <v>140</v>
      </c>
      <c r="E42">
        <v>2</v>
      </c>
      <c r="F42">
        <f>Table2[[#This Row],[Each (g)]]*Table2[Qty]</f>
        <v>280</v>
      </c>
      <c r="G42" s="1">
        <f>CONVERT(F42,"g","lbm")</f>
        <v>0.61729433411765722</v>
      </c>
    </row>
    <row r="43" spans="1:7" x14ac:dyDescent="0.25">
      <c r="A43" t="s">
        <v>53</v>
      </c>
      <c r="B43" t="s">
        <v>2</v>
      </c>
      <c r="C43" t="s">
        <v>25</v>
      </c>
      <c r="D43">
        <v>170</v>
      </c>
      <c r="E43">
        <v>1</v>
      </c>
      <c r="F43">
        <f>Table2[[#This Row],[Each (g)]]*Table2[Qty]</f>
        <v>170</v>
      </c>
      <c r="G43" s="1">
        <f>CONVERT(F43,"g","lbm")</f>
        <v>0.37478584571429185</v>
      </c>
    </row>
    <row r="44" spans="1:7" x14ac:dyDescent="0.25">
      <c r="A44" t="s">
        <v>54</v>
      </c>
      <c r="B44" t="s">
        <v>2</v>
      </c>
      <c r="C44" t="s">
        <v>23</v>
      </c>
      <c r="D44">
        <v>93</v>
      </c>
      <c r="E44">
        <v>2</v>
      </c>
      <c r="F44">
        <f>Table2[[#This Row],[Each (g)]]*Table2[Qty]</f>
        <v>186</v>
      </c>
      <c r="G44" s="1">
        <f>CONVERT(F44,"g","lbm")</f>
        <v>0.41005980766387229</v>
      </c>
    </row>
    <row r="45" spans="1:7" x14ac:dyDescent="0.25">
      <c r="A45" t="s">
        <v>55</v>
      </c>
      <c r="B45" t="s">
        <v>2</v>
      </c>
      <c r="C45" t="s">
        <v>25</v>
      </c>
      <c r="D45">
        <v>145</v>
      </c>
      <c r="E45">
        <v>1</v>
      </c>
      <c r="F45">
        <f>Table2[[#This Row],[Each (g)]]*Table2[Qty]</f>
        <v>145</v>
      </c>
      <c r="G45" s="1">
        <f>CONVERT(F45,"g","lbm")</f>
        <v>0.31967028016807247</v>
      </c>
    </row>
    <row r="46" spans="1:7" x14ac:dyDescent="0.25">
      <c r="A46" t="s">
        <v>38</v>
      </c>
      <c r="B46" t="s">
        <v>2</v>
      </c>
      <c r="C46" t="s">
        <v>25</v>
      </c>
      <c r="D46">
        <v>250</v>
      </c>
      <c r="E46">
        <v>1</v>
      </c>
      <c r="F46">
        <f>Table2[[#This Row],[Each (g)]]*Table2[Qty]</f>
        <v>250</v>
      </c>
      <c r="G46" s="1">
        <f>CONVERT(F46,"g","lbm")</f>
        <v>0.55115565546219392</v>
      </c>
    </row>
    <row r="47" spans="1:7" x14ac:dyDescent="0.25">
      <c r="A47" t="s">
        <v>11</v>
      </c>
      <c r="B47" t="s">
        <v>10</v>
      </c>
      <c r="C47" t="s">
        <v>25</v>
      </c>
      <c r="D47">
        <v>125</v>
      </c>
      <c r="E47">
        <v>1</v>
      </c>
      <c r="F47">
        <f>Table2[[#This Row],[Each (g)]]*Table2[Qty]</f>
        <v>125</v>
      </c>
      <c r="G47" s="1">
        <f>CONVERT(F47,"g","lbm")</f>
        <v>0.27557782773109696</v>
      </c>
    </row>
    <row r="48" spans="1:7" x14ac:dyDescent="0.25">
      <c r="A48" t="s">
        <v>42</v>
      </c>
      <c r="B48" t="s">
        <v>4</v>
      </c>
      <c r="C48" t="s">
        <v>25</v>
      </c>
      <c r="D48">
        <v>12</v>
      </c>
      <c r="E48">
        <v>1</v>
      </c>
      <c r="F48">
        <f>Table2[[#This Row],[Each (g)]]*Table2[Qty]</f>
        <v>12</v>
      </c>
      <c r="G48" s="1">
        <f>CONVERT(F48,"g","lbm")</f>
        <v>2.6455471462185309E-2</v>
      </c>
    </row>
    <row r="49" spans="1:7" x14ac:dyDescent="0.25">
      <c r="A49" s="2" t="s">
        <v>41</v>
      </c>
      <c r="B49" s="2"/>
      <c r="C49" s="2"/>
      <c r="D49" s="2"/>
      <c r="E49" s="2"/>
      <c r="F49" s="2"/>
      <c r="G49" s="3">
        <f>SUBTOTAL(109,Table2[(LBS)])</f>
        <v>25.87124646739538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 (PREMIER)</dc:creator>
  <cp:lastModifiedBy>David Chase (PREMIER)</cp:lastModifiedBy>
  <dcterms:created xsi:type="dcterms:W3CDTF">2015-09-16T18:38:04Z</dcterms:created>
  <dcterms:modified xsi:type="dcterms:W3CDTF">2015-09-22T15:58:39Z</dcterms:modified>
</cp:coreProperties>
</file>