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eremy.carroll\Downloads\"/>
    </mc:Choice>
  </mc:AlternateContent>
  <xr:revisionPtr revIDLastSave="0" documentId="13_ncr:1_{325BE48A-860B-41C6-BBC6-030214D2AABA}" xr6:coauthVersionLast="47" xr6:coauthVersionMax="47" xr10:uidLastSave="{00000000-0000-0000-0000-000000000000}"/>
  <bookViews>
    <workbookView xWindow="-108" yWindow="-108" windowWidth="23256" windowHeight="13896" xr2:uid="{C1CE027C-4E42-4006-9B19-C1769E141E4C}"/>
  </bookViews>
  <sheets>
    <sheet name="Statistics" sheetId="1" r:id="rId1"/>
    <sheet name="Box Plot" sheetId="2" r:id="rId2"/>
  </sheets>
  <definedNames>
    <definedName name="_xlchart.v1.0" hidden="1">Statistics!$A$2:$A$6</definedName>
    <definedName name="_xlchart.v1.1" hidden="1">Statistics!$A$2:$A$6</definedName>
    <definedName name="_xlchart.v1.2" hidden="1">Statistics!$A$2:$A$6</definedName>
    <definedName name="_xlchart.v1.3" hidden="1">Statistics!$A$2:$A$6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L6" i="1" s="1"/>
  <c r="G3" i="1"/>
  <c r="M3" i="1" s="1"/>
  <c r="H3" i="1"/>
  <c r="H4" i="1"/>
  <c r="H5" i="1"/>
  <c r="H6" i="1"/>
  <c r="D2" i="1"/>
  <c r="D3" i="1" s="1"/>
  <c r="D4" i="1" s="1"/>
  <c r="D5" i="1" s="1"/>
  <c r="D6" i="1" s="1"/>
  <c r="C2" i="1"/>
  <c r="C3" i="1"/>
  <c r="L4" i="1" l="1"/>
  <c r="L10" i="1"/>
  <c r="L5" i="1"/>
  <c r="L8" i="1"/>
  <c r="L9" i="1"/>
  <c r="L2" i="1"/>
  <c r="L7" i="1"/>
  <c r="M9" i="1"/>
  <c r="M2" i="1"/>
  <c r="M10" i="1"/>
  <c r="M8" i="1"/>
  <c r="M7" i="1"/>
  <c r="M6" i="1"/>
  <c r="M4" i="1"/>
  <c r="M5" i="1"/>
  <c r="L3" i="1"/>
  <c r="G4" i="1"/>
  <c r="C4" i="1"/>
  <c r="G6" i="1" l="1"/>
  <c r="K4" i="1"/>
  <c r="K5" i="1"/>
  <c r="K6" i="1"/>
  <c r="K7" i="1"/>
  <c r="K3" i="1"/>
  <c r="G5" i="1"/>
  <c r="K8" i="1"/>
  <c r="K9" i="1"/>
  <c r="K10" i="1"/>
  <c r="K2" i="1"/>
  <c r="C5" i="1"/>
  <c r="C6" i="1"/>
  <c r="E2" i="1" l="1"/>
  <c r="E3" i="1" s="1"/>
  <c r="E4" i="1" s="1"/>
  <c r="E5" i="1" s="1"/>
  <c r="E6" i="1" s="1"/>
  <c r="E7" i="1" s="1"/>
  <c r="E8" i="1" s="1"/>
  <c r="E9" i="1" s="1"/>
  <c r="E10" i="1" s="1"/>
  <c r="I10" i="1"/>
  <c r="I2" i="1"/>
  <c r="I8" i="1"/>
  <c r="I3" i="1"/>
  <c r="I6" i="1"/>
  <c r="I7" i="1"/>
  <c r="I9" i="1"/>
  <c r="I4" i="1"/>
  <c r="I5" i="1"/>
  <c r="J9" i="1"/>
  <c r="J8" i="1"/>
  <c r="J10" i="1"/>
  <c r="J2" i="1"/>
  <c r="J5" i="1"/>
  <c r="J7" i="1"/>
  <c r="J3" i="1"/>
  <c r="J4" i="1"/>
  <c r="J6" i="1"/>
</calcChain>
</file>

<file path=xl/sharedStrings.xml><?xml version="1.0" encoding="utf-8"?>
<sst xmlns="http://schemas.openxmlformats.org/spreadsheetml/2006/main" count="29" uniqueCount="26">
  <si>
    <t>Column1</t>
  </si>
  <si>
    <t>Q1</t>
  </si>
  <si>
    <t>Q3</t>
  </si>
  <si>
    <t>IQR</t>
  </si>
  <si>
    <t>Lower Bound</t>
  </si>
  <si>
    <t>Upper Bound</t>
  </si>
  <si>
    <t>Statistical Calculations:</t>
  </si>
  <si>
    <t>Q1 (25th Percentile):</t>
  </si>
  <si>
    <t>Q3 (75th Percentile):</t>
  </si>
  <si>
    <t>IQR:</t>
  </si>
  <si>
    <t>Lower Bound:</t>
  </si>
  <si>
    <t>Upper Bound:</t>
  </si>
  <si>
    <t>Candidate Outlier:</t>
  </si>
  <si>
    <t>Y</t>
  </si>
  <si>
    <t>X</t>
  </si>
  <si>
    <t>Numbers</t>
  </si>
  <si>
    <t>Mean:</t>
  </si>
  <si>
    <t>Median:</t>
  </si>
  <si>
    <t>Mode:</t>
  </si>
  <si>
    <t>LB</t>
  </si>
  <si>
    <t>UB</t>
  </si>
  <si>
    <t>CO</t>
  </si>
  <si>
    <t>SF</t>
  </si>
  <si>
    <t>Stat_Vals</t>
  </si>
  <si>
    <t>Stat_Lbls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</si>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</sst>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</font>
    </dxf>
    <dxf>
      <font>
        <strike val="0"/>
        <outline val="0"/>
        <shadow val="0"/>
        <u val="none"/>
        <vertAlign val="baseline"/>
        <sz val="9"/>
        <color theme="1"/>
      </font>
    </dxf>
    <dxf>
      <font>
        <strike val="0"/>
        <outline val="0"/>
        <shadow val="0"/>
        <u val="none"/>
        <vertAlign val="baseline"/>
        <sz val="9"/>
        <color theme="1"/>
      </font>
    </dxf>
    <dxf>
      <font>
        <strike val="0"/>
        <outline val="0"/>
        <shadow val="0"/>
        <u val="none"/>
        <vertAlign val="baseline"/>
        <sz val="9"/>
        <color theme="1"/>
      </font>
    </dxf>
  </dxfs>
  <tableStyles count="1" defaultTableStyle="TableStyleMedium2" defaultPivotStyle="PivotStyleLight16">
    <tableStyle name="Invisible" pivot="0" table="0" count="0" xr9:uid="{5A4B8D89-43BE-43D8-BF0F-E629980F2D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Outlier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33138613589644E-2"/>
          <c:y val="0.18318711259189233"/>
          <c:w val="0.93173888486834022"/>
          <c:h val="0.79000703242987746"/>
        </c:manualLayout>
      </c:layout>
      <c:scatterChart>
        <c:scatterStyle val="lineMarker"/>
        <c:varyColors val="0"/>
        <c:ser>
          <c:idx val="3"/>
          <c:order val="0"/>
          <c:tx>
            <c:strRef>
              <c:f>Statistics!$H$1</c:f>
              <c:strCache>
                <c:ptCount val="1"/>
                <c:pt idx="0">
                  <c:v>Numbers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Statistics!$D$2:$D$10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Statistics!$H$2:$H$6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E-4EC7-9D2D-2E8C0193F8FA}"/>
            </c:ext>
          </c:extLst>
        </c:ser>
        <c:ser>
          <c:idx val="0"/>
          <c:order val="1"/>
          <c:tx>
            <c:strRef>
              <c:f>Statistics!$I$1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8E7E-4EC7-9D2D-2E8C0193F8F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E7E-4EC7-9D2D-2E8C0193F8F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E7E-4EC7-9D2D-2E8C0193F8F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E7E-4EC7-9D2D-2E8C0193F8F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E7E-4EC7-9D2D-2E8C0193F8FA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270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Statistics!$D$2:$D$11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Statistics!$I$2:$I$10</c:f>
              <c:numCache>
                <c:formatCode>General</c:formatCode>
                <c:ptCount val="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E-4EC7-9D2D-2E8C0193F8FA}"/>
            </c:ext>
          </c:extLst>
        </c:ser>
        <c:ser>
          <c:idx val="1"/>
          <c:order val="2"/>
          <c:tx>
            <c:strRef>
              <c:f>Statistics!$J$1</c:f>
              <c:strCache>
                <c:ptCount val="1"/>
                <c:pt idx="0">
                  <c:v>Upper Bound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E7E-4EC7-9D2D-2E8C0193F8F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E7E-4EC7-9D2D-2E8C0193F8F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E7E-4EC7-9D2D-2E8C0193F8F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E7E-4EC7-9D2D-2E8C0193F8F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Statistics!$D$2:$D$10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Statistics!$J$2:$J$10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E7E-4EC7-9D2D-2E8C0193F8FA}"/>
            </c:ext>
          </c:extLst>
        </c:ser>
        <c:ser>
          <c:idx val="4"/>
          <c:order val="3"/>
          <c:tx>
            <c:strRef>
              <c:f>Statistics!$K$1</c:f>
              <c:strCache>
                <c:ptCount val="1"/>
                <c:pt idx="0">
                  <c:v>IQR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numFmt formatCode="@" sourceLinked="0"/>
              <c:spPr>
                <a:solidFill>
                  <a:schemeClr val="bg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E7E-4EC7-9D2D-2E8C0193F8F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E7E-4EC7-9D2D-2E8C0193F8F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E7E-4EC7-9D2D-2E8C0193F8F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E7E-4EC7-9D2D-2E8C0193F8F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7E-4EC7-9D2D-2E8C0193F8FA}"/>
                </c:ext>
              </c:extLst>
            </c:dLbl>
            <c:numFmt formatCode="@" sourceLinked="0"/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Statistics!$D$2:$D$10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Statistics!$K$2:$K$10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E7E-4EC7-9D2D-2E8C0193F8FA}"/>
            </c:ext>
          </c:extLst>
        </c:ser>
        <c:ser>
          <c:idx val="5"/>
          <c:order val="4"/>
          <c:tx>
            <c:strRef>
              <c:f>Statistics!$K$1</c:f>
              <c:strCache>
                <c:ptCount val="1"/>
                <c:pt idx="0">
                  <c:v>IQR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Statistics!$D$2:$D$10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Statistics!$L$2:$L$10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E7E-4EC7-9D2D-2E8C0193F8FA}"/>
            </c:ext>
          </c:extLst>
        </c:ser>
        <c:ser>
          <c:idx val="6"/>
          <c:order val="5"/>
          <c:tx>
            <c:strRef>
              <c:f>Statistics!$L$1</c:f>
              <c:strCache>
                <c:ptCount val="1"/>
                <c:pt idx="0">
                  <c:v>Q1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E7E-4EC7-9D2D-2E8C0193F8F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E7E-4EC7-9D2D-2E8C0193F8F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E7E-4EC7-9D2D-2E8C0193F8F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E7E-4EC7-9D2D-2E8C0193F8F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Statistics!$D$2:$D$10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Statistics!$M$2:$M$10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E7E-4EC7-9D2D-2E8C0193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85087"/>
        <c:axId val="1462085567"/>
      </c:scatterChart>
      <c:valAx>
        <c:axId val="1462085087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85567"/>
        <c:crosses val="autoZero"/>
        <c:crossBetween val="midCat"/>
        <c:majorUnit val="0.5"/>
      </c:valAx>
      <c:valAx>
        <c:axId val="14620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8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2B959E0B-0D21-4747-B875-6B314C3994C7}">
          <cx:dataLabels pos="b">
            <cx:spPr>
              <a:solidFill>
                <a:srgbClr val="FFFF00"/>
              </a:solidFill>
              <a:ln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20" b="1" i="0" baseline="0">
                    <a:ln>
                      <a:noFill/>
                    </a:ln>
                  </a:defRPr>
                </a:pPr>
                <a:endParaRPr lang="en-US" sz="920" b="1" i="0" u="none" strike="noStrike" baseline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  <cx:dataLabel idx="0" pos="l">
              <cx:spPr>
                <a:noFill/>
                <a:ln>
                  <a:noFill/>
                </a:ln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20" b="1" i="0" u="none" strike="noStrike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ptos Narrow" panose="02110004020202020204"/>
                    </a:rPr>
                    <a:t>1</a:t>
                  </a:r>
                </a:p>
              </cx:txPr>
              <cx:separator>, </cx:separator>
            </cx:dataLabel>
            <cx:dataLabel idx="4" pos="l">
              <cx:spPr>
                <a:noFill/>
                <a:ln>
                  <a:noFill/>
                </a:ln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20" b="1" i="0" u="none" strike="noStrike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ptos Narrow" panose="02110004020202020204"/>
                    </a:rPr>
                    <a:t>9</a:t>
                  </a:r>
                </a:p>
              </cx:txPr>
              <cx:separator>, </cx:separator>
            </cx:dataLabel>
            <cx:dataLabel idx="5" pos="l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20" b="1" i="0" u="none" strike="noStrike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ptos Narrow" panose="02110004020202020204"/>
                    </a:rPr>
                    <a:t>2.5</a:t>
                  </a:r>
                </a:p>
              </cx:txPr>
              <cx:separator>, </cx:separator>
            </cx:dataLabel>
            <cx:dataLabel idx="6" pos="l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20" b="1" i="0" u="none" strike="noStrike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ptos Narrow" panose="02110004020202020204"/>
                    </a:rPr>
                    <a:t>6</a:t>
                  </a:r>
                </a:p>
              </cx:txPr>
              <cx:separator>, </cx:separator>
            </cx:dataLabel>
            <cx:dataLabel idx="7" pos="l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20" b="1" i="0" u="none" strike="noStrike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ptos Narrow" panose="02110004020202020204"/>
                    </a:rPr>
                    <a:t>8.5</a:t>
                  </a:r>
                </a:p>
              </cx:txPr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80010</xdr:rowOff>
    </xdr:from>
    <xdr:to>
      <xdr:col>13</xdr:col>
      <xdr:colOff>464820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D39DE-F036-5BAD-E339-BB4E3F5C7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198120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1C567D-752A-4BF4-9B64-DE26D41250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" y="175260"/>
              <a:ext cx="6903720" cy="4107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2137D-09DC-40BA-827C-5538AC07A140}" name="Table1" displayName="Table1" ref="A1:A6" headerRowDxfId="4" dataDxfId="3" totalsRowDxfId="2">
  <autoFilter ref="A1:A6" xr:uid="{2792137D-09DC-40BA-827C-5538AC07A140}">
    <filterColumn colId="0" hiddenButton="1"/>
  </autoFilter>
  <tableColumns count="1">
    <tableColumn id="1" xr3:uid="{55B77FB5-D87B-445D-A769-97A8214664EB}" name="Column1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82D9-A611-4195-A31A-1C546E4D3507}">
  <sheetPr codeName="Sheet1"/>
  <dimension ref="A1:M11"/>
  <sheetViews>
    <sheetView tabSelected="1" workbookViewId="0">
      <pane ySplit="1" topLeftCell="A2" activePane="bottomLeft" state="frozen"/>
      <selection pane="bottomLeft"/>
    </sheetView>
  </sheetViews>
  <sheetFormatPr defaultRowHeight="13.8" x14ac:dyDescent="0.25"/>
  <cols>
    <col min="1" max="1" width="9.5" style="1" bestFit="1" customWidth="1"/>
    <col min="2" max="2" width="39.5" bestFit="1" customWidth="1"/>
    <col min="3" max="3" width="6.5" bestFit="1" customWidth="1"/>
    <col min="4" max="4" width="3.09765625" bestFit="1" customWidth="1"/>
    <col min="5" max="5" width="2.296875" bestFit="1" customWidth="1"/>
    <col min="6" max="6" width="6.5" bestFit="1" customWidth="1"/>
    <col min="7" max="7" width="7.19921875" bestFit="1" customWidth="1"/>
    <col min="8" max="8" width="7.09765625" bestFit="1" customWidth="1"/>
    <col min="9" max="10" width="10.19921875" bestFit="1" customWidth="1"/>
    <col min="11" max="11" width="3.3984375" bestFit="1" customWidth="1"/>
    <col min="12" max="13" width="2.69921875" bestFit="1" customWidth="1"/>
  </cols>
  <sheetData>
    <row r="1" spans="1:13" x14ac:dyDescent="0.25">
      <c r="A1" s="1" t="s">
        <v>0</v>
      </c>
      <c r="B1" s="2" t="s">
        <v>6</v>
      </c>
      <c r="C1" s="2" t="s">
        <v>25</v>
      </c>
      <c r="D1" s="2" t="s">
        <v>14</v>
      </c>
      <c r="E1" s="2" t="s">
        <v>13</v>
      </c>
      <c r="F1" s="2" t="s">
        <v>24</v>
      </c>
      <c r="G1" s="2" t="s">
        <v>23</v>
      </c>
      <c r="H1" s="2" t="s">
        <v>15</v>
      </c>
      <c r="I1" s="2" t="s">
        <v>4</v>
      </c>
      <c r="J1" s="2" t="s">
        <v>5</v>
      </c>
      <c r="K1" s="2" t="s">
        <v>3</v>
      </c>
      <c r="L1" s="2" t="s">
        <v>1</v>
      </c>
      <c r="M1" s="2" t="s">
        <v>2</v>
      </c>
    </row>
    <row r="2" spans="1:13" x14ac:dyDescent="0.25">
      <c r="A2" s="1">
        <v>1</v>
      </c>
      <c r="B2" s="1" t="s">
        <v>7</v>
      </c>
      <c r="C2" s="1">
        <f>_xlfn.PERCENTILE.INC(Table1[],0.25)</f>
        <v>4</v>
      </c>
      <c r="D2" s="1">
        <f>MIN(Table1[])</f>
        <v>1</v>
      </c>
      <c r="E2" s="1">
        <f>MIN(G2:G8)</f>
        <v>-2</v>
      </c>
      <c r="F2" s="1" t="s">
        <v>1</v>
      </c>
      <c r="G2" s="1">
        <f>_xlfn.PERCENTILE.INC(Table1[],0.25)</f>
        <v>4</v>
      </c>
      <c r="H2" s="1">
        <f>Table1[[#This Row],[Column1]]</f>
        <v>1</v>
      </c>
      <c r="I2" s="1">
        <f>$G$5</f>
        <v>-2</v>
      </c>
      <c r="J2" s="1">
        <f>$G$6</f>
        <v>14</v>
      </c>
      <c r="K2" s="1">
        <f>$G$4</f>
        <v>4</v>
      </c>
      <c r="L2" s="1">
        <f>$G$2</f>
        <v>4</v>
      </c>
      <c r="M2" s="1">
        <f>$G$3</f>
        <v>8</v>
      </c>
    </row>
    <row r="3" spans="1:13" x14ac:dyDescent="0.25">
      <c r="A3" s="1">
        <v>4</v>
      </c>
      <c r="B3" s="1" t="s">
        <v>8</v>
      </c>
      <c r="C3" s="1">
        <f>_xlfn.PERCENTILE.INC(Table1[],0.75)</f>
        <v>8</v>
      </c>
      <c r="D3" s="1">
        <f>D2+0.5</f>
        <v>1.5</v>
      </c>
      <c r="E3" s="1">
        <f>E2+2</f>
        <v>0</v>
      </c>
      <c r="F3" s="1" t="s">
        <v>2</v>
      </c>
      <c r="G3" s="1">
        <f>_xlfn.PERCENTILE.INC(Table1[],0.75)</f>
        <v>8</v>
      </c>
      <c r="H3" s="1">
        <f>Table1[[#This Row],[Column1]]</f>
        <v>4</v>
      </c>
      <c r="I3" s="1">
        <f t="shared" ref="I3:I10" si="0">$G$5</f>
        <v>-2</v>
      </c>
      <c r="J3" s="1">
        <f t="shared" ref="J3:J10" si="1">$G$6</f>
        <v>14</v>
      </c>
      <c r="K3" s="1">
        <f t="shared" ref="K3:K10" si="2">$G$4</f>
        <v>4</v>
      </c>
      <c r="L3" s="1">
        <f t="shared" ref="L3:L10" si="3">$G$2</f>
        <v>4</v>
      </c>
      <c r="M3" s="1">
        <f t="shared" ref="M3:M10" si="4">$G$3</f>
        <v>8</v>
      </c>
    </row>
    <row r="4" spans="1:13" x14ac:dyDescent="0.25">
      <c r="A4" s="1">
        <v>6</v>
      </c>
      <c r="B4" s="1" t="s">
        <v>9</v>
      </c>
      <c r="C4" s="1">
        <f>C3-C2</f>
        <v>4</v>
      </c>
      <c r="D4" s="1">
        <f t="shared" ref="D4:D6" si="5">D3+0.5</f>
        <v>2</v>
      </c>
      <c r="E4" s="1">
        <f t="shared" ref="E4:E10" si="6">E3+2</f>
        <v>2</v>
      </c>
      <c r="F4" s="1" t="s">
        <v>3</v>
      </c>
      <c r="G4" s="1">
        <f>G3-G2</f>
        <v>4</v>
      </c>
      <c r="H4" s="1">
        <f>Table1[[#This Row],[Column1]]</f>
        <v>6</v>
      </c>
      <c r="I4" s="1">
        <f t="shared" si="0"/>
        <v>-2</v>
      </c>
      <c r="J4" s="1">
        <f t="shared" si="1"/>
        <v>14</v>
      </c>
      <c r="K4" s="1">
        <f t="shared" si="2"/>
        <v>4</v>
      </c>
      <c r="L4" s="1">
        <f t="shared" si="3"/>
        <v>4</v>
      </c>
      <c r="M4" s="1">
        <f t="shared" si="4"/>
        <v>8</v>
      </c>
    </row>
    <row r="5" spans="1:13" x14ac:dyDescent="0.25">
      <c r="A5" s="1">
        <v>8</v>
      </c>
      <c r="B5" s="1" t="s">
        <v>10</v>
      </c>
      <c r="C5" s="1">
        <f>$C$2-(G8*C4)</f>
        <v>-2</v>
      </c>
      <c r="D5" s="1">
        <f t="shared" si="5"/>
        <v>2.5</v>
      </c>
      <c r="E5" s="1">
        <f t="shared" si="6"/>
        <v>4</v>
      </c>
      <c r="F5" s="1" t="s">
        <v>19</v>
      </c>
      <c r="G5" s="1">
        <f>G2-(G8*G4)</f>
        <v>-2</v>
      </c>
      <c r="H5" s="1">
        <f>Table1[[#This Row],[Column1]]</f>
        <v>8</v>
      </c>
      <c r="I5" s="1">
        <f t="shared" si="0"/>
        <v>-2</v>
      </c>
      <c r="J5" s="1">
        <f t="shared" si="1"/>
        <v>14</v>
      </c>
      <c r="K5" s="1">
        <f t="shared" si="2"/>
        <v>4</v>
      </c>
      <c r="L5" s="1">
        <f t="shared" si="3"/>
        <v>4</v>
      </c>
      <c r="M5" s="1">
        <f t="shared" si="4"/>
        <v>8</v>
      </c>
    </row>
    <row r="6" spans="1:13" x14ac:dyDescent="0.25">
      <c r="A6" s="1">
        <v>9</v>
      </c>
      <c r="B6" s="1" t="s">
        <v>11</v>
      </c>
      <c r="C6" s="1">
        <f>C3+(G8*C4)</f>
        <v>14</v>
      </c>
      <c r="D6" s="1">
        <f t="shared" si="5"/>
        <v>3</v>
      </c>
      <c r="E6" s="1">
        <f t="shared" si="6"/>
        <v>6</v>
      </c>
      <c r="F6" s="1" t="s">
        <v>20</v>
      </c>
      <c r="G6" s="1">
        <f>G3+(G8*G4)</f>
        <v>14</v>
      </c>
      <c r="H6" s="1">
        <f>Table1[[#This Row],[Column1]]</f>
        <v>9</v>
      </c>
      <c r="I6" s="1">
        <f t="shared" si="0"/>
        <v>-2</v>
      </c>
      <c r="J6" s="1">
        <f t="shared" si="1"/>
        <v>14</v>
      </c>
      <c r="K6" s="1">
        <f t="shared" si="2"/>
        <v>4</v>
      </c>
      <c r="L6" s="1">
        <f t="shared" si="3"/>
        <v>4</v>
      </c>
      <c r="M6" s="1">
        <f t="shared" si="4"/>
        <v>8</v>
      </c>
    </row>
    <row r="7" spans="1:13" x14ac:dyDescent="0.25">
      <c r="B7" s="1" t="s">
        <v>12</v>
      </c>
      <c r="C7" s="1">
        <v>5</v>
      </c>
      <c r="D7" s="1"/>
      <c r="E7" s="1">
        <f t="shared" si="6"/>
        <v>8</v>
      </c>
      <c r="F7" s="1" t="s">
        <v>21</v>
      </c>
      <c r="G7" s="1">
        <v>5</v>
      </c>
      <c r="H7" s="1"/>
      <c r="I7" s="1">
        <f t="shared" si="0"/>
        <v>-2</v>
      </c>
      <c r="J7" s="1">
        <f t="shared" si="1"/>
        <v>14</v>
      </c>
      <c r="K7" s="1">
        <f t="shared" si="2"/>
        <v>4</v>
      </c>
      <c r="L7" s="1">
        <f t="shared" si="3"/>
        <v>4</v>
      </c>
      <c r="M7" s="1">
        <f t="shared" si="4"/>
        <v>8</v>
      </c>
    </row>
    <row r="8" spans="1:13" x14ac:dyDescent="0.25">
      <c r="B8" s="1" t="s">
        <v>16</v>
      </c>
      <c r="D8" s="1"/>
      <c r="E8" s="1">
        <f t="shared" si="6"/>
        <v>10</v>
      </c>
      <c r="F8" s="1" t="s">
        <v>22</v>
      </c>
      <c r="G8" s="1">
        <v>1.5</v>
      </c>
      <c r="H8" s="1"/>
      <c r="I8" s="1">
        <f t="shared" si="0"/>
        <v>-2</v>
      </c>
      <c r="J8" s="1">
        <f t="shared" si="1"/>
        <v>14</v>
      </c>
      <c r="K8" s="1">
        <f t="shared" si="2"/>
        <v>4</v>
      </c>
      <c r="L8" s="1">
        <f t="shared" si="3"/>
        <v>4</v>
      </c>
      <c r="M8" s="1">
        <f t="shared" si="4"/>
        <v>8</v>
      </c>
    </row>
    <row r="9" spans="1:13" x14ac:dyDescent="0.25">
      <c r="B9" s="1" t="s">
        <v>17</v>
      </c>
      <c r="D9" s="1"/>
      <c r="E9" s="1">
        <f t="shared" si="6"/>
        <v>12</v>
      </c>
      <c r="F9" s="1"/>
      <c r="G9" s="1"/>
      <c r="H9" s="1"/>
      <c r="I9" s="1">
        <f t="shared" si="0"/>
        <v>-2</v>
      </c>
      <c r="J9" s="1">
        <f t="shared" si="1"/>
        <v>14</v>
      </c>
      <c r="K9" s="1">
        <f t="shared" si="2"/>
        <v>4</v>
      </c>
      <c r="L9" s="1">
        <f t="shared" si="3"/>
        <v>4</v>
      </c>
      <c r="M9" s="1">
        <f t="shared" si="4"/>
        <v>8</v>
      </c>
    </row>
    <row r="10" spans="1:13" x14ac:dyDescent="0.25">
      <c r="B10" s="1" t="s">
        <v>18</v>
      </c>
      <c r="D10" s="1"/>
      <c r="E10" s="1">
        <f t="shared" si="6"/>
        <v>14</v>
      </c>
      <c r="F10" s="1"/>
      <c r="G10" s="1"/>
      <c r="H10" s="1"/>
      <c r="I10" s="1">
        <f t="shared" si="0"/>
        <v>-2</v>
      </c>
      <c r="J10" s="1">
        <f t="shared" si="1"/>
        <v>14</v>
      </c>
      <c r="K10" s="1">
        <f t="shared" si="2"/>
        <v>4</v>
      </c>
      <c r="L10" s="1">
        <f t="shared" si="3"/>
        <v>4</v>
      </c>
      <c r="M10" s="1">
        <f t="shared" si="4"/>
        <v>8</v>
      </c>
    </row>
    <row r="11" spans="1:13" x14ac:dyDescent="0.25">
      <c r="D11" s="1"/>
      <c r="E11" s="1"/>
      <c r="H11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9395-B42B-44BC-A626-99C3DBD64938}">
  <dimension ref="A1"/>
  <sheetViews>
    <sheetView workbookViewId="0"/>
  </sheetViews>
  <sheetFormatPr defaultRowHeight="13.8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Box Plot</vt:lpstr>
    </vt:vector>
  </TitlesOfParts>
  <Company>Scientific Games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Jeremy</dc:creator>
  <cp:lastModifiedBy>Carroll, Jeremy</cp:lastModifiedBy>
  <dcterms:created xsi:type="dcterms:W3CDTF">2025-03-04T21:36:36Z</dcterms:created>
  <dcterms:modified xsi:type="dcterms:W3CDTF">2025-03-05T00:55:17Z</dcterms:modified>
</cp:coreProperties>
</file>