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d1\AC\Temp\"/>
    </mc:Choice>
  </mc:AlternateContent>
  <xr:revisionPtr revIDLastSave="0" documentId="8_{21BD52CF-C126-4ACC-B2DD-74979D282E1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B27" i="1"/>
  <c r="B26" i="1"/>
  <c r="B25" i="1"/>
  <c r="B24" i="1"/>
</calcChain>
</file>

<file path=xl/sharedStrings.xml><?xml version="1.0" encoding="utf-8"?>
<sst xmlns="http://schemas.openxmlformats.org/spreadsheetml/2006/main" count="46" uniqueCount="43">
  <si>
    <t>Name</t>
  </si>
  <si>
    <t>Fouls</t>
  </si>
  <si>
    <t>Corners</t>
  </si>
  <si>
    <t>Offsides</t>
  </si>
  <si>
    <t>Passes</t>
  </si>
  <si>
    <t>Penalties</t>
  </si>
  <si>
    <t>Possession</t>
  </si>
  <si>
    <t>RedCard</t>
  </si>
  <si>
    <t>Shots-Blocked</t>
  </si>
  <si>
    <t>Shots-InsideBox</t>
  </si>
  <si>
    <t>Shots-Offtarget</t>
  </si>
  <si>
    <t>Shots-Ontarget</t>
  </si>
  <si>
    <t>Shots-OutsideBox</t>
  </si>
  <si>
    <t>Shots-Total</t>
  </si>
  <si>
    <t>Tackles</t>
  </si>
  <si>
    <t>YellowCard</t>
  </si>
  <si>
    <t>real-madrid</t>
  </si>
  <si>
    <t>real-sociedad</t>
  </si>
  <si>
    <t>sevilla</t>
  </si>
  <si>
    <t>atletico-madrid</t>
  </si>
  <si>
    <t>rayo-vallecano</t>
  </si>
  <si>
    <t>real-betis</t>
  </si>
  <si>
    <t>osasuna</t>
  </si>
  <si>
    <t>athletic-club</t>
  </si>
  <si>
    <t>fc-barcelona</t>
  </si>
  <si>
    <t>valencia</t>
  </si>
  <si>
    <t>espanyol</t>
  </si>
  <si>
    <t>mallorca</t>
  </si>
  <si>
    <t>villarreal</t>
  </si>
  <si>
    <t>celta-de-vigo</t>
  </si>
  <si>
    <t>elche</t>
  </si>
  <si>
    <t>deportivo-alaves</t>
  </si>
  <si>
    <t>cadiz</t>
  </si>
  <si>
    <t>granada</t>
  </si>
  <si>
    <t>levante</t>
  </si>
  <si>
    <t>getafe</t>
  </si>
  <si>
    <t>Data For Fouls</t>
  </si>
  <si>
    <t>Data For Shots-Ontarget If Shots-Total &gt; 10</t>
  </si>
  <si>
    <t>Mean</t>
  </si>
  <si>
    <t>Maximum</t>
  </si>
  <si>
    <t>Minimum</t>
  </si>
  <si>
    <t>Standard Deviation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</si>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</sst>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Possession and Shots On target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Shots-Ontarget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in!$G$2:$G$21</c:f>
              <c:numCache>
                <c:formatCode>General</c:formatCode>
                <c:ptCount val="20"/>
                <c:pt idx="0">
                  <c:v>57.6</c:v>
                </c:pt>
                <c:pt idx="1">
                  <c:v>54.56</c:v>
                </c:pt>
                <c:pt idx="2">
                  <c:v>61.27</c:v>
                </c:pt>
                <c:pt idx="3">
                  <c:v>52.1</c:v>
                </c:pt>
                <c:pt idx="4">
                  <c:v>46.73</c:v>
                </c:pt>
                <c:pt idx="5">
                  <c:v>54</c:v>
                </c:pt>
                <c:pt idx="6">
                  <c:v>45.33</c:v>
                </c:pt>
                <c:pt idx="7">
                  <c:v>46</c:v>
                </c:pt>
                <c:pt idx="8">
                  <c:v>65.14</c:v>
                </c:pt>
                <c:pt idx="9">
                  <c:v>47.37</c:v>
                </c:pt>
                <c:pt idx="10">
                  <c:v>46.33</c:v>
                </c:pt>
                <c:pt idx="11">
                  <c:v>44.58</c:v>
                </c:pt>
                <c:pt idx="12">
                  <c:v>58.5</c:v>
                </c:pt>
                <c:pt idx="13">
                  <c:v>55.73</c:v>
                </c:pt>
                <c:pt idx="14">
                  <c:v>47.3</c:v>
                </c:pt>
                <c:pt idx="15">
                  <c:v>42.57</c:v>
                </c:pt>
                <c:pt idx="16">
                  <c:v>34.270000000000003</c:v>
                </c:pt>
                <c:pt idx="17">
                  <c:v>41.63</c:v>
                </c:pt>
                <c:pt idx="18">
                  <c:v>48.33</c:v>
                </c:pt>
                <c:pt idx="19">
                  <c:v>41.93</c:v>
                </c:pt>
              </c:numCache>
            </c:numRef>
          </c:xVal>
          <c:yVal>
            <c:numRef>
              <c:f>in!$L$2:$L$21</c:f>
              <c:numCache>
                <c:formatCode>General</c:formatCode>
                <c:ptCount val="20"/>
                <c:pt idx="0">
                  <c:v>5.4</c:v>
                </c:pt>
                <c:pt idx="1">
                  <c:v>4.28</c:v>
                </c:pt>
                <c:pt idx="2">
                  <c:v>4.4000000000000004</c:v>
                </c:pt>
                <c:pt idx="3">
                  <c:v>4.83</c:v>
                </c:pt>
                <c:pt idx="4">
                  <c:v>3.82</c:v>
                </c:pt>
                <c:pt idx="5">
                  <c:v>4.7</c:v>
                </c:pt>
                <c:pt idx="6">
                  <c:v>3.27</c:v>
                </c:pt>
                <c:pt idx="7">
                  <c:v>3.74</c:v>
                </c:pt>
                <c:pt idx="8">
                  <c:v>4.29</c:v>
                </c:pt>
                <c:pt idx="9">
                  <c:v>3.4</c:v>
                </c:pt>
                <c:pt idx="10">
                  <c:v>4.17</c:v>
                </c:pt>
                <c:pt idx="11">
                  <c:v>4.33</c:v>
                </c:pt>
                <c:pt idx="12">
                  <c:v>4.29</c:v>
                </c:pt>
                <c:pt idx="13">
                  <c:v>3.5</c:v>
                </c:pt>
                <c:pt idx="14">
                  <c:v>2.87</c:v>
                </c:pt>
                <c:pt idx="15">
                  <c:v>3.03</c:v>
                </c:pt>
                <c:pt idx="16">
                  <c:v>2.2999999999999998</c:v>
                </c:pt>
                <c:pt idx="17">
                  <c:v>2.93</c:v>
                </c:pt>
                <c:pt idx="18">
                  <c:v>2.79</c:v>
                </c:pt>
                <c:pt idx="1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C4B-400D-B649-99925EC4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72216"/>
        <c:axId val="975773176"/>
      </c:scatterChart>
      <c:valAx>
        <c:axId val="97577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73176"/>
        <c:crosses val="autoZero"/>
        <c:crossBetween val="midCat"/>
      </c:valAx>
      <c:valAx>
        <c:axId val="9757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Shots-Ontarget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962025</xdr:colOff>
      <xdr:row>21</xdr:row>
      <xdr:rowOff>180975</xdr:rowOff>
    </xdr:from>
    <xdr:to>
      <xdr:col>18</xdr:col>
      <xdr:colOff>266700</xdr:colOff>
      <xdr:row>36</xdr:row>
      <xdr:rowOff>66675</xdr:rowOff>
    </xdr:to>
    <xdr:graphicFrame macro="">
      <xdr:nvGraphicFramePr>
        <xdr:cNvPr id="3" name="Chart 2" descr="Chart type: Scatter. Field: Shots-InsideBox and Field: Shots-Ontarget appear highly correlated.&#10;&#10;Description automatically generated">
          <a:extLst>
            <a:ext uri="{FF2B5EF4-FFF2-40B4-BE49-F238E27FC236}">
              <a16:creationId xmlns:a16="http://schemas.microsoft.com/office/drawing/2014/main" id="{6EDC83B7-7EEF-3D48-0B62-254E50E5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4" workbookViewId="0">
      <selection activeCell="L29" sqref="L29"/>
    </sheetView>
  </sheetViews>
  <sheetFormatPr defaultRowHeight="15"/>
  <cols>
    <col min="1" max="1" width="17.28515625" customWidth="1"/>
    <col min="2" max="2" width="6.140625" bestFit="1" customWidth="1"/>
    <col min="3" max="3" width="8" bestFit="1" customWidth="1"/>
    <col min="4" max="4" width="8.28515625" bestFit="1" customWidth="1"/>
    <col min="5" max="5" width="7.140625" bestFit="1" customWidth="1"/>
    <col min="7" max="7" width="10.5703125" bestFit="1" customWidth="1"/>
    <col min="8" max="8" width="8.5703125" bestFit="1" customWidth="1"/>
    <col min="9" max="9" width="13.5703125" bestFit="1" customWidth="1"/>
    <col min="10" max="10" width="15.140625" bestFit="1" customWidth="1"/>
    <col min="11" max="11" width="14.7109375" bestFit="1" customWidth="1"/>
    <col min="12" max="12" width="14.5703125" bestFit="1" customWidth="1"/>
    <col min="13" max="13" width="16.7109375" bestFit="1" customWidth="1"/>
    <col min="14" max="14" width="11" bestFit="1" customWidth="1"/>
    <col min="15" max="15" width="7.42578125" bestFit="1" customWidth="1"/>
    <col min="16" max="16" width="11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9.9700000000000006</v>
      </c>
      <c r="C2">
        <v>5.97</v>
      </c>
      <c r="D2">
        <v>2.27</v>
      </c>
      <c r="E2">
        <v>578.53</v>
      </c>
      <c r="F2">
        <v>0.1</v>
      </c>
      <c r="G2">
        <v>57.6</v>
      </c>
      <c r="H2">
        <v>0.03</v>
      </c>
      <c r="I2">
        <v>2.9</v>
      </c>
      <c r="J2">
        <v>9.8000000000000007</v>
      </c>
      <c r="K2">
        <v>10.43</v>
      </c>
      <c r="L2">
        <v>5.4</v>
      </c>
      <c r="M2">
        <v>6</v>
      </c>
      <c r="N2">
        <v>15.83</v>
      </c>
      <c r="O2">
        <v>14.77</v>
      </c>
      <c r="P2">
        <v>1.73</v>
      </c>
    </row>
    <row r="3" spans="1:16">
      <c r="A3" t="s">
        <v>17</v>
      </c>
      <c r="B3">
        <v>13.8</v>
      </c>
      <c r="C3">
        <v>4.3600000000000003</v>
      </c>
      <c r="D3">
        <v>1.8</v>
      </c>
      <c r="E3">
        <v>457.24</v>
      </c>
      <c r="F3">
        <v>0.28000000000000003</v>
      </c>
      <c r="G3">
        <v>54.56</v>
      </c>
      <c r="H3">
        <v>0.04</v>
      </c>
      <c r="I3">
        <v>2.04</v>
      </c>
      <c r="J3">
        <v>8</v>
      </c>
      <c r="K3">
        <v>7.12</v>
      </c>
      <c r="L3">
        <v>4.28</v>
      </c>
      <c r="M3">
        <v>3.44</v>
      </c>
      <c r="N3">
        <v>11.4</v>
      </c>
      <c r="O3">
        <v>14.6</v>
      </c>
      <c r="P3">
        <v>2.16</v>
      </c>
    </row>
    <row r="4" spans="1:16">
      <c r="A4" t="s">
        <v>18</v>
      </c>
      <c r="B4">
        <v>11.77</v>
      </c>
      <c r="C4">
        <v>4.53</v>
      </c>
      <c r="D4">
        <v>1.67</v>
      </c>
      <c r="E4">
        <v>550.66999999999996</v>
      </c>
      <c r="F4">
        <v>0.2</v>
      </c>
      <c r="G4">
        <v>61.27</v>
      </c>
      <c r="H4">
        <v>0.13</v>
      </c>
      <c r="I4">
        <v>1.47</v>
      </c>
      <c r="J4">
        <v>7.97</v>
      </c>
      <c r="K4">
        <v>8.1999999999999993</v>
      </c>
      <c r="L4">
        <v>4.4000000000000004</v>
      </c>
      <c r="M4">
        <v>4.83</v>
      </c>
      <c r="N4">
        <v>12.6</v>
      </c>
      <c r="O4">
        <v>12.27</v>
      </c>
      <c r="P4">
        <v>2.4</v>
      </c>
    </row>
    <row r="5" spans="1:16">
      <c r="A5" t="s">
        <v>19</v>
      </c>
      <c r="B5">
        <v>11.67</v>
      </c>
      <c r="C5">
        <v>5.77</v>
      </c>
      <c r="D5">
        <v>2.8</v>
      </c>
      <c r="E5">
        <v>482.5</v>
      </c>
      <c r="F5">
        <v>0.1</v>
      </c>
      <c r="G5">
        <v>52.1</v>
      </c>
      <c r="H5">
        <v>0.13</v>
      </c>
      <c r="I5">
        <v>1.93</v>
      </c>
      <c r="J5">
        <v>8.67</v>
      </c>
      <c r="K5">
        <v>8.4</v>
      </c>
      <c r="L5">
        <v>4.83</v>
      </c>
      <c r="M5">
        <v>4.57</v>
      </c>
      <c r="N5">
        <v>13.23</v>
      </c>
      <c r="O5">
        <v>16.27</v>
      </c>
      <c r="P5">
        <v>2.87</v>
      </c>
    </row>
    <row r="6" spans="1:16">
      <c r="A6" t="s">
        <v>20</v>
      </c>
      <c r="B6">
        <v>13.91</v>
      </c>
      <c r="C6">
        <v>3.64</v>
      </c>
      <c r="D6">
        <v>2.73</v>
      </c>
      <c r="E6">
        <v>353</v>
      </c>
      <c r="F6">
        <v>0.18</v>
      </c>
      <c r="G6">
        <v>46.73</v>
      </c>
      <c r="H6">
        <v>0.09</v>
      </c>
      <c r="I6">
        <v>2</v>
      </c>
      <c r="J6">
        <v>6.82</v>
      </c>
      <c r="K6">
        <v>8</v>
      </c>
      <c r="L6">
        <v>3.82</v>
      </c>
      <c r="M6">
        <v>5</v>
      </c>
      <c r="N6">
        <v>11.82</v>
      </c>
      <c r="O6">
        <v>15.09</v>
      </c>
      <c r="P6">
        <v>2.64</v>
      </c>
    </row>
    <row r="7" spans="1:16">
      <c r="A7" t="s">
        <v>21</v>
      </c>
      <c r="B7">
        <v>13.13</v>
      </c>
      <c r="C7">
        <v>4.9000000000000004</v>
      </c>
      <c r="D7">
        <v>1.9</v>
      </c>
      <c r="E7">
        <v>470.37</v>
      </c>
      <c r="F7">
        <v>0.3</v>
      </c>
      <c r="G7">
        <v>54</v>
      </c>
      <c r="H7">
        <v>0.13</v>
      </c>
      <c r="I7">
        <v>2.33</v>
      </c>
      <c r="J7">
        <v>7.8</v>
      </c>
      <c r="K7">
        <v>8.3699999999999992</v>
      </c>
      <c r="L7">
        <v>4.7</v>
      </c>
      <c r="M7">
        <v>5.3</v>
      </c>
      <c r="N7">
        <v>13.07</v>
      </c>
      <c r="O7">
        <v>15.67</v>
      </c>
      <c r="P7">
        <v>2.67</v>
      </c>
    </row>
    <row r="8" spans="1:16">
      <c r="A8" t="s">
        <v>22</v>
      </c>
      <c r="B8">
        <v>12.37</v>
      </c>
      <c r="C8">
        <v>3.87</v>
      </c>
      <c r="D8">
        <v>1.77</v>
      </c>
      <c r="E8">
        <v>364.33</v>
      </c>
      <c r="F8">
        <v>0.27</v>
      </c>
      <c r="G8">
        <v>45.33</v>
      </c>
      <c r="H8">
        <v>0.03</v>
      </c>
      <c r="I8">
        <v>1.43</v>
      </c>
      <c r="J8">
        <v>6.47</v>
      </c>
      <c r="K8">
        <v>7</v>
      </c>
      <c r="L8">
        <v>3.27</v>
      </c>
      <c r="M8">
        <v>3.87</v>
      </c>
      <c r="N8">
        <v>10.27</v>
      </c>
      <c r="O8">
        <v>14.17</v>
      </c>
      <c r="P8">
        <v>2.0699999999999998</v>
      </c>
    </row>
    <row r="9" spans="1:16">
      <c r="A9" t="s">
        <v>23</v>
      </c>
      <c r="B9">
        <v>12.16</v>
      </c>
      <c r="C9">
        <v>6.05</v>
      </c>
      <c r="D9">
        <v>1.89</v>
      </c>
      <c r="E9">
        <v>381.84</v>
      </c>
      <c r="F9">
        <v>0.16</v>
      </c>
      <c r="G9">
        <v>46</v>
      </c>
      <c r="H9">
        <v>0.11</v>
      </c>
      <c r="I9">
        <v>1.68</v>
      </c>
      <c r="J9">
        <v>8</v>
      </c>
      <c r="K9">
        <v>7.84</v>
      </c>
      <c r="L9">
        <v>3.74</v>
      </c>
      <c r="M9">
        <v>3.63</v>
      </c>
      <c r="N9">
        <v>11.58</v>
      </c>
      <c r="O9">
        <v>12.47</v>
      </c>
      <c r="P9">
        <v>1.63</v>
      </c>
    </row>
    <row r="10" spans="1:16">
      <c r="A10" t="s">
        <v>24</v>
      </c>
      <c r="B10">
        <v>12.07</v>
      </c>
      <c r="C10">
        <v>6.71</v>
      </c>
      <c r="D10">
        <v>1.86</v>
      </c>
      <c r="E10">
        <v>618.57000000000005</v>
      </c>
      <c r="F10">
        <v>0.21</v>
      </c>
      <c r="G10">
        <v>65.14</v>
      </c>
      <c r="H10">
        <v>0.21</v>
      </c>
      <c r="I10">
        <v>1.93</v>
      </c>
      <c r="J10">
        <v>7.64</v>
      </c>
      <c r="K10">
        <v>7.57</v>
      </c>
      <c r="L10">
        <v>4.29</v>
      </c>
      <c r="M10">
        <v>3.86</v>
      </c>
      <c r="N10">
        <v>11.86</v>
      </c>
      <c r="O10">
        <v>15.5</v>
      </c>
      <c r="P10">
        <v>2</v>
      </c>
    </row>
    <row r="11" spans="1:16">
      <c r="A11" t="s">
        <v>25</v>
      </c>
      <c r="B11">
        <v>12.13</v>
      </c>
      <c r="C11">
        <v>4.43</v>
      </c>
      <c r="D11">
        <v>1.8</v>
      </c>
      <c r="E11">
        <v>379.97</v>
      </c>
      <c r="F11">
        <v>0.23</v>
      </c>
      <c r="G11">
        <v>47.37</v>
      </c>
      <c r="H11">
        <v>0.13</v>
      </c>
      <c r="I11">
        <v>1.5</v>
      </c>
      <c r="J11">
        <v>5.93</v>
      </c>
      <c r="K11">
        <v>7</v>
      </c>
      <c r="L11">
        <v>3.4</v>
      </c>
      <c r="M11">
        <v>4.83</v>
      </c>
      <c r="N11">
        <v>10.53</v>
      </c>
      <c r="O11">
        <v>12.23</v>
      </c>
      <c r="P11">
        <v>2.4300000000000002</v>
      </c>
    </row>
    <row r="12" spans="1:16">
      <c r="A12" t="s">
        <v>26</v>
      </c>
      <c r="B12">
        <v>10.67</v>
      </c>
      <c r="C12">
        <v>6.17</v>
      </c>
      <c r="D12">
        <v>2.08</v>
      </c>
      <c r="E12">
        <v>373.25</v>
      </c>
      <c r="F12">
        <v>0.17</v>
      </c>
      <c r="G12">
        <v>46.33</v>
      </c>
      <c r="H12">
        <v>0.17</v>
      </c>
      <c r="I12">
        <v>1.58</v>
      </c>
      <c r="J12">
        <v>6.42</v>
      </c>
      <c r="K12">
        <v>7.83</v>
      </c>
      <c r="L12">
        <v>4.17</v>
      </c>
      <c r="M12">
        <v>5.33</v>
      </c>
      <c r="N12">
        <v>12</v>
      </c>
      <c r="O12">
        <v>14.25</v>
      </c>
      <c r="P12">
        <v>2.08</v>
      </c>
    </row>
    <row r="13" spans="1:16">
      <c r="A13" t="s">
        <v>27</v>
      </c>
      <c r="B13">
        <v>13</v>
      </c>
      <c r="C13">
        <v>4</v>
      </c>
      <c r="D13">
        <v>2</v>
      </c>
      <c r="E13">
        <v>333.58</v>
      </c>
      <c r="F13">
        <v>0</v>
      </c>
      <c r="G13">
        <v>44.58</v>
      </c>
      <c r="H13">
        <v>0.25</v>
      </c>
      <c r="I13">
        <v>1.08</v>
      </c>
      <c r="J13">
        <v>5.58</v>
      </c>
      <c r="K13">
        <v>6.67</v>
      </c>
      <c r="L13">
        <v>4.33</v>
      </c>
      <c r="M13">
        <v>5.25</v>
      </c>
      <c r="N13">
        <v>11</v>
      </c>
      <c r="O13">
        <v>16.329999999999998</v>
      </c>
      <c r="P13">
        <v>2.83</v>
      </c>
    </row>
    <row r="14" spans="1:16">
      <c r="A14" t="s">
        <v>28</v>
      </c>
      <c r="B14">
        <v>11.5</v>
      </c>
      <c r="C14">
        <v>4.5</v>
      </c>
      <c r="D14">
        <v>2.36</v>
      </c>
      <c r="E14">
        <v>508.43</v>
      </c>
      <c r="F14">
        <v>0</v>
      </c>
      <c r="G14">
        <v>58.5</v>
      </c>
      <c r="H14">
        <v>0.14000000000000001</v>
      </c>
      <c r="I14">
        <v>2.14</v>
      </c>
      <c r="J14">
        <v>8.86</v>
      </c>
      <c r="K14">
        <v>7.43</v>
      </c>
      <c r="L14">
        <v>4.29</v>
      </c>
      <c r="M14">
        <v>2.5</v>
      </c>
      <c r="N14">
        <v>11.71</v>
      </c>
      <c r="O14">
        <v>14.64</v>
      </c>
      <c r="P14">
        <v>2.79</v>
      </c>
    </row>
    <row r="15" spans="1:16">
      <c r="A15" t="s">
        <v>29</v>
      </c>
      <c r="B15">
        <v>14.9</v>
      </c>
      <c r="C15">
        <v>3.53</v>
      </c>
      <c r="D15">
        <v>1.87</v>
      </c>
      <c r="E15">
        <v>414.47</v>
      </c>
      <c r="F15">
        <v>0.2</v>
      </c>
      <c r="G15">
        <v>55.73</v>
      </c>
      <c r="H15">
        <v>0.13</v>
      </c>
      <c r="I15">
        <v>1.1000000000000001</v>
      </c>
      <c r="J15">
        <v>6.3</v>
      </c>
      <c r="K15">
        <v>6.1</v>
      </c>
      <c r="L15">
        <v>3.5</v>
      </c>
      <c r="M15">
        <v>3.27</v>
      </c>
      <c r="N15">
        <v>9.6</v>
      </c>
      <c r="O15">
        <v>18.100000000000001</v>
      </c>
      <c r="P15">
        <v>2.8</v>
      </c>
    </row>
    <row r="16" spans="1:16">
      <c r="A16" t="s">
        <v>30</v>
      </c>
      <c r="B16">
        <v>12.47</v>
      </c>
      <c r="C16">
        <v>4.4000000000000004</v>
      </c>
      <c r="D16">
        <v>1.57</v>
      </c>
      <c r="E16">
        <v>385.77</v>
      </c>
      <c r="F16">
        <v>0.03</v>
      </c>
      <c r="G16">
        <v>47.3</v>
      </c>
      <c r="H16">
        <v>7.0000000000000007E-2</v>
      </c>
      <c r="I16">
        <v>1.2</v>
      </c>
      <c r="J16">
        <v>5.17</v>
      </c>
      <c r="K16">
        <v>5.5</v>
      </c>
      <c r="L16">
        <v>2.87</v>
      </c>
      <c r="M16">
        <v>2.97</v>
      </c>
      <c r="N16">
        <v>8.3699999999999992</v>
      </c>
      <c r="O16">
        <v>14.4</v>
      </c>
      <c r="P16">
        <v>2.63</v>
      </c>
    </row>
    <row r="17" spans="1:16">
      <c r="A17" t="s">
        <v>31</v>
      </c>
      <c r="B17">
        <v>12.63</v>
      </c>
      <c r="C17">
        <v>4.33</v>
      </c>
      <c r="D17">
        <v>1.67</v>
      </c>
      <c r="E17">
        <v>337.43</v>
      </c>
      <c r="F17">
        <v>0.13</v>
      </c>
      <c r="G17">
        <v>42.57</v>
      </c>
      <c r="H17">
        <v>0.1</v>
      </c>
      <c r="I17">
        <v>1.1000000000000001</v>
      </c>
      <c r="J17">
        <v>6.63</v>
      </c>
      <c r="K17">
        <v>6.23</v>
      </c>
      <c r="L17">
        <v>3.03</v>
      </c>
      <c r="M17">
        <v>3.13</v>
      </c>
      <c r="N17">
        <v>9.27</v>
      </c>
      <c r="O17">
        <v>13</v>
      </c>
      <c r="P17">
        <v>2.33</v>
      </c>
    </row>
    <row r="18" spans="1:16">
      <c r="A18" t="s">
        <v>32</v>
      </c>
      <c r="B18">
        <v>9.67</v>
      </c>
      <c r="C18">
        <v>3.97</v>
      </c>
      <c r="D18">
        <v>1.5</v>
      </c>
      <c r="E18">
        <v>267.33</v>
      </c>
      <c r="F18">
        <v>0.27</v>
      </c>
      <c r="G18">
        <v>34.270000000000003</v>
      </c>
      <c r="H18">
        <v>7.0000000000000007E-2</v>
      </c>
      <c r="I18">
        <v>0.67</v>
      </c>
      <c r="J18">
        <v>5.43</v>
      </c>
      <c r="K18">
        <v>5.7</v>
      </c>
      <c r="L18">
        <v>2.2999999999999998</v>
      </c>
      <c r="M18">
        <v>2.83</v>
      </c>
      <c r="N18">
        <v>8</v>
      </c>
      <c r="O18">
        <v>16.43</v>
      </c>
      <c r="P18">
        <v>2.4700000000000002</v>
      </c>
    </row>
    <row r="19" spans="1:16">
      <c r="A19" t="s">
        <v>33</v>
      </c>
      <c r="B19">
        <v>12.63</v>
      </c>
      <c r="C19">
        <v>4.2300000000000004</v>
      </c>
      <c r="D19">
        <v>1.93</v>
      </c>
      <c r="E19">
        <v>324.52999999999997</v>
      </c>
      <c r="F19">
        <v>0.13</v>
      </c>
      <c r="G19">
        <v>41.63</v>
      </c>
      <c r="H19">
        <v>7.0000000000000007E-2</v>
      </c>
      <c r="I19">
        <v>1.43</v>
      </c>
      <c r="J19">
        <v>5.07</v>
      </c>
      <c r="K19">
        <v>5.9</v>
      </c>
      <c r="L19">
        <v>2.93</v>
      </c>
      <c r="M19">
        <v>4.13</v>
      </c>
      <c r="N19">
        <v>8.9700000000000006</v>
      </c>
      <c r="O19">
        <v>13.77</v>
      </c>
      <c r="P19">
        <v>3.17</v>
      </c>
    </row>
    <row r="20" spans="1:16">
      <c r="A20" t="s">
        <v>34</v>
      </c>
      <c r="B20">
        <v>13.92</v>
      </c>
      <c r="C20">
        <v>3.79</v>
      </c>
      <c r="D20">
        <v>1.67</v>
      </c>
      <c r="E20">
        <v>397.12</v>
      </c>
      <c r="F20">
        <v>0.21</v>
      </c>
      <c r="G20">
        <v>48.33</v>
      </c>
      <c r="H20">
        <v>0.04</v>
      </c>
      <c r="I20">
        <v>1.25</v>
      </c>
      <c r="J20">
        <v>5.33</v>
      </c>
      <c r="K20">
        <v>6.08</v>
      </c>
      <c r="L20">
        <v>2.79</v>
      </c>
      <c r="M20">
        <v>3.42</v>
      </c>
      <c r="N20">
        <v>8.8800000000000008</v>
      </c>
      <c r="O20">
        <v>14.42</v>
      </c>
      <c r="P20">
        <v>2.29</v>
      </c>
    </row>
    <row r="21" spans="1:16">
      <c r="A21" t="s">
        <v>35</v>
      </c>
      <c r="B21">
        <v>15.1</v>
      </c>
      <c r="C21">
        <v>3.93</v>
      </c>
      <c r="D21">
        <v>1.73</v>
      </c>
      <c r="E21">
        <v>310.37</v>
      </c>
      <c r="F21">
        <v>0.13</v>
      </c>
      <c r="G21">
        <v>41.93</v>
      </c>
      <c r="H21">
        <v>0.17</v>
      </c>
      <c r="I21">
        <v>1.77</v>
      </c>
      <c r="J21">
        <v>5.77</v>
      </c>
      <c r="K21">
        <v>7.4</v>
      </c>
      <c r="L21">
        <v>2.6</v>
      </c>
      <c r="M21">
        <v>4.53</v>
      </c>
      <c r="N21">
        <v>10</v>
      </c>
      <c r="O21">
        <v>16.27</v>
      </c>
      <c r="P21">
        <v>3.03</v>
      </c>
    </row>
    <row r="23" spans="1:16">
      <c r="A23" s="1" t="s">
        <v>36</v>
      </c>
      <c r="I23" s="1" t="s">
        <v>37</v>
      </c>
    </row>
    <row r="24" spans="1:16">
      <c r="A24" s="2" t="s">
        <v>38</v>
      </c>
      <c r="B24">
        <f>AVERAGE(B2:B21)</f>
        <v>12.473499999999998</v>
      </c>
      <c r="I24" s="2" t="s">
        <v>38</v>
      </c>
      <c r="J24">
        <f>AVERAGEIF(N2:N21,"&gt;10",L2:L21)</f>
        <v>4.224615384615384</v>
      </c>
    </row>
    <row r="25" spans="1:16">
      <c r="A25" t="s">
        <v>39</v>
      </c>
      <c r="B25">
        <f>MAX(B2:B21)</f>
        <v>15.1</v>
      </c>
      <c r="I25" t="s">
        <v>39</v>
      </c>
      <c r="J25">
        <f>_xlfn.MAXIFS(L2:L21,N2:N21,"&gt;10")</f>
        <v>5.4</v>
      </c>
    </row>
    <row r="26" spans="1:16">
      <c r="A26" t="s">
        <v>40</v>
      </c>
      <c r="B26">
        <f>MIN(B2:B21)</f>
        <v>9.67</v>
      </c>
      <c r="I26" t="s">
        <v>40</v>
      </c>
      <c r="J26">
        <f>_xlfn.MINIFS(L2:L21,N2:N21,"&gt;10")</f>
        <v>3.27</v>
      </c>
    </row>
    <row r="27" spans="1:16">
      <c r="A27" t="s">
        <v>41</v>
      </c>
      <c r="B27">
        <f>STDEV(B2:B21)</f>
        <v>1.4385090051490155</v>
      </c>
      <c r="I27" t="s">
        <v>42</v>
      </c>
      <c r="J27">
        <f>SUMIF(N2:N21, "&gt;10",L2:L21)</f>
        <v>54.919999999999995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2023-02-21T03:46:32Z</dcterms:created>
  <dcterms:modified xsi:type="dcterms:W3CDTF">2023-02-21T05:18:04Z</dcterms:modified>
  <cp:category/>
  <cp:contentStatus/>
</cp:coreProperties>
</file>