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680"/>
  </bookViews>
  <sheets>
    <sheet name="clean_data" sheetId="1" r:id="rId1"/>
    <sheet name="Sheet4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<sst xmlns="http://schemas.openxmlformats.org/spreadsheetml/2006/main" count="582" uniqueCount="373">
  <si>
    <t>id</t>
  </si>
  <si>
    <t>country</t>
  </si>
  <si>
    <t>name</t>
  </si>
  <si>
    <t>longName</t>
  </si>
  <si>
    <t>price</t>
  </si>
  <si>
    <t>priceChange1Day</t>
  </si>
  <si>
    <t>percentChange1Day</t>
  </si>
  <si>
    <t>percentChange1Month</t>
  </si>
  <si>
    <t>percentChange1Year</t>
  </si>
  <si>
    <t>priceDate</t>
  </si>
  <si>
    <t>SBF250:IND</t>
  </si>
  <si>
    <t>FR</t>
  </si>
  <si>
    <t>CAC All-Tradable</t>
  </si>
  <si>
    <t>CAC All-Tradable Index</t>
  </si>
  <si>
    <t>2/16/2024</t>
  </si>
  <si>
    <t>CAC:IND</t>
  </si>
  <si>
    <t>CAC 40 INDEX</t>
  </si>
  <si>
    <t>CAC 40 Index</t>
  </si>
  <si>
    <t>XU100:IND</t>
  </si>
  <si>
    <t>TR</t>
  </si>
  <si>
    <t>BIST 100 INDEX</t>
  </si>
  <si>
    <t>Borsa Istanbul 100 Index</t>
  </si>
  <si>
    <t>XU030:IND</t>
  </si>
  <si>
    <t>BIST 30 Index</t>
  </si>
  <si>
    <t>TUSISE:IND</t>
  </si>
  <si>
    <t>TN</t>
  </si>
  <si>
    <t>Tunis SE TUNINDEX</t>
  </si>
  <si>
    <t>Tunisia Stock Exchange TUNINDEX</t>
  </si>
  <si>
    <t>BHSEEI:IND</t>
  </si>
  <si>
    <t>BH</t>
  </si>
  <si>
    <t>BB ESTERAD INDEX</t>
  </si>
  <si>
    <t>Bahrain Bourse Esterad Index</t>
  </si>
  <si>
    <t>BHSEASI:IND</t>
  </si>
  <si>
    <t>BB ALL SHARE INDEX</t>
  </si>
  <si>
    <t>Bahrain Bourse All Share Index</t>
  </si>
  <si>
    <t>2/15/2024</t>
  </si>
  <si>
    <t>AXX:IND</t>
  </si>
  <si>
    <t>GB</t>
  </si>
  <si>
    <t>FTSE AIM ALL SHARE INDEX</t>
  </si>
  <si>
    <t>FTSE AIM All Share Index</t>
  </si>
  <si>
    <t>UKX:IND</t>
  </si>
  <si>
    <t>FTSE 100 INDEX</t>
  </si>
  <si>
    <t>FTSE 100 Index</t>
  </si>
  <si>
    <t>ASX:IND</t>
  </si>
  <si>
    <t>FTSE ALL-SHARE INDEX</t>
  </si>
  <si>
    <t>FTSE All-Share Index</t>
  </si>
  <si>
    <t>HDAX:IND</t>
  </si>
  <si>
    <t>DE</t>
  </si>
  <si>
    <t>HDAX INDEX</t>
  </si>
  <si>
    <t>Deutsche Borse AG HDAX Index</t>
  </si>
  <si>
    <t>DAX:IND</t>
  </si>
  <si>
    <t>DAX INDEX</t>
  </si>
  <si>
    <t>Deutsche Boerse AG German Stock Index DAX</t>
  </si>
  <si>
    <t>DFMGI:IND</t>
  </si>
  <si>
    <t>AE</t>
  </si>
  <si>
    <t>DFM GENERAL INDEX</t>
  </si>
  <si>
    <t>Dubai Financial Market General Index</t>
  </si>
  <si>
    <t>ADSMI:IND</t>
  </si>
  <si>
    <t>FTSE ADX GENERAL INDEX</t>
  </si>
  <si>
    <t>MONEX:IND</t>
  </si>
  <si>
    <t>ME</t>
  </si>
  <si>
    <t>MONEX INDEX</t>
  </si>
  <si>
    <t>Montenegro Stock Exchange Index (MONEX)</t>
  </si>
  <si>
    <t>SPEURO:IND</t>
  </si>
  <si>
    <t>EU</t>
  </si>
  <si>
    <t>S&amp;P EUROPE 350 INDEX</t>
  </si>
  <si>
    <t>S&amp;P Europe 350 GICS Level Sector MFM Index</t>
  </si>
  <si>
    <t>BE500:IND</t>
  </si>
  <si>
    <t>BLOOMBERG EUROPEAN 500</t>
  </si>
  <si>
    <t>Bloomberg European 500 Index  **To be discontinued on April 1, 2024**</t>
  </si>
  <si>
    <t>SX5E:IND</t>
  </si>
  <si>
    <t>Euro Stoxx 50 Pr</t>
  </si>
  <si>
    <t>EURO STOXX 50 Price EUR</t>
  </si>
  <si>
    <t>SPEU:IND</t>
  </si>
  <si>
    <t>S&amp;P EURO INDEX</t>
  </si>
  <si>
    <t>S&amp;P Europe Economic Sectors GICS Level Sector Index</t>
  </si>
  <si>
    <t>IMOEX:IND</t>
  </si>
  <si>
    <t>RU</t>
  </si>
  <si>
    <t>MOEX Russia Index</t>
  </si>
  <si>
    <t>RTSI$:IND</t>
  </si>
  <si>
    <t>RTS Index</t>
  </si>
  <si>
    <t>ASE:IND</t>
  </si>
  <si>
    <t>GR</t>
  </si>
  <si>
    <t>Athex Composite Share Pr</t>
  </si>
  <si>
    <t>Athens Stock Exchange General Index</t>
  </si>
  <si>
    <t>FTASE:IND</t>
  </si>
  <si>
    <t>FTSE/ASE Large Cap</t>
  </si>
  <si>
    <t>FTSE/Athens Stock Exchange Large Cap Index</t>
  </si>
  <si>
    <t>SASEIDX:IND</t>
  </si>
  <si>
    <t>SA</t>
  </si>
  <si>
    <t>TADAWUL ALL SHARE INDEX</t>
  </si>
  <si>
    <t>Tadawul All Share Index</t>
  </si>
  <si>
    <t>KAX:IND</t>
  </si>
  <si>
    <t>DK</t>
  </si>
  <si>
    <t>OMX COPENHAGEN INDEX</t>
  </si>
  <si>
    <t>OMX Copenhagen_PI</t>
  </si>
  <si>
    <t>KFX:IND</t>
  </si>
  <si>
    <t>OMX COPENHAGEN 20 INDEX</t>
  </si>
  <si>
    <t>OMX Copenhagen 20</t>
  </si>
  <si>
    <t>OMXC25:IND</t>
  </si>
  <si>
    <t>OMX Copenhagen 25 Index</t>
  </si>
  <si>
    <t>TOP40:IND</t>
  </si>
  <si>
    <t>ZA</t>
  </si>
  <si>
    <t>FTSE/JSE AFRICA TOP40 IX</t>
  </si>
  <si>
    <t>FTSE/JSE Africa Top40 Tradeable Index</t>
  </si>
  <si>
    <t>JALSH:IND</t>
  </si>
  <si>
    <t>FTSE/JSE AFRICA ALL SHR</t>
  </si>
  <si>
    <t>FTSE/JSE Africa All Share Index</t>
  </si>
  <si>
    <t>HEX:IND</t>
  </si>
  <si>
    <t>FI</t>
  </si>
  <si>
    <t>OMX HELSINKI INDEX</t>
  </si>
  <si>
    <t>OMX Helsinki_PI</t>
  </si>
  <si>
    <t>HEX25:IND</t>
  </si>
  <si>
    <t>OMX HELSINKI 25 INDEX</t>
  </si>
  <si>
    <t>OMX Helsinki 25 Index</t>
  </si>
  <si>
    <t>BGSMDC:IND</t>
  </si>
  <si>
    <t>BW</t>
  </si>
  <si>
    <t>Botswana Gaborone Dom</t>
  </si>
  <si>
    <t>Botswana Gaborone Index</t>
  </si>
  <si>
    <t>DSM:IND</t>
  </si>
  <si>
    <t>QA</t>
  </si>
  <si>
    <t>QE Index</t>
  </si>
  <si>
    <t>Qatar Exchange Index</t>
  </si>
  <si>
    <t>PFTS:IND</t>
  </si>
  <si>
    <t>UA</t>
  </si>
  <si>
    <t>PFTS Index</t>
  </si>
  <si>
    <t>Ukraine PFTS Index</t>
  </si>
  <si>
    <t>UX:IND</t>
  </si>
  <si>
    <t>Ukrainian Equities Index</t>
  </si>
  <si>
    <t>SPI:IND</t>
  </si>
  <si>
    <t>CH</t>
  </si>
  <si>
    <t>SPI SWISS PERFORMANCE IX</t>
  </si>
  <si>
    <t>Swiss Exchange Swiss Performance Index</t>
  </si>
  <si>
    <t>SMI:IND</t>
  </si>
  <si>
    <t>SWISS MARKET INDEX</t>
  </si>
  <si>
    <t>Swiss Market Index</t>
  </si>
  <si>
    <t>NSEASI:IND</t>
  </si>
  <si>
    <t>KE</t>
  </si>
  <si>
    <t>Nairobi All Share</t>
  </si>
  <si>
    <t>Nairobi Securities Exchange Ltd All Share Index</t>
  </si>
  <si>
    <t>KNSMIDX:IND</t>
  </si>
  <si>
    <t>Nairobi SE 20 Share</t>
  </si>
  <si>
    <t>Nairobi Securities Exchange Ltd 20 Index</t>
  </si>
  <si>
    <t>KWSEPM:IND</t>
  </si>
  <si>
    <t>KW</t>
  </si>
  <si>
    <t>KWSE Premier Mkt</t>
  </si>
  <si>
    <t>Boursa Kuwait Premier Market Price Return Index</t>
  </si>
  <si>
    <t>KWSEMM:IND</t>
  </si>
  <si>
    <t>KWSE Main Mkt</t>
  </si>
  <si>
    <t>Boursa Kuwait Main Market Price Return Index</t>
  </si>
  <si>
    <t>BELEX15:IND</t>
  </si>
  <si>
    <t>RS</t>
  </si>
  <si>
    <t>BELEX15 INDEX</t>
  </si>
  <si>
    <t>Belgrade Stock Exchange BELEX15 Index</t>
  </si>
  <si>
    <t>2/14/2024</t>
  </si>
  <si>
    <t>BELEXLIN:IND</t>
  </si>
  <si>
    <t>BELEXline Index</t>
  </si>
  <si>
    <t>Belgrade Stock Exchange BELEXline Index</t>
  </si>
  <si>
    <t>OSEBX:IND</t>
  </si>
  <si>
    <t>NO</t>
  </si>
  <si>
    <t>OSE BENCHMARK INDEX</t>
  </si>
  <si>
    <t>Oslo Stock Exchange Benchmark Index</t>
  </si>
  <si>
    <t>OSEAX:IND</t>
  </si>
  <si>
    <t>OSE ALL SHARE INDEX</t>
  </si>
  <si>
    <t>Oslo Stock Exchange All Share Index</t>
  </si>
  <si>
    <t>JOSMGNFF:IND</t>
  </si>
  <si>
    <t>JO</t>
  </si>
  <si>
    <t>AMMAN SE GENERAL INDEX</t>
  </si>
  <si>
    <t>Amman Stock Exchange General Index</t>
  </si>
  <si>
    <t>SBITOP:IND</t>
  </si>
  <si>
    <t>SI</t>
  </si>
  <si>
    <t>Slovenian Blue Chip Idx</t>
  </si>
  <si>
    <t>Ljubljana Stock Exchange Slovenian Blue-Chip SBITOP Index</t>
  </si>
  <si>
    <t>WIG20:IND</t>
  </si>
  <si>
    <t>PL</t>
  </si>
  <si>
    <t>WIG 20</t>
  </si>
  <si>
    <t>WIG20</t>
  </si>
  <si>
    <t>WIG:IND</t>
  </si>
  <si>
    <t>WSE WIG INDEX</t>
  </si>
  <si>
    <t>Warsaw Stock Exchange WIG Total Return Index</t>
  </si>
  <si>
    <t>WIG30:IND</t>
  </si>
  <si>
    <t>WIG30</t>
  </si>
  <si>
    <t>PASISI:IND</t>
  </si>
  <si>
    <t>PS</t>
  </si>
  <si>
    <t>PSE Al Quds</t>
  </si>
  <si>
    <t>Palestine Stock Exchange Al Quds Index</t>
  </si>
  <si>
    <t>BUX:IND</t>
  </si>
  <si>
    <t>HU</t>
  </si>
  <si>
    <t>BUDAPEST STOCK EXCH INDX</t>
  </si>
  <si>
    <t>Budapest Stock Exchange Budapest Stock Index</t>
  </si>
  <si>
    <t>CHTX:IND</t>
  </si>
  <si>
    <t>HUNGARIAN TRADED INDEX</t>
  </si>
  <si>
    <t>OTOB Hungarian Traded Index CHTX</t>
  </si>
  <si>
    <t>NGXINDX:IND</t>
  </si>
  <si>
    <t>NG</t>
  </si>
  <si>
    <t>NGX ALL SHR</t>
  </si>
  <si>
    <t>NGX All Share Index</t>
  </si>
  <si>
    <t>IBEX:IND</t>
  </si>
  <si>
    <t>ES</t>
  </si>
  <si>
    <t>IBEX 35 INDEX</t>
  </si>
  <si>
    <t>IBEX 35 Index</t>
  </si>
  <si>
    <t>MADX:IND</t>
  </si>
  <si>
    <t>SPAIN MA  MADRID INDEX</t>
  </si>
  <si>
    <t>Madrid Stock Exchange General Index</t>
  </si>
  <si>
    <t>ICEXI:IND</t>
  </si>
  <si>
    <t>IS</t>
  </si>
  <si>
    <t>OMX Iceland All-Share PR</t>
  </si>
  <si>
    <t>OMX Iceland All-Share PI</t>
  </si>
  <si>
    <t>AEX:IND</t>
  </si>
  <si>
    <t>NL</t>
  </si>
  <si>
    <t>AEX-Index</t>
  </si>
  <si>
    <t>AMX:IND</t>
  </si>
  <si>
    <t>AMSTERDAM MIDKAP INDEX</t>
  </si>
  <si>
    <t>Amsterdam Stock Exchange Amsterdam Midkap Index</t>
  </si>
  <si>
    <t>ITLMS:IND</t>
  </si>
  <si>
    <t>IT</t>
  </si>
  <si>
    <t>FTSE Italia All-Share</t>
  </si>
  <si>
    <t>FTSE Italia All-Share Index</t>
  </si>
  <si>
    <t>FTSEMIB:IND</t>
  </si>
  <si>
    <t>FTSE MIB INDEX</t>
  </si>
  <si>
    <t>FTSE MIB Index</t>
  </si>
  <si>
    <t>FTN098:IND</t>
  </si>
  <si>
    <t>NA</t>
  </si>
  <si>
    <t>FTSE NSX Overall Index</t>
  </si>
  <si>
    <t>SASX10:IND</t>
  </si>
  <si>
    <t>BA</t>
  </si>
  <si>
    <t>SASE Free Market 10 Idx</t>
  </si>
  <si>
    <t>SASE Free Market 10 Index</t>
  </si>
  <si>
    <t>BIRS:IND</t>
  </si>
  <si>
    <t>Bosnia BIRS Index</t>
  </si>
  <si>
    <t>Stock Exchange Index of Republic of Srpska/The</t>
  </si>
  <si>
    <t>CYSMMAPA:IND</t>
  </si>
  <si>
    <t>CY</t>
  </si>
  <si>
    <t>GENERAL MARKET INDEX CSE</t>
  </si>
  <si>
    <t>Cyprus Stock Exchange General Index</t>
  </si>
  <si>
    <t>BLOM:IND</t>
  </si>
  <si>
    <t>LB</t>
  </si>
  <si>
    <t>BLOM STOCK INDEX</t>
  </si>
  <si>
    <t>Blom Stock Index Lebanon</t>
  </si>
  <si>
    <t>BEL20:IND</t>
  </si>
  <si>
    <t>BE</t>
  </si>
  <si>
    <t>BEL 20 INDEX</t>
  </si>
  <si>
    <t>BEL 20 Index</t>
  </si>
  <si>
    <t>BELPRC:IND</t>
  </si>
  <si>
    <t>BELGIAN STK MRKT PRC IDX</t>
  </si>
  <si>
    <t>Brussels Stock Exchange Stock Market Price Index</t>
  </si>
  <si>
    <t>LUXXX:IND</t>
  </si>
  <si>
    <t>LU</t>
  </si>
  <si>
    <t>LUXEMBOURG LuxX INDEX</t>
  </si>
  <si>
    <t>Luxembourg Stock Exchange LuxX Index</t>
  </si>
  <si>
    <t>LUXXR:IND</t>
  </si>
  <si>
    <t>LUXEMBOURG LuxX RETURN</t>
  </si>
  <si>
    <t>Luxembourg Stock Exchange LuxX Return Index</t>
  </si>
  <si>
    <t>MSM30:IND</t>
  </si>
  <si>
    <t>OM</t>
  </si>
  <si>
    <t>MSX30 Index</t>
  </si>
  <si>
    <t>Muscat Stock Exchange MSX 30 Index</t>
  </si>
  <si>
    <t>PSI20:IND</t>
  </si>
  <si>
    <t>PT</t>
  </si>
  <si>
    <t>PSI 20 INDEX</t>
  </si>
  <si>
    <t>PSI 20 Index</t>
  </si>
  <si>
    <t>BVLX:IND</t>
  </si>
  <si>
    <t>PSI All-Share Index GR</t>
  </si>
  <si>
    <t>PSI All-Share Index Gross Return</t>
  </si>
  <si>
    <t>SEMDEX:IND</t>
  </si>
  <si>
    <t>MU</t>
  </si>
  <si>
    <t>MAURITIUS STOCK EXCHANGE</t>
  </si>
  <si>
    <t>Mauritius Stock Exchange SEMDEX Index</t>
  </si>
  <si>
    <t>ISEQ:IND</t>
  </si>
  <si>
    <t>IE</t>
  </si>
  <si>
    <t>ISEQAll-Share</t>
  </si>
  <si>
    <t>ISEQ All-Share Index</t>
  </si>
  <si>
    <t>SKSM:IND</t>
  </si>
  <si>
    <t>SK</t>
  </si>
  <si>
    <t>SLOVAK SHARE INDEX</t>
  </si>
  <si>
    <t>Slovak Share Index</t>
  </si>
  <si>
    <t>TA-35:IND</t>
  </si>
  <si>
    <t>IL</t>
  </si>
  <si>
    <t>TA-35 Index</t>
  </si>
  <si>
    <t>Tel Aviv Stock Exchange 35 Index</t>
  </si>
  <si>
    <t>TA-125:IND</t>
  </si>
  <si>
    <t>TA-125 Index</t>
  </si>
  <si>
    <t>Tel Aviv Stock Exchange 125 Index</t>
  </si>
  <si>
    <t>CRO:IND</t>
  </si>
  <si>
    <t>HR</t>
  </si>
  <si>
    <t>CROATIA ZAGREB CROBEX</t>
  </si>
  <si>
    <t>Croatia Zagreb Stock Exchange Crobex Index</t>
  </si>
  <si>
    <t>MBI:IND</t>
  </si>
  <si>
    <t>MK</t>
  </si>
  <si>
    <t>MBI 10 Index</t>
  </si>
  <si>
    <t>MBI 10 INDEX</t>
  </si>
  <si>
    <t>MBIDM:IND</t>
  </si>
  <si>
    <t>MBID Index</t>
  </si>
  <si>
    <t>ATX:IND</t>
  </si>
  <si>
    <t>AT</t>
  </si>
  <si>
    <t>AUSTRIAN TRADED ATX INDX</t>
  </si>
  <si>
    <t>Vienna Stock Exchange Austrian Traded Index</t>
  </si>
  <si>
    <t>ATXPRIME:IND</t>
  </si>
  <si>
    <t>AUSTRIAN ATX PRIME INDEX</t>
  </si>
  <si>
    <t>Austrian ATX Prime Index</t>
  </si>
  <si>
    <t>MOSENEW:IND</t>
  </si>
  <si>
    <t>MA</t>
  </si>
  <si>
    <t>MASI Free Float Index</t>
  </si>
  <si>
    <t>MASI Free Float All Shares Index</t>
  </si>
  <si>
    <t>DARSDSEI:IND</t>
  </si>
  <si>
    <t>TZ</t>
  </si>
  <si>
    <t>Tanzania All Share Index</t>
  </si>
  <si>
    <t>Tanzania All Share Index Real Time</t>
  </si>
  <si>
    <t>SOFIX:IND</t>
  </si>
  <si>
    <t>BG</t>
  </si>
  <si>
    <t>SOFIX INDEX</t>
  </si>
  <si>
    <t>SOFIX Index</t>
  </si>
  <si>
    <t>OMX:IND</t>
  </si>
  <si>
    <t>SE</t>
  </si>
  <si>
    <t>OMX STOCKHOLM 30 INDEX</t>
  </si>
  <si>
    <t>OMX Stockholm 30 Index</t>
  </si>
  <si>
    <t>SBX:IND</t>
  </si>
  <si>
    <t>OMX STOCKHOLM BENCHMARK</t>
  </si>
  <si>
    <t>OMX Stockholm Benchmark_GI</t>
  </si>
  <si>
    <t>MALTEX:IND</t>
  </si>
  <si>
    <t>MT</t>
  </si>
  <si>
    <t>MALTA STOCK EXCHANGE IND</t>
  </si>
  <si>
    <t>Malta Stock Exchange</t>
  </si>
  <si>
    <t>RIGSE:IND</t>
  </si>
  <si>
    <t>LV</t>
  </si>
  <si>
    <t>OMX RIGA OMXR</t>
  </si>
  <si>
    <t>OMX Riga Index</t>
  </si>
  <si>
    <t>TALSE:IND</t>
  </si>
  <si>
    <t>EE</t>
  </si>
  <si>
    <t>OMX TALLINN OMXT</t>
  </si>
  <si>
    <t>OMX Tallinn TR Index</t>
  </si>
  <si>
    <t>BWORLDEU:IND</t>
  </si>
  <si>
    <t>MULT</t>
  </si>
  <si>
    <t>BBG EMEA WORLD INDEX</t>
  </si>
  <si>
    <t>Bloomberg EMEA -World Index **To be discontinued on April 1, 2024**</t>
  </si>
  <si>
    <t>KZKAK:IND</t>
  </si>
  <si>
    <t>KZ</t>
  </si>
  <si>
    <t>Kazakhstan KASE Stock Ex</t>
  </si>
  <si>
    <t>Kazakhstan Stock Exchange Index KASE</t>
  </si>
  <si>
    <t>BET:IND</t>
  </si>
  <si>
    <t>RO</t>
  </si>
  <si>
    <t>BUCHAREST BET INDEX</t>
  </si>
  <si>
    <t>Bucharest Stock Exchange Trading Index</t>
  </si>
  <si>
    <t>VILSE:IND</t>
  </si>
  <si>
    <t>LT</t>
  </si>
  <si>
    <t>OMX VILNIUS OMXV</t>
  </si>
  <si>
    <t>OMX Vilnius Index</t>
  </si>
  <si>
    <t>GGSECI:IND</t>
  </si>
  <si>
    <t>GH</t>
  </si>
  <si>
    <t>GSE Composite Index</t>
  </si>
  <si>
    <t>Ghana Stock Exchange Composite Index</t>
  </si>
  <si>
    <t>PX:IND</t>
  </si>
  <si>
    <t>CZ</t>
  </si>
  <si>
    <t>PRAGUE STOCK EXCH INDEX</t>
  </si>
  <si>
    <t>Prague Stock Exchange Index</t>
  </si>
  <si>
    <t>Stats</t>
  </si>
  <si>
    <t>Average:</t>
  </si>
  <si>
    <t>Median:</t>
  </si>
  <si>
    <t>Stddev:</t>
  </si>
  <si>
    <t>MaxID:</t>
  </si>
  <si>
    <t>Maximum:</t>
  </si>
  <si>
    <t>MinID:</t>
  </si>
  <si>
    <t>Minimum:</t>
  </si>
  <si>
    <t>Positive Count</t>
  </si>
  <si>
    <t>Positive Percentage</t>
  </si>
  <si>
    <t>Count of Stocks &gt; 10K Price</t>
  </si>
  <si>
    <t>Count of Stocks &gt; 10K Price with &gt;10% Annual Growth</t>
  </si>
  <si>
    <t>Count of Stocks &gt;10% Annual Growth</t>
  </si>
  <si>
    <t>Average Annual Growth(%) for Stocks &gt; 10K Price</t>
  </si>
  <si>
    <t>Average Annual Growth(%) for Stocks &lt; 10K Price</t>
  </si>
  <si>
    <t>Sum of price</t>
  </si>
  <si>
    <t>Average of percentChange1Year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</si>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</sst>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9" fontId="0" fillId="0" borderId="0" xfId="3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clean_data!$E$1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clean_data!$A$2:$A$98</c:f>
              <c:strCache>
                <c:ptCount val="97"/>
                <c:pt idx="0">
                  <c:v>SBF250:IND</c:v>
                </c:pt>
                <c:pt idx="1">
                  <c:v>CAC:IND</c:v>
                </c:pt>
                <c:pt idx="2">
                  <c:v>XU100:IND</c:v>
                </c:pt>
                <c:pt idx="3">
                  <c:v>XU030:IND</c:v>
                </c:pt>
                <c:pt idx="4">
                  <c:v>TUSISE:IND</c:v>
                </c:pt>
                <c:pt idx="5">
                  <c:v>BHSEEI:IND</c:v>
                </c:pt>
                <c:pt idx="6">
                  <c:v>BHSEASI:IND</c:v>
                </c:pt>
                <c:pt idx="7">
                  <c:v>AXX:IND</c:v>
                </c:pt>
                <c:pt idx="8">
                  <c:v>UKX:IND</c:v>
                </c:pt>
                <c:pt idx="9">
                  <c:v>ASX:IND</c:v>
                </c:pt>
                <c:pt idx="10">
                  <c:v>HDAX:IND</c:v>
                </c:pt>
                <c:pt idx="11">
                  <c:v>DAX:IND</c:v>
                </c:pt>
                <c:pt idx="12">
                  <c:v>DFMGI:IND</c:v>
                </c:pt>
                <c:pt idx="13">
                  <c:v>ADSMI:IND</c:v>
                </c:pt>
                <c:pt idx="14">
                  <c:v>MONEX:IND</c:v>
                </c:pt>
                <c:pt idx="15">
                  <c:v>SPEURO:IND</c:v>
                </c:pt>
                <c:pt idx="16">
                  <c:v>BE500:IND</c:v>
                </c:pt>
                <c:pt idx="17">
                  <c:v>SX5E:IND</c:v>
                </c:pt>
                <c:pt idx="18">
                  <c:v>SPEU:IND</c:v>
                </c:pt>
                <c:pt idx="19">
                  <c:v>IMOEX:IND</c:v>
                </c:pt>
                <c:pt idx="20">
                  <c:v>RTSI$:IND</c:v>
                </c:pt>
                <c:pt idx="21">
                  <c:v>ASE:IND</c:v>
                </c:pt>
                <c:pt idx="22">
                  <c:v>FTASE:IND</c:v>
                </c:pt>
                <c:pt idx="23">
                  <c:v>SASEIDX:IND</c:v>
                </c:pt>
                <c:pt idx="24">
                  <c:v>KAX:IND</c:v>
                </c:pt>
                <c:pt idx="25">
                  <c:v>KFX:IND</c:v>
                </c:pt>
                <c:pt idx="26">
                  <c:v>OMXC25:IND</c:v>
                </c:pt>
                <c:pt idx="27">
                  <c:v>TOP40:IND</c:v>
                </c:pt>
                <c:pt idx="28">
                  <c:v>JALSH:IND</c:v>
                </c:pt>
                <c:pt idx="29">
                  <c:v>HEX:IND</c:v>
                </c:pt>
                <c:pt idx="30">
                  <c:v>HEX25:IND</c:v>
                </c:pt>
                <c:pt idx="31">
                  <c:v>BGSMDC:IND</c:v>
                </c:pt>
                <c:pt idx="32">
                  <c:v>DSM:IND</c:v>
                </c:pt>
                <c:pt idx="33">
                  <c:v>PFTS:IND</c:v>
                </c:pt>
                <c:pt idx="34">
                  <c:v>UX:IND</c:v>
                </c:pt>
                <c:pt idx="35">
                  <c:v>SPI:IND</c:v>
                </c:pt>
                <c:pt idx="36">
                  <c:v>SMI:IND</c:v>
                </c:pt>
                <c:pt idx="37">
                  <c:v>NSEASI:IND</c:v>
                </c:pt>
                <c:pt idx="38">
                  <c:v>KNSMIDX:IND</c:v>
                </c:pt>
                <c:pt idx="39">
                  <c:v>KWSEPM:IND</c:v>
                </c:pt>
                <c:pt idx="40">
                  <c:v>KWSEMM:IND</c:v>
                </c:pt>
                <c:pt idx="41">
                  <c:v>BELEX15:IND</c:v>
                </c:pt>
                <c:pt idx="42">
                  <c:v>BELEXLIN:IND</c:v>
                </c:pt>
                <c:pt idx="43">
                  <c:v>OSEBX:IND</c:v>
                </c:pt>
                <c:pt idx="44">
                  <c:v>OSEAX:IND</c:v>
                </c:pt>
                <c:pt idx="45">
                  <c:v>JOSMGNFF:IND</c:v>
                </c:pt>
                <c:pt idx="46">
                  <c:v>SBITOP:IND</c:v>
                </c:pt>
                <c:pt idx="47">
                  <c:v>WIG20:IND</c:v>
                </c:pt>
                <c:pt idx="48">
                  <c:v>WIG:IND</c:v>
                </c:pt>
                <c:pt idx="49">
                  <c:v>WIG30:IND</c:v>
                </c:pt>
                <c:pt idx="50">
                  <c:v>PASISI:IND</c:v>
                </c:pt>
                <c:pt idx="51">
                  <c:v>BUX:IND</c:v>
                </c:pt>
                <c:pt idx="52">
                  <c:v>CHTX:IND</c:v>
                </c:pt>
                <c:pt idx="53">
                  <c:v>NGXINDX:IND</c:v>
                </c:pt>
                <c:pt idx="54">
                  <c:v>IBEX:IND</c:v>
                </c:pt>
                <c:pt idx="55">
                  <c:v>MADX:IND</c:v>
                </c:pt>
                <c:pt idx="56">
                  <c:v>ICEXI:IND</c:v>
                </c:pt>
                <c:pt idx="57">
                  <c:v>AEX:IND</c:v>
                </c:pt>
                <c:pt idx="58">
                  <c:v>AMX:IND</c:v>
                </c:pt>
                <c:pt idx="59">
                  <c:v>ITLMS:IND</c:v>
                </c:pt>
                <c:pt idx="60">
                  <c:v>FTSEMIB:IND</c:v>
                </c:pt>
                <c:pt idx="61">
                  <c:v>FTN098:IND</c:v>
                </c:pt>
                <c:pt idx="62">
                  <c:v>SASX10:IND</c:v>
                </c:pt>
                <c:pt idx="63">
                  <c:v>BIRS:IND</c:v>
                </c:pt>
                <c:pt idx="64">
                  <c:v>CYSMMAPA:IND</c:v>
                </c:pt>
                <c:pt idx="65">
                  <c:v>BLOM:IND</c:v>
                </c:pt>
                <c:pt idx="66">
                  <c:v>BEL20:IND</c:v>
                </c:pt>
                <c:pt idx="67">
                  <c:v>BELPRC:IND</c:v>
                </c:pt>
                <c:pt idx="68">
                  <c:v>LUXXX:IND</c:v>
                </c:pt>
                <c:pt idx="69">
                  <c:v>LUXXR:IND</c:v>
                </c:pt>
                <c:pt idx="70">
                  <c:v>MSM30:IND</c:v>
                </c:pt>
                <c:pt idx="71">
                  <c:v>PSI20:IND</c:v>
                </c:pt>
                <c:pt idx="72">
                  <c:v>BVLX:IND</c:v>
                </c:pt>
                <c:pt idx="73">
                  <c:v>SEMDEX:IND</c:v>
                </c:pt>
                <c:pt idx="74">
                  <c:v>ISEQ:IND</c:v>
                </c:pt>
                <c:pt idx="75">
                  <c:v>SKSM:IND</c:v>
                </c:pt>
                <c:pt idx="76">
                  <c:v>TA-35:IND</c:v>
                </c:pt>
                <c:pt idx="77">
                  <c:v>TA-125:IND</c:v>
                </c:pt>
                <c:pt idx="78">
                  <c:v>CRO:IND</c:v>
                </c:pt>
                <c:pt idx="79">
                  <c:v>MBI:IND</c:v>
                </c:pt>
                <c:pt idx="80">
                  <c:v>MBIDM:IND</c:v>
                </c:pt>
                <c:pt idx="81">
                  <c:v>ATX:IND</c:v>
                </c:pt>
                <c:pt idx="82">
                  <c:v>ATXPRIME:IND</c:v>
                </c:pt>
                <c:pt idx="83">
                  <c:v>MOSENEW:IND</c:v>
                </c:pt>
                <c:pt idx="84">
                  <c:v>DARSDSEI:IND</c:v>
                </c:pt>
                <c:pt idx="85">
                  <c:v>SOFIX:IND</c:v>
                </c:pt>
                <c:pt idx="86">
                  <c:v>OMX:IND</c:v>
                </c:pt>
                <c:pt idx="87">
                  <c:v>SBX:IND</c:v>
                </c:pt>
                <c:pt idx="88">
                  <c:v>MALTEX:IND</c:v>
                </c:pt>
                <c:pt idx="89">
                  <c:v>RIGSE:IND</c:v>
                </c:pt>
                <c:pt idx="90">
                  <c:v>TALSE:IND</c:v>
                </c:pt>
                <c:pt idx="91">
                  <c:v>BWORLDEU:IND</c:v>
                </c:pt>
                <c:pt idx="92">
                  <c:v>KZKAK:IND</c:v>
                </c:pt>
                <c:pt idx="93">
                  <c:v>BET:IND</c:v>
                </c:pt>
                <c:pt idx="94">
                  <c:v>VILSE:IND</c:v>
                </c:pt>
                <c:pt idx="95">
                  <c:v>GGSECI:IND</c:v>
                </c:pt>
                <c:pt idx="96">
                  <c:v>PX:IND</c:v>
                </c:pt>
              </c:strCache>
            </c:strRef>
          </c:cat>
          <c:val>
            <c:numRef>
              <c:f>clean_data!$E$2:$E$98</c:f>
              <c:numCache>
                <c:formatCode>General</c:formatCode>
                <c:ptCount val="97"/>
                <c:pt idx="0">
                  <c:v>5756.99</c:v>
                </c:pt>
                <c:pt idx="1">
                  <c:v>7768.18</c:v>
                </c:pt>
                <c:pt idx="2">
                  <c:v>9250.36</c:v>
                </c:pt>
                <c:pt idx="3">
                  <c:v>9823.85</c:v>
                </c:pt>
                <c:pt idx="4">
                  <c:v>8358.85</c:v>
                </c:pt>
                <c:pt idx="6">
                  <c:v>2067.53</c:v>
                </c:pt>
                <c:pt idx="7">
                  <c:v>758.78</c:v>
                </c:pt>
                <c:pt idx="8">
                  <c:v>7711.71</c:v>
                </c:pt>
                <c:pt idx="9">
                  <c:v>4205.25</c:v>
                </c:pt>
                <c:pt idx="10">
                  <c:v>9174.46</c:v>
                </c:pt>
                <c:pt idx="11">
                  <c:v>17117.44</c:v>
                </c:pt>
                <c:pt idx="12">
                  <c:v>4258.78</c:v>
                </c:pt>
                <c:pt idx="13">
                  <c:v>9427.01</c:v>
                </c:pt>
                <c:pt idx="14">
                  <c:v>15448.71</c:v>
                </c:pt>
                <c:pt idx="15">
                  <c:v>1998.17</c:v>
                </c:pt>
                <c:pt idx="16">
                  <c:v>313.24</c:v>
                </c:pt>
                <c:pt idx="17">
                  <c:v>4765.65</c:v>
                </c:pt>
                <c:pt idx="18">
                  <c:v>2070.71</c:v>
                </c:pt>
                <c:pt idx="19">
                  <c:v>3242.48</c:v>
                </c:pt>
                <c:pt idx="20">
                  <c:v>1107.33</c:v>
                </c:pt>
                <c:pt idx="21">
                  <c:v>1405.32</c:v>
                </c:pt>
                <c:pt idx="22">
                  <c:v>3414.72</c:v>
                </c:pt>
                <c:pt idx="23">
                  <c:v>12484.59</c:v>
                </c:pt>
                <c:pt idx="24">
                  <c:v>1826.086</c:v>
                </c:pt>
                <c:pt idx="25">
                  <c:v>2599.951</c:v>
                </c:pt>
                <c:pt idx="26">
                  <c:v>1905.245</c:v>
                </c:pt>
                <c:pt idx="27">
                  <c:v>67152.56</c:v>
                </c:pt>
                <c:pt idx="28">
                  <c:v>73616.06</c:v>
                </c:pt>
                <c:pt idx="29">
                  <c:v>9924.48</c:v>
                </c:pt>
                <c:pt idx="30">
                  <c:v>4467.28</c:v>
                </c:pt>
                <c:pt idx="31">
                  <c:v>8978</c:v>
                </c:pt>
                <c:pt idx="32">
                  <c:v>10154.52</c:v>
                </c:pt>
                <c:pt idx="33">
                  <c:v>507.03</c:v>
                </c:pt>
                <c:pt idx="35">
                  <c:v>14798.96</c:v>
                </c:pt>
                <c:pt idx="36">
                  <c:v>11310.61</c:v>
                </c:pt>
                <c:pt idx="37">
                  <c:v>91.08</c:v>
                </c:pt>
                <c:pt idx="38">
                  <c:v>1521.44</c:v>
                </c:pt>
                <c:pt idx="39">
                  <c:v>8039.43</c:v>
                </c:pt>
                <c:pt idx="40">
                  <c:v>6007.69</c:v>
                </c:pt>
                <c:pt idx="41">
                  <c:v>918.48</c:v>
                </c:pt>
                <c:pt idx="42">
                  <c:v>1994.03</c:v>
                </c:pt>
                <c:pt idx="43">
                  <c:v>1264.02</c:v>
                </c:pt>
                <c:pt idx="44">
                  <c:v>1463.57</c:v>
                </c:pt>
                <c:pt idx="45">
                  <c:v>2471.39</c:v>
                </c:pt>
                <c:pt idx="46">
                  <c:v>1379.9</c:v>
                </c:pt>
                <c:pt idx="47">
                  <c:v>2371.05</c:v>
                </c:pt>
                <c:pt idx="48">
                  <c:v>80147</c:v>
                </c:pt>
                <c:pt idx="49">
                  <c:v>2943.71</c:v>
                </c:pt>
                <c:pt idx="50">
                  <c:v>558.92</c:v>
                </c:pt>
                <c:pt idx="51">
                  <c:v>65769.75</c:v>
                </c:pt>
                <c:pt idx="52">
                  <c:v>5826.24</c:v>
                </c:pt>
                <c:pt idx="53">
                  <c:v>105722.8</c:v>
                </c:pt>
                <c:pt idx="54">
                  <c:v>9886.4</c:v>
                </c:pt>
                <c:pt idx="55">
                  <c:v>975.25</c:v>
                </c:pt>
                <c:pt idx="56">
                  <c:v>2275.09</c:v>
                </c:pt>
                <c:pt idx="57">
                  <c:v>858.11</c:v>
                </c:pt>
                <c:pt idx="58">
                  <c:v>899.88</c:v>
                </c:pt>
                <c:pt idx="59">
                  <c:v>33864.45</c:v>
                </c:pt>
                <c:pt idx="60">
                  <c:v>31732.39</c:v>
                </c:pt>
                <c:pt idx="61">
                  <c:v>1535.29</c:v>
                </c:pt>
                <c:pt idx="62">
                  <c:v>968.46</c:v>
                </c:pt>
                <c:pt idx="63">
                  <c:v>972.73</c:v>
                </c:pt>
                <c:pt idx="64">
                  <c:v>141.25</c:v>
                </c:pt>
                <c:pt idx="65">
                  <c:v>1889.79</c:v>
                </c:pt>
                <c:pt idx="66">
                  <c:v>3690.07</c:v>
                </c:pt>
                <c:pt idx="67">
                  <c:v>12926.6</c:v>
                </c:pt>
                <c:pt idx="68">
                  <c:v>1536.095</c:v>
                </c:pt>
                <c:pt idx="69">
                  <c:v>2961.66</c:v>
                </c:pt>
                <c:pt idx="70">
                  <c:v>4629.95</c:v>
                </c:pt>
                <c:pt idx="71">
                  <c:v>6199.81</c:v>
                </c:pt>
                <c:pt idx="72">
                  <c:v>4310.72</c:v>
                </c:pt>
                <c:pt idx="73">
                  <c:v>2049.38</c:v>
                </c:pt>
                <c:pt idx="74">
                  <c:v>9329.34</c:v>
                </c:pt>
                <c:pt idx="75">
                  <c:v>313.08</c:v>
                </c:pt>
                <c:pt idx="76">
                  <c:v>1862.12</c:v>
                </c:pt>
                <c:pt idx="77">
                  <c:v>1897.89</c:v>
                </c:pt>
                <c:pt idx="78">
                  <c:v>2702.8</c:v>
                </c:pt>
                <c:pt idx="79">
                  <c:v>6676.09</c:v>
                </c:pt>
                <c:pt idx="81">
                  <c:v>3406.72</c:v>
                </c:pt>
                <c:pt idx="82">
                  <c:v>1716.06</c:v>
                </c:pt>
                <c:pt idx="83">
                  <c:v>12871.28</c:v>
                </c:pt>
                <c:pt idx="84">
                  <c:v>1767.18</c:v>
                </c:pt>
                <c:pt idx="85">
                  <c:v>785.36</c:v>
                </c:pt>
                <c:pt idx="86">
                  <c:v>2408.917</c:v>
                </c:pt>
                <c:pt idx="87">
                  <c:v>1785.29</c:v>
                </c:pt>
                <c:pt idx="88">
                  <c:v>3750.3</c:v>
                </c:pt>
                <c:pt idx="89">
                  <c:v>1326.999</c:v>
                </c:pt>
                <c:pt idx="90">
                  <c:v>1766.71</c:v>
                </c:pt>
                <c:pt idx="91">
                  <c:v>213.67</c:v>
                </c:pt>
                <c:pt idx="92">
                  <c:v>4571.15</c:v>
                </c:pt>
                <c:pt idx="93">
                  <c:v>15718.39</c:v>
                </c:pt>
                <c:pt idx="94">
                  <c:v>961.823</c:v>
                </c:pt>
                <c:pt idx="95">
                  <c:v>3185.9</c:v>
                </c:pt>
                <c:pt idx="96">
                  <c:v>1489.38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430606"/>
        <c:axId val="427248213"/>
      </c:barChart>
      <c:barChart>
        <c:barDir val="col"/>
        <c:grouping val="clustered"/>
        <c:varyColors val="0"/>
        <c:ser>
          <c:idx val="1"/>
          <c:order val="1"/>
          <c:tx>
            <c:strRef>
              <c:f>clean_data!$I$1</c:f>
              <c:strCache>
                <c:ptCount val="1"/>
                <c:pt idx="0">
                  <c:v>percentChange1Year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clean_data!$A$2:$A$98</c:f>
              <c:strCache>
                <c:ptCount val="97"/>
                <c:pt idx="0">
                  <c:v>SBF250:IND</c:v>
                </c:pt>
                <c:pt idx="1">
                  <c:v>CAC:IND</c:v>
                </c:pt>
                <c:pt idx="2">
                  <c:v>XU100:IND</c:v>
                </c:pt>
                <c:pt idx="3">
                  <c:v>XU030:IND</c:v>
                </c:pt>
                <c:pt idx="4">
                  <c:v>TUSISE:IND</c:v>
                </c:pt>
                <c:pt idx="5">
                  <c:v>BHSEEI:IND</c:v>
                </c:pt>
                <c:pt idx="6">
                  <c:v>BHSEASI:IND</c:v>
                </c:pt>
                <c:pt idx="7">
                  <c:v>AXX:IND</c:v>
                </c:pt>
                <c:pt idx="8">
                  <c:v>UKX:IND</c:v>
                </c:pt>
                <c:pt idx="9">
                  <c:v>ASX:IND</c:v>
                </c:pt>
                <c:pt idx="10">
                  <c:v>HDAX:IND</c:v>
                </c:pt>
                <c:pt idx="11">
                  <c:v>DAX:IND</c:v>
                </c:pt>
                <c:pt idx="12">
                  <c:v>DFMGI:IND</c:v>
                </c:pt>
                <c:pt idx="13">
                  <c:v>ADSMI:IND</c:v>
                </c:pt>
                <c:pt idx="14">
                  <c:v>MONEX:IND</c:v>
                </c:pt>
                <c:pt idx="15">
                  <c:v>SPEURO:IND</c:v>
                </c:pt>
                <c:pt idx="16">
                  <c:v>BE500:IND</c:v>
                </c:pt>
                <c:pt idx="17">
                  <c:v>SX5E:IND</c:v>
                </c:pt>
                <c:pt idx="18">
                  <c:v>SPEU:IND</c:v>
                </c:pt>
                <c:pt idx="19">
                  <c:v>IMOEX:IND</c:v>
                </c:pt>
                <c:pt idx="20">
                  <c:v>RTSI$:IND</c:v>
                </c:pt>
                <c:pt idx="21">
                  <c:v>ASE:IND</c:v>
                </c:pt>
                <c:pt idx="22">
                  <c:v>FTASE:IND</c:v>
                </c:pt>
                <c:pt idx="23">
                  <c:v>SASEIDX:IND</c:v>
                </c:pt>
                <c:pt idx="24">
                  <c:v>KAX:IND</c:v>
                </c:pt>
                <c:pt idx="25">
                  <c:v>KFX:IND</c:v>
                </c:pt>
                <c:pt idx="26">
                  <c:v>OMXC25:IND</c:v>
                </c:pt>
                <c:pt idx="27">
                  <c:v>TOP40:IND</c:v>
                </c:pt>
                <c:pt idx="28">
                  <c:v>JALSH:IND</c:v>
                </c:pt>
                <c:pt idx="29">
                  <c:v>HEX:IND</c:v>
                </c:pt>
                <c:pt idx="30">
                  <c:v>HEX25:IND</c:v>
                </c:pt>
                <c:pt idx="31">
                  <c:v>BGSMDC:IND</c:v>
                </c:pt>
                <c:pt idx="32">
                  <c:v>DSM:IND</c:v>
                </c:pt>
                <c:pt idx="33">
                  <c:v>PFTS:IND</c:v>
                </c:pt>
                <c:pt idx="34">
                  <c:v>UX:IND</c:v>
                </c:pt>
                <c:pt idx="35">
                  <c:v>SPI:IND</c:v>
                </c:pt>
                <c:pt idx="36">
                  <c:v>SMI:IND</c:v>
                </c:pt>
                <c:pt idx="37">
                  <c:v>NSEASI:IND</c:v>
                </c:pt>
                <c:pt idx="38">
                  <c:v>KNSMIDX:IND</c:v>
                </c:pt>
                <c:pt idx="39">
                  <c:v>KWSEPM:IND</c:v>
                </c:pt>
                <c:pt idx="40">
                  <c:v>KWSEMM:IND</c:v>
                </c:pt>
                <c:pt idx="41">
                  <c:v>BELEX15:IND</c:v>
                </c:pt>
                <c:pt idx="42">
                  <c:v>BELEXLIN:IND</c:v>
                </c:pt>
                <c:pt idx="43">
                  <c:v>OSEBX:IND</c:v>
                </c:pt>
                <c:pt idx="44">
                  <c:v>OSEAX:IND</c:v>
                </c:pt>
                <c:pt idx="45">
                  <c:v>JOSMGNFF:IND</c:v>
                </c:pt>
                <c:pt idx="46">
                  <c:v>SBITOP:IND</c:v>
                </c:pt>
                <c:pt idx="47">
                  <c:v>WIG20:IND</c:v>
                </c:pt>
                <c:pt idx="48">
                  <c:v>WIG:IND</c:v>
                </c:pt>
                <c:pt idx="49">
                  <c:v>WIG30:IND</c:v>
                </c:pt>
                <c:pt idx="50">
                  <c:v>PASISI:IND</c:v>
                </c:pt>
                <c:pt idx="51">
                  <c:v>BUX:IND</c:v>
                </c:pt>
                <c:pt idx="52">
                  <c:v>CHTX:IND</c:v>
                </c:pt>
                <c:pt idx="53">
                  <c:v>NGXINDX:IND</c:v>
                </c:pt>
                <c:pt idx="54">
                  <c:v>IBEX:IND</c:v>
                </c:pt>
                <c:pt idx="55">
                  <c:v>MADX:IND</c:v>
                </c:pt>
                <c:pt idx="56">
                  <c:v>ICEXI:IND</c:v>
                </c:pt>
                <c:pt idx="57">
                  <c:v>AEX:IND</c:v>
                </c:pt>
                <c:pt idx="58">
                  <c:v>AMX:IND</c:v>
                </c:pt>
                <c:pt idx="59">
                  <c:v>ITLMS:IND</c:v>
                </c:pt>
                <c:pt idx="60">
                  <c:v>FTSEMIB:IND</c:v>
                </c:pt>
                <c:pt idx="61">
                  <c:v>FTN098:IND</c:v>
                </c:pt>
                <c:pt idx="62">
                  <c:v>SASX10:IND</c:v>
                </c:pt>
                <c:pt idx="63">
                  <c:v>BIRS:IND</c:v>
                </c:pt>
                <c:pt idx="64">
                  <c:v>CYSMMAPA:IND</c:v>
                </c:pt>
                <c:pt idx="65">
                  <c:v>BLOM:IND</c:v>
                </c:pt>
                <c:pt idx="66">
                  <c:v>BEL20:IND</c:v>
                </c:pt>
                <c:pt idx="67">
                  <c:v>BELPRC:IND</c:v>
                </c:pt>
                <c:pt idx="68">
                  <c:v>LUXXX:IND</c:v>
                </c:pt>
                <c:pt idx="69">
                  <c:v>LUXXR:IND</c:v>
                </c:pt>
                <c:pt idx="70">
                  <c:v>MSM30:IND</c:v>
                </c:pt>
                <c:pt idx="71">
                  <c:v>PSI20:IND</c:v>
                </c:pt>
                <c:pt idx="72">
                  <c:v>BVLX:IND</c:v>
                </c:pt>
                <c:pt idx="73">
                  <c:v>SEMDEX:IND</c:v>
                </c:pt>
                <c:pt idx="74">
                  <c:v>ISEQ:IND</c:v>
                </c:pt>
                <c:pt idx="75">
                  <c:v>SKSM:IND</c:v>
                </c:pt>
                <c:pt idx="76">
                  <c:v>TA-35:IND</c:v>
                </c:pt>
                <c:pt idx="77">
                  <c:v>TA-125:IND</c:v>
                </c:pt>
                <c:pt idx="78">
                  <c:v>CRO:IND</c:v>
                </c:pt>
                <c:pt idx="79">
                  <c:v>MBI:IND</c:v>
                </c:pt>
                <c:pt idx="80">
                  <c:v>MBIDM:IND</c:v>
                </c:pt>
                <c:pt idx="81">
                  <c:v>ATX:IND</c:v>
                </c:pt>
                <c:pt idx="82">
                  <c:v>ATXPRIME:IND</c:v>
                </c:pt>
                <c:pt idx="83">
                  <c:v>MOSENEW:IND</c:v>
                </c:pt>
                <c:pt idx="84">
                  <c:v>DARSDSEI:IND</c:v>
                </c:pt>
                <c:pt idx="85">
                  <c:v>SOFIX:IND</c:v>
                </c:pt>
                <c:pt idx="86">
                  <c:v>OMX:IND</c:v>
                </c:pt>
                <c:pt idx="87">
                  <c:v>SBX:IND</c:v>
                </c:pt>
                <c:pt idx="88">
                  <c:v>MALTEX:IND</c:v>
                </c:pt>
                <c:pt idx="89">
                  <c:v>RIGSE:IND</c:v>
                </c:pt>
                <c:pt idx="90">
                  <c:v>TALSE:IND</c:v>
                </c:pt>
                <c:pt idx="91">
                  <c:v>BWORLDEU:IND</c:v>
                </c:pt>
                <c:pt idx="92">
                  <c:v>KZKAK:IND</c:v>
                </c:pt>
                <c:pt idx="93">
                  <c:v>BET:IND</c:v>
                </c:pt>
                <c:pt idx="94">
                  <c:v>VILSE:IND</c:v>
                </c:pt>
                <c:pt idx="95">
                  <c:v>GGSECI:IND</c:v>
                </c:pt>
                <c:pt idx="96">
                  <c:v>PX:IND</c:v>
                </c:pt>
              </c:strCache>
            </c:strRef>
          </c:cat>
          <c:val>
            <c:numRef>
              <c:f>clean_data!$I$2:$I$98</c:f>
              <c:numCache>
                <c:formatCode>General</c:formatCode>
                <c:ptCount val="97"/>
                <c:pt idx="0">
                  <c:v>4.516341</c:v>
                </c:pt>
                <c:pt idx="1">
                  <c:v>5.72231930449173</c:v>
                </c:pt>
                <c:pt idx="2">
                  <c:v>84.0197500213852</c:v>
                </c:pt>
                <c:pt idx="3">
                  <c:v>74.3307223549203</c:v>
                </c:pt>
                <c:pt idx="4">
                  <c:v>2.793005</c:v>
                </c:pt>
                <c:pt idx="6">
                  <c:v>6.81045616572816</c:v>
                </c:pt>
                <c:pt idx="7">
                  <c:v>-12.3507</c:v>
                </c:pt>
                <c:pt idx="8">
                  <c:v>-3.656132</c:v>
                </c:pt>
                <c:pt idx="9">
                  <c:v>-3.77706895604897</c:v>
                </c:pt>
                <c:pt idx="10">
                  <c:v>8.666084</c:v>
                </c:pt>
                <c:pt idx="11">
                  <c:v>10.56349</c:v>
                </c:pt>
                <c:pt idx="12">
                  <c:v>23.1672894277153</c:v>
                </c:pt>
                <c:pt idx="13">
                  <c:v>-5.51485180270294</c:v>
                </c:pt>
                <c:pt idx="14">
                  <c:v>5.69030769735977</c:v>
                </c:pt>
                <c:pt idx="15">
                  <c:v>6.20146798547959</c:v>
                </c:pt>
                <c:pt idx="16">
                  <c:v>3.769961</c:v>
                </c:pt>
                <c:pt idx="17">
                  <c:v>11.479279144405</c:v>
                </c:pt>
                <c:pt idx="18">
                  <c:v>7.64036533193327</c:v>
                </c:pt>
                <c:pt idx="19">
                  <c:v>49.5002028696838</c:v>
                </c:pt>
                <c:pt idx="20">
                  <c:v>20.3371042936784</c:v>
                </c:pt>
                <c:pt idx="21">
                  <c:v>27.4366135877253</c:v>
                </c:pt>
                <c:pt idx="22">
                  <c:v>27.6903171765972</c:v>
                </c:pt>
                <c:pt idx="23">
                  <c:v>18.3547345818579</c:v>
                </c:pt>
                <c:pt idx="24">
                  <c:v>24.9810757721974</c:v>
                </c:pt>
                <c:pt idx="25">
                  <c:v>34.9477015897138</c:v>
                </c:pt>
                <c:pt idx="26">
                  <c:v>6.749036</c:v>
                </c:pt>
                <c:pt idx="27">
                  <c:v>-8.301113</c:v>
                </c:pt>
                <c:pt idx="28">
                  <c:v>-7.134593</c:v>
                </c:pt>
                <c:pt idx="29">
                  <c:v>-11.804350917105</c:v>
                </c:pt>
                <c:pt idx="30">
                  <c:v>-10.4934672541229</c:v>
                </c:pt>
                <c:pt idx="31">
                  <c:v>14.6063772615228</c:v>
                </c:pt>
                <c:pt idx="32">
                  <c:v>-4.57578619455055</c:v>
                </c:pt>
                <c:pt idx="33">
                  <c:v>-0.0005898512</c:v>
                </c:pt>
                <c:pt idx="35">
                  <c:v>2.127294</c:v>
                </c:pt>
                <c:pt idx="36">
                  <c:v>0.48257463160597</c:v>
                </c:pt>
                <c:pt idx="37">
                  <c:v>-28.8548664271207</c:v>
                </c:pt>
                <c:pt idx="38">
                  <c:v>-9.46504016661707</c:v>
                </c:pt>
                <c:pt idx="39">
                  <c:v>-2.344381</c:v>
                </c:pt>
                <c:pt idx="40">
                  <c:v>8.23243068929672</c:v>
                </c:pt>
                <c:pt idx="41">
                  <c:v>5.68417176784645</c:v>
                </c:pt>
                <c:pt idx="42">
                  <c:v>13.7885186030586</c:v>
                </c:pt>
                <c:pt idx="43">
                  <c:v>2.80848156552716</c:v>
                </c:pt>
                <c:pt idx="44">
                  <c:v>4.34990303445128</c:v>
                </c:pt>
                <c:pt idx="45">
                  <c:v>-7.46284</c:v>
                </c:pt>
                <c:pt idx="46">
                  <c:v>15.72265</c:v>
                </c:pt>
                <c:pt idx="47">
                  <c:v>27.5265428181104</c:v>
                </c:pt>
                <c:pt idx="48">
                  <c:v>32.5638443266753</c:v>
                </c:pt>
                <c:pt idx="49">
                  <c:v>28.70478</c:v>
                </c:pt>
                <c:pt idx="50">
                  <c:v>-14.5578231292517</c:v>
                </c:pt>
                <c:pt idx="51">
                  <c:v>44.1468</c:v>
                </c:pt>
                <c:pt idx="52">
                  <c:v>45.74965</c:v>
                </c:pt>
                <c:pt idx="53">
                  <c:v>96.49448</c:v>
                </c:pt>
                <c:pt idx="54">
                  <c:v>5.92949748205292</c:v>
                </c:pt>
                <c:pt idx="55">
                  <c:v>5.08366825778227</c:v>
                </c:pt>
                <c:pt idx="56">
                  <c:v>-5.293559</c:v>
                </c:pt>
                <c:pt idx="57">
                  <c:v>12.165376973753</c:v>
                </c:pt>
                <c:pt idx="58">
                  <c:v>-12.84202</c:v>
                </c:pt>
                <c:pt idx="59">
                  <c:v>12.9224908641836</c:v>
                </c:pt>
                <c:pt idx="60">
                  <c:v>14.3462574870798</c:v>
                </c:pt>
                <c:pt idx="61">
                  <c:v>-10.85401</c:v>
                </c:pt>
                <c:pt idx="62">
                  <c:v>-6.92627795450394</c:v>
                </c:pt>
                <c:pt idx="63">
                  <c:v>15.8908679335199</c:v>
                </c:pt>
                <c:pt idx="64">
                  <c:v>35.81731</c:v>
                </c:pt>
                <c:pt idx="65">
                  <c:v>25.77078</c:v>
                </c:pt>
                <c:pt idx="66">
                  <c:v>-5.842021</c:v>
                </c:pt>
                <c:pt idx="67">
                  <c:v>-0.01856594</c:v>
                </c:pt>
                <c:pt idx="68">
                  <c:v>-4.343093</c:v>
                </c:pt>
                <c:pt idx="69">
                  <c:v>-0.5027215</c:v>
                </c:pt>
                <c:pt idx="70">
                  <c:v>-0.502863528425769</c:v>
                </c:pt>
                <c:pt idx="71">
                  <c:v>2.94344246779598</c:v>
                </c:pt>
                <c:pt idx="72">
                  <c:v>-3.3399332237587</c:v>
                </c:pt>
                <c:pt idx="73">
                  <c:v>1.968442</c:v>
                </c:pt>
                <c:pt idx="74">
                  <c:v>13.4804344917346</c:v>
                </c:pt>
                <c:pt idx="75">
                  <c:v>-7.009625</c:v>
                </c:pt>
                <c:pt idx="76">
                  <c:v>3.85093721940582</c:v>
                </c:pt>
                <c:pt idx="77">
                  <c:v>4.854642</c:v>
                </c:pt>
                <c:pt idx="78">
                  <c:v>25.6508479619161</c:v>
                </c:pt>
                <c:pt idx="79">
                  <c:v>15.51347</c:v>
                </c:pt>
                <c:pt idx="81">
                  <c:v>-2.5529395275131</c:v>
                </c:pt>
                <c:pt idx="82">
                  <c:v>-2.39066259406514</c:v>
                </c:pt>
                <c:pt idx="83">
                  <c:v>20.46572</c:v>
                </c:pt>
                <c:pt idx="84">
                  <c:v>-8.72899870363962</c:v>
                </c:pt>
                <c:pt idx="85">
                  <c:v>29.31994</c:v>
                </c:pt>
                <c:pt idx="86">
                  <c:v>7.092296</c:v>
                </c:pt>
                <c:pt idx="87">
                  <c:v>8.65244169628512</c:v>
                </c:pt>
                <c:pt idx="88">
                  <c:v>4.17731505144559</c:v>
                </c:pt>
                <c:pt idx="89">
                  <c:v>11.05282</c:v>
                </c:pt>
                <c:pt idx="90">
                  <c:v>-6.136404</c:v>
                </c:pt>
                <c:pt idx="91">
                  <c:v>2.41575995782006</c:v>
                </c:pt>
                <c:pt idx="92">
                  <c:v>35.1295823861368</c:v>
                </c:pt>
                <c:pt idx="93">
                  <c:v>27.61479</c:v>
                </c:pt>
                <c:pt idx="94">
                  <c:v>-3.196951</c:v>
                </c:pt>
                <c:pt idx="95">
                  <c:v>31.93376</c:v>
                </c:pt>
                <c:pt idx="96">
                  <c:v>6.44130784348759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10345739"/>
        <c:axId val="948991051"/>
      </c:barChart>
      <c:catAx>
        <c:axId val="154306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248213"/>
        <c:crosses val="autoZero"/>
        <c:auto val="1"/>
        <c:lblAlgn val="ctr"/>
        <c:lblOffset val="100"/>
        <c:noMultiLvlLbl val="0"/>
      </c:catAx>
      <c:valAx>
        <c:axId val="4272482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30606"/>
        <c:crosses val="autoZero"/>
        <c:crossBetween val="between"/>
        <c:majorUnit val="10000"/>
      </c:valAx>
      <c:catAx>
        <c:axId val="21034573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91051"/>
        <c:crosses val="autoZero"/>
        <c:auto val="1"/>
        <c:lblAlgn val="ctr"/>
        <c:lblOffset val="100"/>
        <c:noMultiLvlLbl val="0"/>
      </c:catAx>
      <c:valAx>
        <c:axId val="948991051"/>
        <c:scaling>
          <c:orientation val="minMax"/>
          <c:min val="-3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345739"/>
        <c:crosses val="max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635000</xdr:colOff>
      <xdr:row>120</xdr:row>
      <xdr:rowOff>152400</xdr:rowOff>
    </xdr:from>
    <xdr:to>
      <xdr:col>10</xdr:col>
      <xdr:colOff>257175</xdr:colOff>
      <xdr:row>161</xdr:row>
      <xdr:rowOff>189230</xdr:rowOff>
    </xdr:to>
    <xdr:graphicFrame>
      <xdr:nvGraphicFramePr>
        <xdr:cNvPr id="3" name="Chart 2"/>
        <xdr:cNvGraphicFramePr/>
      </xdr:nvGraphicFramePr>
      <xdr:xfrm>
        <a:off x="2524760" y="25745440"/>
        <a:ext cx="15476855" cy="878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0.469837963" refreshedBy="smile-mbp" recordCount="97">
  <cacheSource type="worksheet">
    <worksheetSource ref="A1:J98" sheet="clean_data"/>
  </cacheSource>
  <cacheFields count="14">
    <cacheField name="id" numFmtId="0">
      <sharedItems count="97">
        <s v="SBF250:IND"/>
        <s v="CAC:IND"/>
        <s v="XU100:IND"/>
        <s v="XU030:IND"/>
        <s v="TUSISE:IND"/>
        <s v="BHSEEI:IND"/>
        <s v="BHSEASI:IND"/>
        <s v="AXX:IND"/>
        <s v="UKX:IND"/>
        <s v="ASX:IND"/>
        <s v="HDAX:IND"/>
        <s v="DAX:IND"/>
        <s v="DFMGI:IND"/>
        <s v="ADSMI:IND"/>
        <s v="MONEX:IND"/>
        <s v="SPEURO:IND"/>
        <s v="BE500:IND"/>
        <s v="SX5E:IND"/>
        <s v="SPEU:IND"/>
        <s v="IMOEX:IND"/>
        <s v="RTSI$:IND"/>
        <s v="ASE:IND"/>
        <s v="FTASE:IND"/>
        <s v="SASEIDX:IND"/>
        <s v="KAX:IND"/>
        <s v="KFX:IND"/>
        <s v="OMXC25:IND"/>
        <s v="TOP40:IND"/>
        <s v="JALSH:IND"/>
        <s v="HEX:IND"/>
        <s v="HEX25:IND"/>
        <s v="BGSMDC:IND"/>
        <s v="DSM:IND"/>
        <s v="PFTS:IND"/>
        <s v="UX:IND"/>
        <s v="SPI:IND"/>
        <s v="SMI:IND"/>
        <s v="NSEASI:IND"/>
        <s v="KNSMIDX:IND"/>
        <s v="KWSEPM:IND"/>
        <s v="KWSEMM:IND"/>
        <s v="BELEX15:IND"/>
        <s v="BELEXLIN:IND"/>
        <s v="OSEBX:IND"/>
        <s v="OSEAX:IND"/>
        <s v="JOSMGNFF:IND"/>
        <s v="SBITOP:IND"/>
        <s v="WIG20:IND"/>
        <s v="WIG:IND"/>
        <s v="WIG30:IND"/>
        <s v="PASISI:IND"/>
        <s v="BUX:IND"/>
        <s v="CHTX:IND"/>
        <s v="NGXINDX:IND"/>
        <s v="IBEX:IND"/>
        <s v="MADX:IND"/>
        <s v="ICEXI:IND"/>
        <s v="AEX:IND"/>
        <s v="AMX:IND"/>
        <s v="ITLMS:IND"/>
        <s v="FTSEMIB:IND"/>
        <s v="FTN098:IND"/>
        <s v="SASX10:IND"/>
        <s v="BIRS:IND"/>
        <s v="CYSMMAPA:IND"/>
        <s v="BLOM:IND"/>
        <s v="BEL20:IND"/>
        <s v="BELPRC:IND"/>
        <s v="LUXXX:IND"/>
        <s v="LUXXR:IND"/>
        <s v="MSM30:IND"/>
        <s v="PSI20:IND"/>
        <s v="BVLX:IND"/>
        <s v="SEMDEX:IND"/>
        <s v="ISEQ:IND"/>
        <s v="SKSM:IND"/>
        <s v="TA-35:IND"/>
        <s v="TA-125:IND"/>
        <s v="CRO:IND"/>
        <s v="MBI:IND"/>
        <s v="MBIDM:IND"/>
        <s v="ATX:IND"/>
        <s v="ATXPRIME:IND"/>
        <s v="MOSENEW:IND"/>
        <s v="DARSDSEI:IND"/>
        <s v="SOFIX:IND"/>
        <s v="OMX:IND"/>
        <s v="SBX:IND"/>
        <s v="MALTEX:IND"/>
        <s v="RIGSE:IND"/>
        <s v="TALSE:IND"/>
        <s v="BWORLDEU:IND"/>
        <s v="KZKAK:IND"/>
        <s v="BET:IND"/>
        <s v="VILSE:IND"/>
        <s v="GGSECI:IND"/>
        <s v="PX:IND"/>
      </sharedItems>
    </cacheField>
    <cacheField name="country" numFmtId="0">
      <sharedItems count="61">
        <s v="FR"/>
        <s v="TR"/>
        <s v="TN"/>
        <s v="BH"/>
        <s v="GB"/>
        <s v="DE"/>
        <s v="AE"/>
        <s v="ME"/>
        <s v="EU"/>
        <s v="RU"/>
        <s v="GR"/>
        <s v="SA"/>
        <s v="DK"/>
        <s v="ZA"/>
        <s v="FI"/>
        <s v="BW"/>
        <s v="QA"/>
        <s v="UA"/>
        <s v="CH"/>
        <s v="KE"/>
        <s v="KW"/>
        <s v="RS"/>
        <s v="NO"/>
        <s v="JO"/>
        <s v="SI"/>
        <s v="PL"/>
        <s v="PS"/>
        <s v="HU"/>
        <s v="NG"/>
        <s v="ES"/>
        <s v="IS"/>
        <s v="NL"/>
        <s v="IT"/>
        <s v="NA"/>
        <s v="BA"/>
        <s v="CY"/>
        <s v="LB"/>
        <s v="BE"/>
        <s v="LU"/>
        <s v="OM"/>
        <s v="PT"/>
        <s v="MU"/>
        <s v="IE"/>
        <s v="SK"/>
        <s v="IL"/>
        <s v="HR"/>
        <s v="MK"/>
        <s v="AT"/>
        <s v="MA"/>
        <s v="TZ"/>
        <s v="BG"/>
        <s v="SE"/>
        <s v="MT"/>
        <s v="LV"/>
        <s v="EE"/>
        <s v="MULT"/>
        <s v="KZ"/>
        <s v="RO"/>
        <s v="LT"/>
        <s v="GH"/>
        <s v="CZ"/>
      </sharedItems>
    </cacheField>
    <cacheField name="name" numFmtId="0">
      <sharedItems count="97">
        <s v="CAC All-Tradable"/>
        <s v="CAC 40 INDEX"/>
        <s v="BIST 100 INDEX"/>
        <s v="BIST 30 Index"/>
        <s v="Tunis SE TUNINDEX"/>
        <s v="BB ESTERAD INDEX"/>
        <s v="BB ALL SHARE INDEX"/>
        <s v="FTSE AIM ALL SHARE INDEX"/>
        <s v="FTSE 100 INDEX"/>
        <s v="FTSE ALL-SHARE INDEX"/>
        <s v="HDAX INDEX"/>
        <s v="DAX INDEX"/>
        <s v="DFM GENERAL INDEX"/>
        <s v="FTSE ADX GENERAL INDEX"/>
        <s v="MONEX INDEX"/>
        <s v="S&amp;P EUROPE 350 INDEX"/>
        <s v="BLOOMBERG EUROPEAN 500"/>
        <s v="Euro Stoxx 50 Pr"/>
        <s v="S&amp;P EURO INDEX"/>
        <s v="MOEX Russia Index"/>
        <s v="RTS Index"/>
        <s v="Athex Composite Share Pr"/>
        <s v="FTSE/ASE Large Cap"/>
        <s v="TADAWUL ALL SHARE INDEX"/>
        <s v="OMX COPENHAGEN INDEX"/>
        <s v="OMX COPENHAGEN 20 INDEX"/>
        <s v="OMX Copenhagen 25 Index"/>
        <s v="FTSE/JSE AFRICA TOP40 IX"/>
        <s v="FTSE/JSE AFRICA ALL SHR"/>
        <s v="OMX HELSINKI INDEX"/>
        <s v="OMX HELSINKI 25 INDEX"/>
        <s v="Botswana Gaborone Dom"/>
        <s v="QE Index"/>
        <s v="PFTS Index"/>
        <s v="Ukrainian Equities Index"/>
        <s v="SPI SWISS PERFORMANCE IX"/>
        <s v="SWISS MARKET INDEX"/>
        <s v="Nairobi All Share"/>
        <s v="Nairobi SE 20 Share"/>
        <s v="KWSE Premier Mkt"/>
        <s v="KWSE Main Mkt"/>
        <s v="BELEX15 INDEX"/>
        <s v="BELEXline Index"/>
        <s v="OSE BENCHMARK INDEX"/>
        <s v="OSE ALL SHARE INDEX"/>
        <s v="AMMAN SE GENERAL INDEX"/>
        <s v="Slovenian Blue Chip Idx"/>
        <s v="WIG 20"/>
        <s v="WSE WIG INDEX"/>
        <s v="WIG30"/>
        <s v="PSE Al Quds"/>
        <s v="BUDAPEST STOCK EXCH INDX"/>
        <s v="HUNGARIAN TRADED INDEX"/>
        <s v="NGX ALL SHR"/>
        <s v="IBEX 35 INDEX"/>
        <s v="SPAIN MA  MADRID INDEX"/>
        <s v="OMX Iceland All-Share PR"/>
        <s v="AEX-Index"/>
        <s v="AMSTERDAM MIDKAP INDEX"/>
        <s v="FTSE Italia All-Share"/>
        <s v="FTSE MIB INDEX"/>
        <s v="FTSE NSX Overall Index"/>
        <s v="SASE Free Market 10 Idx"/>
        <s v="Bosnia BIRS Index"/>
        <s v="GENERAL MARKET INDEX CSE"/>
        <s v="BLOM STOCK INDEX"/>
        <s v="BEL 20 INDEX"/>
        <s v="BELGIAN STK MRKT PRC IDX"/>
        <s v="LUXEMBOURG LuxX INDEX"/>
        <s v="LUXEMBOURG LuxX RETURN"/>
        <s v="MSX30 Index"/>
        <s v="PSI 20 INDEX"/>
        <s v="PSI All-Share Index GR"/>
        <s v="MAURITIUS STOCK EXCHANGE"/>
        <s v="ISEQAll-Share"/>
        <s v="SLOVAK SHARE INDEX"/>
        <s v="TA-35 Index"/>
        <s v="TA-125 Index"/>
        <s v="CROATIA ZAGREB CROBEX"/>
        <s v="MBI 10 Index"/>
        <s v="MBID Index"/>
        <s v="AUSTRIAN TRADED ATX INDX"/>
        <s v="AUSTRIAN ATX PRIME INDEX"/>
        <s v="MASI Free Float Index"/>
        <s v="Tanzania All Share Index"/>
        <s v="SOFIX INDEX"/>
        <s v="OMX STOCKHOLM 30 INDEX"/>
        <s v="OMX STOCKHOLM BENCHMARK"/>
        <s v="MALTA STOCK EXCHANGE IND"/>
        <s v="OMX RIGA OMXR"/>
        <s v="OMX TALLINN OMXT"/>
        <s v="BBG EMEA WORLD INDEX"/>
        <s v="Kazakhstan KASE Stock Ex"/>
        <s v="BUCHAREST BET INDEX"/>
        <s v="OMX VILNIUS OMXV"/>
        <s v="GSE Composite Index"/>
        <s v="PRAGUE STOCK EXCH INDEX"/>
      </sharedItems>
    </cacheField>
    <cacheField name="longName" numFmtId="0">
      <sharedItems count="97">
        <s v="CAC All-Tradable Index"/>
        <s v="CAC 40 Index"/>
        <s v="Borsa Istanbul 100 Index"/>
        <s v="BIST 30 Index"/>
        <s v="Tunisia Stock Exchange TUNINDEX"/>
        <s v="Bahrain Bourse Esterad Index"/>
        <s v="Bahrain Bourse All Share Index"/>
        <s v="FTSE AIM All Share Index"/>
        <s v="FTSE 100 Index"/>
        <s v="FTSE All-Share Index"/>
        <s v="Deutsche Borse AG HDAX Index"/>
        <s v="Deutsche Boerse AG German Stock Index DAX"/>
        <s v="Dubai Financial Market General Index"/>
        <s v="FTSE ADX GENERAL INDEX"/>
        <s v="Montenegro Stock Exchange Index (MONEX)"/>
        <s v="S&amp;P Europe 350 GICS Level Sector MFM Index"/>
        <s v="Bloomberg European 500 Index  **To be discontinued on April 1, 2024**"/>
        <s v="EURO STOXX 50 Price EUR"/>
        <s v="S&amp;P Europe Economic Sectors GICS Level Sector Index"/>
        <s v="MOEX Russia Index"/>
        <s v="RTS Index"/>
        <s v="Athens Stock Exchange General Index"/>
        <s v="FTSE/Athens Stock Exchange Large Cap Index"/>
        <s v="Tadawul All Share Index"/>
        <s v="OMX Copenhagen_PI"/>
        <s v="OMX Copenhagen 20"/>
        <s v="OMX Copenhagen 25 Index"/>
        <s v="FTSE/JSE Africa Top40 Tradeable Index"/>
        <s v="FTSE/JSE Africa All Share Index"/>
        <s v="OMX Helsinki_PI"/>
        <s v="OMX Helsinki 25 Index"/>
        <s v="Botswana Gaborone Index"/>
        <s v="Qatar Exchange Index"/>
        <s v="Ukraine PFTS Index"/>
        <s v="Ukrainian Equities Index"/>
        <s v="Swiss Exchange Swiss Performance Index"/>
        <s v="Swiss Market Index"/>
        <s v="Nairobi Securities Exchange Ltd All Share Index"/>
        <s v="Nairobi Securities Exchange Ltd 20 Index"/>
        <s v="Boursa Kuwait Premier Market Price Return Index"/>
        <s v="Boursa Kuwait Main Market Price Return Index"/>
        <s v="Belgrade Stock Exchange BELEX15 Index"/>
        <s v="Belgrade Stock Exchange BELEXline Index"/>
        <s v="Oslo Stock Exchange Benchmark Index"/>
        <s v="Oslo Stock Exchange All Share Index"/>
        <s v="Amman Stock Exchange General Index"/>
        <s v="Ljubljana Stock Exchange Slovenian Blue-Chip SBITOP Index"/>
        <s v="WIG20"/>
        <s v="Warsaw Stock Exchange WIG Total Return Index"/>
        <s v="WIG30"/>
        <s v="Palestine Stock Exchange Al Quds Index"/>
        <s v="Budapest Stock Exchange Budapest Stock Index"/>
        <s v="OTOB Hungarian Traded Index CHTX"/>
        <s v="NGX All Share Index"/>
        <s v="IBEX 35 Index"/>
        <s v="Madrid Stock Exchange General Index"/>
        <s v="OMX Iceland All-Share PI"/>
        <s v="AEX-Index"/>
        <s v="Amsterdam Stock Exchange Amsterdam Midkap Index"/>
        <s v="FTSE Italia All-Share Index"/>
        <s v="FTSE MIB Index"/>
        <s v="FTSE NSX Overall Index"/>
        <s v="SASE Free Market 10 Index"/>
        <s v="Stock Exchange Index of Republic of Srpska/The"/>
        <s v="Cyprus Stock Exchange General Index"/>
        <s v="Blom Stock Index Lebanon"/>
        <s v="BEL 20 Index"/>
        <s v="Brussels Stock Exchange Stock Market Price Index"/>
        <s v="Luxembourg Stock Exchange LuxX Index"/>
        <s v="Luxembourg Stock Exchange LuxX Return Index"/>
        <s v="Muscat Stock Exchange MSX 30 Index"/>
        <s v="PSI 20 Index"/>
        <s v="PSI All-Share Index Gross Return"/>
        <s v="Mauritius Stock Exchange SEMDEX Index"/>
        <s v="ISEQ All-Share Index"/>
        <s v="Slovak Share Index"/>
        <s v="Tel Aviv Stock Exchange 35 Index"/>
        <s v="Tel Aviv Stock Exchange 125 Index"/>
        <s v="Croatia Zagreb Stock Exchange Crobex Index"/>
        <s v="MBI 10 INDEX"/>
        <s v="MBID Index"/>
        <s v="Vienna Stock Exchange Austrian Traded Index"/>
        <s v="Austrian ATX Prime Index"/>
        <s v="MASI Free Float All Shares Index"/>
        <s v="Tanzania All Share Index Real Time"/>
        <s v="SOFIX Index"/>
        <s v="OMX Stockholm 30 Index"/>
        <s v="OMX Stockholm Benchmark_GI"/>
        <s v="Malta Stock Exchange"/>
        <s v="OMX Riga Index"/>
        <s v="OMX Tallinn TR Index"/>
        <s v="Bloomberg EMEA -World Index **To be discontinued on April 1, 2024**"/>
        <s v="Kazakhstan Stock Exchange Index KASE"/>
        <s v="Bucharest Stock Exchange Trading Index"/>
        <s v="OMX Vilnius Index"/>
        <s v="Ghana Stock Exchange Composite Index"/>
        <s v="Prague Stock Exchange Index"/>
      </sharedItems>
    </cacheField>
    <cacheField name="price" numFmtId="0">
      <sharedItems containsString="0" containsBlank="1" containsNumber="1" minValue="91.08" maxValue="105722.8" count="95">
        <n v="5756.99"/>
        <n v="7768.18"/>
        <n v="9250.36"/>
        <n v="9823.85"/>
        <n v="8358.85"/>
        <m/>
        <n v="2067.53"/>
        <n v="758.78"/>
        <n v="7711.71"/>
        <n v="4205.25"/>
        <n v="9174.46"/>
        <n v="17117.44"/>
        <n v="4258.78"/>
        <n v="9427.01"/>
        <n v="15448.71"/>
        <n v="1998.17"/>
        <n v="313.24"/>
        <n v="4765.65"/>
        <n v="2070.71"/>
        <n v="3242.48"/>
        <n v="1107.33"/>
        <n v="1405.32"/>
        <n v="3414.72"/>
        <n v="12484.59"/>
        <n v="1826.086"/>
        <n v="2599.951"/>
        <n v="1905.245"/>
        <n v="67152.56"/>
        <n v="73616.06"/>
        <n v="9924.48"/>
        <n v="4467.28"/>
        <n v="8978"/>
        <n v="10154.52"/>
        <n v="507.03"/>
        <n v="14798.96"/>
        <n v="11310.61"/>
        <n v="91.08"/>
        <n v="1521.44"/>
        <n v="8039.43"/>
        <n v="6007.69"/>
        <n v="918.48"/>
        <n v="1994.03"/>
        <n v="1264.02"/>
        <n v="1463.57"/>
        <n v="2471.39"/>
        <n v="1379.9"/>
        <n v="2371.05"/>
        <n v="80147"/>
        <n v="2943.71"/>
        <n v="558.92"/>
        <n v="65769.75"/>
        <n v="5826.24"/>
        <n v="105722.8"/>
        <n v="9886.4"/>
        <n v="975.25"/>
        <n v="2275.09"/>
        <n v="858.11"/>
        <n v="899.88"/>
        <n v="33864.45"/>
        <n v="31732.39"/>
        <n v="1535.29"/>
        <n v="968.46"/>
        <n v="972.73"/>
        <n v="141.25"/>
        <n v="1889.79"/>
        <n v="3690.07"/>
        <n v="12926.6"/>
        <n v="1536.095"/>
        <n v="2961.66"/>
        <n v="4629.95"/>
        <n v="6199.81"/>
        <n v="4310.72"/>
        <n v="2049.38"/>
        <n v="9329.34"/>
        <n v="313.08"/>
        <n v="1862.12"/>
        <n v="1897.89"/>
        <n v="2702.8"/>
        <n v="6676.09"/>
        <n v="3406.72"/>
        <n v="1716.06"/>
        <n v="12871.28"/>
        <n v="1767.18"/>
        <n v="785.36"/>
        <n v="2408.917"/>
        <n v="1785.29"/>
        <n v="3750.3"/>
        <n v="1326.999"/>
        <n v="1766.71"/>
        <n v="213.67"/>
        <n v="4571.15"/>
        <n v="15718.39"/>
        <n v="961.823"/>
        <n v="3185.9"/>
        <n v="1489.38"/>
      </sharedItems>
    </cacheField>
    <cacheField name="priceChange1Day" numFmtId="0">
      <sharedItems containsString="0" containsBlank="1" containsNumber="1" minValue="-57.74" maxValue="1622.8" count="93">
        <n v="20.47"/>
        <n v="24.76"/>
        <n v="8.21"/>
        <n v="-1.27"/>
        <n v="1.86"/>
        <m/>
        <n v="-11.81"/>
        <n v="5.8"/>
        <n v="114.18"/>
        <n v="55.27"/>
        <n v="36.98"/>
        <n v="70.75"/>
        <n v="19.83"/>
        <n v="22.03"/>
        <n v="12.11"/>
        <n v="13.27"/>
        <n v="1.79"/>
        <n v="22.48"/>
        <n v="9.97"/>
        <n v="-23.15"/>
        <n v="-6.32"/>
        <n v="1.82"/>
        <n v="1.48"/>
        <n v="45.82"/>
        <n v="3.274"/>
        <n v="6.142"/>
        <n v="3.479"/>
        <n v="444.53"/>
        <n v="397.62"/>
        <n v="169.19"/>
        <n v="85.66"/>
        <n v="-1.95"/>
        <n v="-57.74"/>
        <n v="0"/>
        <n v="28"/>
        <n v="26.43"/>
        <n v="0.13"/>
        <n v="3.52"/>
        <n v="-1.52"/>
        <n v="16.72"/>
        <n v="0.7"/>
        <n v="-0.53"/>
        <n v="11.78"/>
        <n v="12.29"/>
        <n v="-0.03"/>
        <n v="5.03"/>
        <n v="25.3"/>
        <n v="813.78"/>
        <n v="30.36"/>
        <n v="0.11"/>
        <n v="108.95"/>
        <n v="21.25"/>
        <n v="1622.8"/>
        <n v="-40.9"/>
        <n v="-3.94"/>
        <n v="-22.044"/>
        <n v="10.52"/>
        <n v="-0.05"/>
        <n v="57.04"/>
        <n v="37.95"/>
        <n v="25.11"/>
        <n v="-10.48"/>
        <n v="-1.22"/>
        <n v="-49.03"/>
        <n v="-4.31"/>
        <n v="-0.96"/>
        <n v="1.366"/>
        <n v="2.64"/>
        <n v="-0.57"/>
        <n v="72.71"/>
        <n v="19.84"/>
        <n v="-5.93"/>
        <n v="15.5"/>
        <n v="9.52"/>
        <n v="11.44"/>
        <n v="10.01"/>
        <n v="-13.67"/>
        <n v="34.63"/>
        <n v="16.12"/>
        <n v="143.64"/>
        <n v="2.98"/>
        <n v="4.67"/>
        <n v="23.675"/>
        <n v="15.06"/>
        <n v="-37.2"/>
        <n v="5.875"/>
        <n v="5.17"/>
        <n v="1.21"/>
        <n v="7.77"/>
        <n v="61.37"/>
        <n v="-1.035"/>
        <n v="6.916"/>
        <n v="7.04"/>
      </sharedItems>
    </cacheField>
    <cacheField name="percentChange1Day" numFmtId="0">
      <sharedItems containsString="0" containsBlank="1" containsNumber="1" minValue="-2.52889990806579" maxValue="1.95500004291534" count="92">
        <n v="0.356799989938735"/>
        <n v="0.319799989461898"/>
        <n v="0.0887999981641769"/>
        <n v="-0.0129000004380941"/>
        <n v="0.0222999993711709"/>
        <m/>
        <n v="-0.568000018596649"/>
        <n v="0.7702728"/>
        <n v="1.5029000043869"/>
        <n v="1.33179998397827"/>
        <n v="0.404700011014938"/>
        <n v="0.414999991655349"/>
        <n v="0.467799991369247"/>
        <n v="0.234200000762939"/>
        <n v="0.0784000009298324"/>
        <n v="0.668500006198883"/>
        <n v="0.574699997901916"/>
        <n v="0.473899990320205"/>
        <n v="0.483799993991851"/>
        <n v="-0.708899974822998"/>
        <n v="-0.567499995231628"/>
        <n v="0.129700005054473"/>
        <n v="0.0434000007808208"/>
        <n v="0.368400007486343"/>
        <n v="0.179600000381469"/>
        <n v="0.236800000071525"/>
        <n v="0.182899996638298"/>
        <n v="0.666400015354156"/>
        <n v="0.543099999427795"/>
        <n v="1.73430001735687"/>
        <n v="1.95500004291534"/>
        <n v="-0.0217000003904104"/>
        <n v="-0.565400004386901"/>
        <n v="0"/>
        <n v="0.189600005745887"/>
        <n v="0.142900004982948"/>
        <n v="0.231900006532669"/>
        <n v="-0.0188999995589256"/>
        <n v="0.279100000858306"/>
        <n v="0.0763000026345253"/>
        <n v="-0.0265999995172023"/>
        <n v="0.940699994564056"/>
        <n v="0.846800029277801"/>
        <n v="-0.00120000005699694"/>
        <n v="0.365900009870529"/>
        <n v="1.07850003242492"/>
        <n v="1.02579998970031"/>
        <n v="1.04209995269775"/>
        <n v="0.0197000000625848"/>
        <n v="0.165900006890296"/>
        <n v="0.366100013256073"/>
        <n v="1.55889999866485"/>
        <n v="-0.412000000476837"/>
        <n v="-0.402399986982345"/>
        <n v="-0.9596285"/>
        <n v="1.24119997024536"/>
        <n v="-0.00559999980032444"/>
        <n v="0.168699994683265"/>
        <n v="0.119699999690055"/>
        <n v="1.66270005702972"/>
        <n v="-1.07050001621246"/>
        <n v="-0.856299996376037"/>
        <n v="-2.52889990806579"/>
        <n v="-0.116700001060962"/>
        <n v="-0.00740000000223517"/>
        <n v="0.0890000015497207"/>
        <n v="0.0891999974846839"/>
        <n v="-0.0122999995946884"/>
        <n v="1.18669998645782"/>
        <n v="0.462399989366531"/>
        <n v="-0.288500010967254"/>
        <n v="0.166400000452995"/>
        <n v="0.513899981975555"/>
        <n v="0.60640001296997"/>
        <n v="0.37169998884201"/>
        <n v="-0.204300001263618"/>
        <n v="1.02699995040893"/>
        <n v="0.948300004005432"/>
        <n v="1.12860000133514"/>
        <n v="0.168899998068809"/>
        <n v="0.598200023174285"/>
        <n v="0.99260002374649"/>
        <n v="0.8507000207901"/>
        <n v="-0.982200026512146"/>
        <n v="0.444700002670288"/>
        <n v="0.293500006198883"/>
        <n v="0.569500029087066"/>
        <n v="0.170300006866455"/>
        <n v="0.391999989748001"/>
        <n v="-0.107500001788139"/>
        <n v="0.217554"/>
        <n v="0.474900007247924"/>
      </sharedItems>
    </cacheField>
    <cacheField name="percentChange1Month" numFmtId="0">
      <sharedItems containsString="0" containsBlank="1" containsNumber="1" minValue="-6.2487294411477" maxValue="15.6772168519514" count="95">
        <n v="5.16779013901827"/>
        <n v="5.37926431567466"/>
        <n v="15.6772168519514"/>
        <n v="13.9147667053964"/>
        <n v="-0.6641991"/>
        <m/>
        <n v="4.10523665659618"/>
        <n v="3.118928"/>
        <n v="3.347388"/>
        <n v="3.07313713427143"/>
        <n v="3.478085"/>
        <n v="3.396582"/>
        <n v="4.33813279238357"/>
        <n v="-2.9384086322639"/>
        <n v="0.693769566042043"/>
        <n v="4.80498909029876"/>
        <n v="4.270825"/>
        <n v="7.12142293591797"/>
        <n v="5.620986375994"/>
        <n v="2.40369887284177"/>
        <n v="-2.01053050749967"/>
        <n v="4.87227897882882"/>
        <n v="4.62469896868047"/>
        <n v="3.36996318798964"/>
        <n v="9.4763309051036"/>
        <n v="11.0709491875006"/>
        <n v="4.85801683676613"/>
        <n v="1.21522978674017"/>
        <n v="1.31453074287122"/>
        <n v="0.824416127469054"/>
        <n v="1.63418990092026"/>
        <n v="0.720005564393271"/>
        <n v="-3.27471754977705"/>
        <n v="0"/>
        <n v="1.91714105083956"/>
        <n v="1.43571779612072"/>
        <n v="-2.4526079040377"/>
        <n v="0.30921377946267"/>
        <n v="0.966407450944941"/>
        <n v="0.894968426709659"/>
        <n v="4.1584921921956"/>
        <n v="3.12739196094251"/>
        <n v="-1.09467062073066"/>
        <n v="-1.43579659099328"/>
        <n v="-0.0178005769005172"/>
        <n v="6.95572642152911"/>
        <n v="7.73043877305298"/>
        <n v="7.1843196643581"/>
        <n v="7.67556613884347"/>
        <n v="-1.6643794644428"/>
        <n v="1.84091666773767"/>
        <n v="-0.942419414894074"/>
        <n v="11.8308678023214"/>
        <n v="0.285039002667806"/>
        <n v="0.316817017599806"/>
        <n v="2.907754"/>
        <n v="10.1708842070125"/>
        <n v="2.84577933209901"/>
        <n v="4.64166638341526"/>
        <n v="4.78403994768126"/>
        <n v="-0.28447654367495"/>
        <n v="-6.2487294411477"/>
        <n v="1.32498619806043"/>
        <n v="3.852657892802"/>
        <n v="7.258864"/>
        <n v="3.74953257364249"/>
        <n v="2.26894233378508"/>
        <n v="3.96103597262529"/>
        <n v="3.96130314060958"/>
        <n v="0.65940229845074"/>
        <n v="-1.8008999748159"/>
        <n v="-4.02279912722089"/>
        <n v="-0.224926971762409"/>
        <n v="5.47514657899438"/>
        <n v="-0.1212292"/>
        <n v="1.2131753451462"/>
        <n v="1.69646828097287"/>
        <n v="2.99009651987365"/>
        <n v="6.26012688650566"/>
        <n v="1.86402262900746"/>
        <n v="1.87355298308102"/>
        <n v="1.4682661373288"/>
        <n v="1.39191701282904"/>
        <n v="0.310372574815125"/>
        <n v="4.82868253352108"/>
        <n v="5.72166261021987"/>
        <n v="-1.16484385294504"/>
        <n v="-3.86099463012173"/>
        <n v="-2.66382378543959"/>
        <n v="3.03804793364516"/>
        <n v="4.90665197884033"/>
        <n v="0.645103869726796"/>
        <n v="0.542107403330629"/>
        <n v="0.9853815"/>
        <n v="3.27353918054043"/>
      </sharedItems>
    </cacheField>
    <cacheField name="percentChange1Year" numFmtId="0">
      <sharedItems containsString="0" containsBlank="1" containsNumber="1" minValue="-28.8548664271207" maxValue="96.49448" count="95">
        <n v="4.516341"/>
        <n v="5.72231930449173"/>
        <n v="84.0197500213852"/>
        <n v="74.3307223549203"/>
        <n v="2.793005"/>
        <m/>
        <n v="6.81045616572816"/>
        <n v="-12.3507"/>
        <n v="-3.656132"/>
        <n v="-3.77706895604897"/>
        <n v="8.666084"/>
        <n v="10.56349"/>
        <n v="23.1672894277153"/>
        <n v="-5.51485180270294"/>
        <n v="5.69030769735977"/>
        <n v="6.20146798547959"/>
        <n v="3.769961"/>
        <n v="11.479279144405"/>
        <n v="7.64036533193327"/>
        <n v="49.5002028696838"/>
        <n v="20.3371042936784"/>
        <n v="27.4366135877253"/>
        <n v="27.6903171765972"/>
        <n v="18.3547345818579"/>
        <n v="24.9810757721974"/>
        <n v="34.9477015897138"/>
        <n v="6.749036"/>
        <n v="-8.301113"/>
        <n v="-7.134593"/>
        <n v="-11.804350917105"/>
        <n v="-10.4934672541229"/>
        <n v="14.6063772615228"/>
        <n v="-4.57578619455055"/>
        <n v="-0.0005898512"/>
        <n v="2.127294"/>
        <n v="0.48257463160597"/>
        <n v="-28.8548664271207"/>
        <n v="-9.46504016661707"/>
        <n v="-2.344381"/>
        <n v="8.23243068929672"/>
        <n v="5.68417176784645"/>
        <n v="13.7885186030586"/>
        <n v="2.80848156552716"/>
        <n v="4.34990303445128"/>
        <n v="-7.46284"/>
        <n v="15.72265"/>
        <n v="27.5265428181104"/>
        <n v="32.5638443266753"/>
        <n v="28.70478"/>
        <n v="-14.5578231292517"/>
        <n v="44.1468"/>
        <n v="45.74965"/>
        <n v="96.49448"/>
        <n v="5.92949748205292"/>
        <n v="5.08366825778227"/>
        <n v="-5.293559"/>
        <n v="12.165376973753"/>
        <n v="-12.84202"/>
        <n v="12.9224908641836"/>
        <n v="14.3462574870798"/>
        <n v="-10.85401"/>
        <n v="-6.92627795450394"/>
        <n v="15.8908679335199"/>
        <n v="35.81731"/>
        <n v="25.77078"/>
        <n v="-5.842021"/>
        <n v="-0.01856594"/>
        <n v="-4.343093"/>
        <n v="-0.5027215"/>
        <n v="-0.502863528425769"/>
        <n v="2.94344246779598"/>
        <n v="-3.3399332237587"/>
        <n v="1.968442"/>
        <n v="13.4804344917346"/>
        <n v="-7.009625"/>
        <n v="3.85093721940582"/>
        <n v="4.854642"/>
        <n v="25.6508479619161"/>
        <n v="15.51347"/>
        <n v="-2.5529395275131"/>
        <n v="-2.39066259406514"/>
        <n v="20.46572"/>
        <n v="-8.72899870363962"/>
        <n v="29.31994"/>
        <n v="7.092296"/>
        <n v="8.65244169628512"/>
        <n v="4.17731505144559"/>
        <n v="11.05282"/>
        <n v="-6.136404"/>
        <n v="2.41575995782006"/>
        <n v="35.1295823861368"/>
        <n v="27.61479"/>
        <n v="-3.196951"/>
        <n v="31.93376"/>
        <n v="6.44130784348759"/>
      </sharedItems>
    </cacheField>
    <cacheField name="priceDate" numFmtId="0">
      <sharedItems containsBlank="1" count="4">
        <s v="2/16/2024"/>
        <m/>
        <s v="2/15/2024"/>
        <s v="2/14/2024"/>
      </sharedItems>
    </cacheField>
    <cacheField name="lastUpdateEpoch" numFmtId="0">
      <sharedItems containsString="0" containsBlank="1" containsNumber="1" containsInteger="1" minValue="1707886800" maxValue="1708102200" count="8">
        <n v="1708059600"/>
        <m/>
        <n v="1707973200"/>
        <n v="1708102200"/>
        <n v="1707886800"/>
        <n v="1708101308"/>
        <n v="1708099260"/>
        <n v="1708095695"/>
      </sharedItems>
    </cacheField>
    <cacheField name="lastUpdateTime" numFmtId="0">
      <sharedItems containsBlank="1" count="4">
        <s v="2/16/2024"/>
        <m/>
        <s v="2/15/2024"/>
        <s v="2/14/2024"/>
      </sharedItems>
    </cacheField>
    <cacheField name="lastUpdateISO" numFmtId="0">
      <sharedItems containsBlank="1" count="8">
        <s v="2024-02-16T05:00:00.000Z"/>
        <m/>
        <s v="2024-02-15T05:00:00.000Z"/>
        <s v="2024-02-16T16:50:00.000Z"/>
        <s v="2024-02-14T05:00:00.000Z"/>
        <s v="2024-02-16T16:35:08.000Z"/>
        <s v="2024-02-16T16:01:00.000Z"/>
        <s v="2024-02-16T15:01:35.000Z"/>
      </sharedItems>
    </cacheField>
    <cacheField name="userTimeZone" numFmtId="0">
      <sharedItems count="1">
        <s v="ES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1"/>
    <x v="1"/>
    <x v="0"/>
    <x v="0"/>
    <x v="0"/>
    <x v="0"/>
    <x v="0"/>
  </r>
  <r>
    <x v="2"/>
    <x v="1"/>
    <x v="2"/>
    <x v="2"/>
    <x v="2"/>
    <x v="2"/>
    <x v="2"/>
    <x v="2"/>
    <x v="2"/>
    <x v="0"/>
    <x v="0"/>
    <x v="0"/>
    <x v="0"/>
    <x v="0"/>
  </r>
  <r>
    <x v="3"/>
    <x v="1"/>
    <x v="3"/>
    <x v="3"/>
    <x v="3"/>
    <x v="3"/>
    <x v="3"/>
    <x v="3"/>
    <x v="3"/>
    <x v="0"/>
    <x v="0"/>
    <x v="0"/>
    <x v="0"/>
    <x v="0"/>
  </r>
  <r>
    <x v="4"/>
    <x v="2"/>
    <x v="4"/>
    <x v="4"/>
    <x v="4"/>
    <x v="4"/>
    <x v="4"/>
    <x v="4"/>
    <x v="4"/>
    <x v="0"/>
    <x v="0"/>
    <x v="0"/>
    <x v="0"/>
    <x v="0"/>
  </r>
  <r>
    <x v="5"/>
    <x v="3"/>
    <x v="5"/>
    <x v="5"/>
    <x v="5"/>
    <x v="5"/>
    <x v="5"/>
    <x v="5"/>
    <x v="5"/>
    <x v="1"/>
    <x v="1"/>
    <x v="1"/>
    <x v="1"/>
    <x v="0"/>
  </r>
  <r>
    <x v="6"/>
    <x v="3"/>
    <x v="6"/>
    <x v="6"/>
    <x v="6"/>
    <x v="6"/>
    <x v="6"/>
    <x v="6"/>
    <x v="6"/>
    <x v="2"/>
    <x v="2"/>
    <x v="2"/>
    <x v="2"/>
    <x v="0"/>
  </r>
  <r>
    <x v="7"/>
    <x v="4"/>
    <x v="7"/>
    <x v="7"/>
    <x v="7"/>
    <x v="7"/>
    <x v="7"/>
    <x v="7"/>
    <x v="7"/>
    <x v="0"/>
    <x v="3"/>
    <x v="0"/>
    <x v="3"/>
    <x v="0"/>
  </r>
  <r>
    <x v="8"/>
    <x v="4"/>
    <x v="8"/>
    <x v="8"/>
    <x v="8"/>
    <x v="8"/>
    <x v="8"/>
    <x v="8"/>
    <x v="8"/>
    <x v="0"/>
    <x v="0"/>
    <x v="0"/>
    <x v="0"/>
    <x v="0"/>
  </r>
  <r>
    <x v="9"/>
    <x v="4"/>
    <x v="9"/>
    <x v="9"/>
    <x v="9"/>
    <x v="9"/>
    <x v="9"/>
    <x v="9"/>
    <x v="9"/>
    <x v="0"/>
    <x v="0"/>
    <x v="0"/>
    <x v="0"/>
    <x v="0"/>
  </r>
  <r>
    <x v="10"/>
    <x v="5"/>
    <x v="10"/>
    <x v="10"/>
    <x v="10"/>
    <x v="10"/>
    <x v="10"/>
    <x v="10"/>
    <x v="10"/>
    <x v="0"/>
    <x v="0"/>
    <x v="0"/>
    <x v="0"/>
    <x v="0"/>
  </r>
  <r>
    <x v="11"/>
    <x v="5"/>
    <x v="11"/>
    <x v="11"/>
    <x v="11"/>
    <x v="11"/>
    <x v="11"/>
    <x v="11"/>
    <x v="11"/>
    <x v="0"/>
    <x v="0"/>
    <x v="0"/>
    <x v="0"/>
    <x v="0"/>
  </r>
  <r>
    <x v="12"/>
    <x v="6"/>
    <x v="12"/>
    <x v="12"/>
    <x v="12"/>
    <x v="12"/>
    <x v="12"/>
    <x v="12"/>
    <x v="12"/>
    <x v="0"/>
    <x v="0"/>
    <x v="0"/>
    <x v="0"/>
    <x v="0"/>
  </r>
  <r>
    <x v="13"/>
    <x v="6"/>
    <x v="13"/>
    <x v="13"/>
    <x v="13"/>
    <x v="13"/>
    <x v="13"/>
    <x v="13"/>
    <x v="13"/>
    <x v="0"/>
    <x v="0"/>
    <x v="0"/>
    <x v="0"/>
    <x v="0"/>
  </r>
  <r>
    <x v="14"/>
    <x v="7"/>
    <x v="14"/>
    <x v="14"/>
    <x v="14"/>
    <x v="14"/>
    <x v="14"/>
    <x v="14"/>
    <x v="14"/>
    <x v="0"/>
    <x v="0"/>
    <x v="0"/>
    <x v="0"/>
    <x v="0"/>
  </r>
  <r>
    <x v="15"/>
    <x v="8"/>
    <x v="15"/>
    <x v="15"/>
    <x v="15"/>
    <x v="15"/>
    <x v="15"/>
    <x v="15"/>
    <x v="15"/>
    <x v="0"/>
    <x v="0"/>
    <x v="0"/>
    <x v="0"/>
    <x v="0"/>
  </r>
  <r>
    <x v="16"/>
    <x v="8"/>
    <x v="16"/>
    <x v="16"/>
    <x v="16"/>
    <x v="16"/>
    <x v="16"/>
    <x v="16"/>
    <x v="16"/>
    <x v="0"/>
    <x v="0"/>
    <x v="0"/>
    <x v="0"/>
    <x v="0"/>
  </r>
  <r>
    <x v="17"/>
    <x v="8"/>
    <x v="17"/>
    <x v="17"/>
    <x v="17"/>
    <x v="17"/>
    <x v="17"/>
    <x v="17"/>
    <x v="17"/>
    <x v="0"/>
    <x v="0"/>
    <x v="0"/>
    <x v="0"/>
    <x v="0"/>
  </r>
  <r>
    <x v="18"/>
    <x v="8"/>
    <x v="18"/>
    <x v="18"/>
    <x v="18"/>
    <x v="18"/>
    <x v="18"/>
    <x v="18"/>
    <x v="18"/>
    <x v="0"/>
    <x v="0"/>
    <x v="0"/>
    <x v="0"/>
    <x v="0"/>
  </r>
  <r>
    <x v="19"/>
    <x v="9"/>
    <x v="19"/>
    <x v="19"/>
    <x v="19"/>
    <x v="19"/>
    <x v="19"/>
    <x v="19"/>
    <x v="19"/>
    <x v="0"/>
    <x v="0"/>
    <x v="0"/>
    <x v="0"/>
    <x v="0"/>
  </r>
  <r>
    <x v="20"/>
    <x v="9"/>
    <x v="20"/>
    <x v="20"/>
    <x v="20"/>
    <x v="20"/>
    <x v="20"/>
    <x v="20"/>
    <x v="20"/>
    <x v="0"/>
    <x v="0"/>
    <x v="0"/>
    <x v="0"/>
    <x v="0"/>
  </r>
  <r>
    <x v="21"/>
    <x v="10"/>
    <x v="21"/>
    <x v="21"/>
    <x v="21"/>
    <x v="21"/>
    <x v="21"/>
    <x v="21"/>
    <x v="21"/>
    <x v="0"/>
    <x v="0"/>
    <x v="0"/>
    <x v="0"/>
    <x v="0"/>
  </r>
  <r>
    <x v="22"/>
    <x v="10"/>
    <x v="22"/>
    <x v="22"/>
    <x v="22"/>
    <x v="22"/>
    <x v="22"/>
    <x v="22"/>
    <x v="22"/>
    <x v="0"/>
    <x v="0"/>
    <x v="0"/>
    <x v="0"/>
    <x v="0"/>
  </r>
  <r>
    <x v="23"/>
    <x v="11"/>
    <x v="23"/>
    <x v="23"/>
    <x v="23"/>
    <x v="23"/>
    <x v="23"/>
    <x v="23"/>
    <x v="23"/>
    <x v="2"/>
    <x v="2"/>
    <x v="2"/>
    <x v="2"/>
    <x v="0"/>
  </r>
  <r>
    <x v="24"/>
    <x v="12"/>
    <x v="24"/>
    <x v="24"/>
    <x v="24"/>
    <x v="24"/>
    <x v="24"/>
    <x v="24"/>
    <x v="24"/>
    <x v="0"/>
    <x v="0"/>
    <x v="0"/>
    <x v="0"/>
    <x v="0"/>
  </r>
  <r>
    <x v="25"/>
    <x v="12"/>
    <x v="25"/>
    <x v="25"/>
    <x v="25"/>
    <x v="25"/>
    <x v="25"/>
    <x v="25"/>
    <x v="25"/>
    <x v="0"/>
    <x v="0"/>
    <x v="0"/>
    <x v="0"/>
    <x v="0"/>
  </r>
  <r>
    <x v="26"/>
    <x v="12"/>
    <x v="26"/>
    <x v="26"/>
    <x v="26"/>
    <x v="26"/>
    <x v="26"/>
    <x v="26"/>
    <x v="26"/>
    <x v="0"/>
    <x v="0"/>
    <x v="0"/>
    <x v="0"/>
    <x v="0"/>
  </r>
  <r>
    <x v="27"/>
    <x v="13"/>
    <x v="27"/>
    <x v="27"/>
    <x v="27"/>
    <x v="27"/>
    <x v="27"/>
    <x v="27"/>
    <x v="27"/>
    <x v="0"/>
    <x v="0"/>
    <x v="0"/>
    <x v="0"/>
    <x v="0"/>
  </r>
  <r>
    <x v="28"/>
    <x v="13"/>
    <x v="28"/>
    <x v="28"/>
    <x v="28"/>
    <x v="28"/>
    <x v="28"/>
    <x v="28"/>
    <x v="28"/>
    <x v="0"/>
    <x v="0"/>
    <x v="0"/>
    <x v="0"/>
    <x v="0"/>
  </r>
  <r>
    <x v="29"/>
    <x v="14"/>
    <x v="29"/>
    <x v="29"/>
    <x v="29"/>
    <x v="29"/>
    <x v="29"/>
    <x v="29"/>
    <x v="29"/>
    <x v="0"/>
    <x v="0"/>
    <x v="0"/>
    <x v="0"/>
    <x v="0"/>
  </r>
  <r>
    <x v="30"/>
    <x v="14"/>
    <x v="30"/>
    <x v="30"/>
    <x v="30"/>
    <x v="30"/>
    <x v="30"/>
    <x v="30"/>
    <x v="30"/>
    <x v="0"/>
    <x v="0"/>
    <x v="0"/>
    <x v="0"/>
    <x v="0"/>
  </r>
  <r>
    <x v="31"/>
    <x v="15"/>
    <x v="31"/>
    <x v="31"/>
    <x v="31"/>
    <x v="31"/>
    <x v="31"/>
    <x v="31"/>
    <x v="31"/>
    <x v="0"/>
    <x v="0"/>
    <x v="0"/>
    <x v="0"/>
    <x v="0"/>
  </r>
  <r>
    <x v="32"/>
    <x v="16"/>
    <x v="32"/>
    <x v="32"/>
    <x v="32"/>
    <x v="32"/>
    <x v="32"/>
    <x v="32"/>
    <x v="32"/>
    <x v="2"/>
    <x v="2"/>
    <x v="2"/>
    <x v="2"/>
    <x v="0"/>
  </r>
  <r>
    <x v="33"/>
    <x v="17"/>
    <x v="33"/>
    <x v="33"/>
    <x v="33"/>
    <x v="33"/>
    <x v="33"/>
    <x v="33"/>
    <x v="33"/>
    <x v="0"/>
    <x v="0"/>
    <x v="0"/>
    <x v="0"/>
    <x v="0"/>
  </r>
  <r>
    <x v="34"/>
    <x v="17"/>
    <x v="34"/>
    <x v="34"/>
    <x v="5"/>
    <x v="5"/>
    <x v="5"/>
    <x v="5"/>
    <x v="5"/>
    <x v="1"/>
    <x v="1"/>
    <x v="1"/>
    <x v="1"/>
    <x v="0"/>
  </r>
  <r>
    <x v="35"/>
    <x v="18"/>
    <x v="35"/>
    <x v="35"/>
    <x v="34"/>
    <x v="34"/>
    <x v="34"/>
    <x v="34"/>
    <x v="34"/>
    <x v="0"/>
    <x v="0"/>
    <x v="0"/>
    <x v="0"/>
    <x v="0"/>
  </r>
  <r>
    <x v="36"/>
    <x v="18"/>
    <x v="36"/>
    <x v="36"/>
    <x v="35"/>
    <x v="35"/>
    <x v="13"/>
    <x v="35"/>
    <x v="35"/>
    <x v="0"/>
    <x v="0"/>
    <x v="0"/>
    <x v="0"/>
    <x v="0"/>
  </r>
  <r>
    <x v="37"/>
    <x v="19"/>
    <x v="37"/>
    <x v="37"/>
    <x v="36"/>
    <x v="36"/>
    <x v="35"/>
    <x v="36"/>
    <x v="36"/>
    <x v="0"/>
    <x v="0"/>
    <x v="0"/>
    <x v="0"/>
    <x v="0"/>
  </r>
  <r>
    <x v="38"/>
    <x v="19"/>
    <x v="38"/>
    <x v="38"/>
    <x v="37"/>
    <x v="37"/>
    <x v="36"/>
    <x v="37"/>
    <x v="37"/>
    <x v="0"/>
    <x v="0"/>
    <x v="0"/>
    <x v="0"/>
    <x v="0"/>
  </r>
  <r>
    <x v="39"/>
    <x v="20"/>
    <x v="39"/>
    <x v="39"/>
    <x v="38"/>
    <x v="38"/>
    <x v="37"/>
    <x v="38"/>
    <x v="38"/>
    <x v="2"/>
    <x v="2"/>
    <x v="2"/>
    <x v="2"/>
    <x v="0"/>
  </r>
  <r>
    <x v="40"/>
    <x v="20"/>
    <x v="40"/>
    <x v="40"/>
    <x v="39"/>
    <x v="39"/>
    <x v="38"/>
    <x v="39"/>
    <x v="39"/>
    <x v="2"/>
    <x v="2"/>
    <x v="2"/>
    <x v="2"/>
    <x v="0"/>
  </r>
  <r>
    <x v="41"/>
    <x v="21"/>
    <x v="41"/>
    <x v="41"/>
    <x v="40"/>
    <x v="40"/>
    <x v="39"/>
    <x v="40"/>
    <x v="40"/>
    <x v="3"/>
    <x v="4"/>
    <x v="3"/>
    <x v="4"/>
    <x v="0"/>
  </r>
  <r>
    <x v="42"/>
    <x v="21"/>
    <x v="42"/>
    <x v="42"/>
    <x v="41"/>
    <x v="41"/>
    <x v="40"/>
    <x v="41"/>
    <x v="41"/>
    <x v="3"/>
    <x v="4"/>
    <x v="3"/>
    <x v="4"/>
    <x v="0"/>
  </r>
  <r>
    <x v="43"/>
    <x v="22"/>
    <x v="43"/>
    <x v="43"/>
    <x v="42"/>
    <x v="42"/>
    <x v="41"/>
    <x v="42"/>
    <x v="42"/>
    <x v="0"/>
    <x v="0"/>
    <x v="0"/>
    <x v="0"/>
    <x v="0"/>
  </r>
  <r>
    <x v="44"/>
    <x v="22"/>
    <x v="44"/>
    <x v="44"/>
    <x v="43"/>
    <x v="43"/>
    <x v="42"/>
    <x v="43"/>
    <x v="43"/>
    <x v="0"/>
    <x v="0"/>
    <x v="0"/>
    <x v="0"/>
    <x v="0"/>
  </r>
  <r>
    <x v="45"/>
    <x v="23"/>
    <x v="45"/>
    <x v="45"/>
    <x v="44"/>
    <x v="44"/>
    <x v="43"/>
    <x v="44"/>
    <x v="44"/>
    <x v="2"/>
    <x v="2"/>
    <x v="2"/>
    <x v="2"/>
    <x v="0"/>
  </r>
  <r>
    <x v="46"/>
    <x v="24"/>
    <x v="46"/>
    <x v="46"/>
    <x v="45"/>
    <x v="45"/>
    <x v="44"/>
    <x v="45"/>
    <x v="45"/>
    <x v="0"/>
    <x v="0"/>
    <x v="0"/>
    <x v="0"/>
    <x v="0"/>
  </r>
  <r>
    <x v="47"/>
    <x v="25"/>
    <x v="47"/>
    <x v="47"/>
    <x v="46"/>
    <x v="46"/>
    <x v="45"/>
    <x v="46"/>
    <x v="46"/>
    <x v="0"/>
    <x v="0"/>
    <x v="0"/>
    <x v="0"/>
    <x v="0"/>
  </r>
  <r>
    <x v="48"/>
    <x v="25"/>
    <x v="48"/>
    <x v="48"/>
    <x v="47"/>
    <x v="47"/>
    <x v="46"/>
    <x v="47"/>
    <x v="47"/>
    <x v="0"/>
    <x v="0"/>
    <x v="0"/>
    <x v="0"/>
    <x v="0"/>
  </r>
  <r>
    <x v="49"/>
    <x v="25"/>
    <x v="49"/>
    <x v="49"/>
    <x v="48"/>
    <x v="48"/>
    <x v="47"/>
    <x v="48"/>
    <x v="48"/>
    <x v="0"/>
    <x v="0"/>
    <x v="0"/>
    <x v="0"/>
    <x v="0"/>
  </r>
  <r>
    <x v="50"/>
    <x v="26"/>
    <x v="50"/>
    <x v="50"/>
    <x v="49"/>
    <x v="49"/>
    <x v="48"/>
    <x v="49"/>
    <x v="49"/>
    <x v="2"/>
    <x v="2"/>
    <x v="2"/>
    <x v="2"/>
    <x v="0"/>
  </r>
  <r>
    <x v="51"/>
    <x v="27"/>
    <x v="51"/>
    <x v="51"/>
    <x v="50"/>
    <x v="50"/>
    <x v="49"/>
    <x v="50"/>
    <x v="50"/>
    <x v="0"/>
    <x v="0"/>
    <x v="0"/>
    <x v="0"/>
    <x v="0"/>
  </r>
  <r>
    <x v="52"/>
    <x v="27"/>
    <x v="52"/>
    <x v="52"/>
    <x v="51"/>
    <x v="51"/>
    <x v="50"/>
    <x v="51"/>
    <x v="51"/>
    <x v="0"/>
    <x v="0"/>
    <x v="0"/>
    <x v="0"/>
    <x v="0"/>
  </r>
  <r>
    <x v="53"/>
    <x v="28"/>
    <x v="53"/>
    <x v="53"/>
    <x v="52"/>
    <x v="52"/>
    <x v="51"/>
    <x v="52"/>
    <x v="52"/>
    <x v="0"/>
    <x v="0"/>
    <x v="0"/>
    <x v="0"/>
    <x v="0"/>
  </r>
  <r>
    <x v="54"/>
    <x v="29"/>
    <x v="54"/>
    <x v="54"/>
    <x v="53"/>
    <x v="53"/>
    <x v="52"/>
    <x v="53"/>
    <x v="53"/>
    <x v="0"/>
    <x v="0"/>
    <x v="0"/>
    <x v="0"/>
    <x v="0"/>
  </r>
  <r>
    <x v="55"/>
    <x v="29"/>
    <x v="55"/>
    <x v="55"/>
    <x v="54"/>
    <x v="54"/>
    <x v="53"/>
    <x v="54"/>
    <x v="54"/>
    <x v="0"/>
    <x v="0"/>
    <x v="0"/>
    <x v="0"/>
    <x v="0"/>
  </r>
  <r>
    <x v="56"/>
    <x v="30"/>
    <x v="56"/>
    <x v="56"/>
    <x v="55"/>
    <x v="55"/>
    <x v="54"/>
    <x v="55"/>
    <x v="55"/>
    <x v="0"/>
    <x v="5"/>
    <x v="0"/>
    <x v="5"/>
    <x v="0"/>
  </r>
  <r>
    <x v="57"/>
    <x v="31"/>
    <x v="57"/>
    <x v="57"/>
    <x v="56"/>
    <x v="56"/>
    <x v="55"/>
    <x v="56"/>
    <x v="56"/>
    <x v="0"/>
    <x v="0"/>
    <x v="0"/>
    <x v="0"/>
    <x v="0"/>
  </r>
  <r>
    <x v="58"/>
    <x v="31"/>
    <x v="58"/>
    <x v="58"/>
    <x v="57"/>
    <x v="57"/>
    <x v="56"/>
    <x v="57"/>
    <x v="57"/>
    <x v="0"/>
    <x v="0"/>
    <x v="0"/>
    <x v="0"/>
    <x v="0"/>
  </r>
  <r>
    <x v="59"/>
    <x v="32"/>
    <x v="59"/>
    <x v="59"/>
    <x v="58"/>
    <x v="58"/>
    <x v="57"/>
    <x v="58"/>
    <x v="58"/>
    <x v="0"/>
    <x v="0"/>
    <x v="0"/>
    <x v="0"/>
    <x v="0"/>
  </r>
  <r>
    <x v="60"/>
    <x v="32"/>
    <x v="60"/>
    <x v="60"/>
    <x v="59"/>
    <x v="59"/>
    <x v="58"/>
    <x v="59"/>
    <x v="59"/>
    <x v="0"/>
    <x v="0"/>
    <x v="0"/>
    <x v="0"/>
    <x v="0"/>
  </r>
  <r>
    <x v="61"/>
    <x v="33"/>
    <x v="61"/>
    <x v="61"/>
    <x v="60"/>
    <x v="60"/>
    <x v="59"/>
    <x v="60"/>
    <x v="60"/>
    <x v="0"/>
    <x v="0"/>
    <x v="0"/>
    <x v="0"/>
    <x v="0"/>
  </r>
  <r>
    <x v="62"/>
    <x v="34"/>
    <x v="62"/>
    <x v="62"/>
    <x v="61"/>
    <x v="61"/>
    <x v="60"/>
    <x v="61"/>
    <x v="61"/>
    <x v="0"/>
    <x v="0"/>
    <x v="0"/>
    <x v="0"/>
    <x v="0"/>
  </r>
  <r>
    <x v="63"/>
    <x v="34"/>
    <x v="63"/>
    <x v="63"/>
    <x v="62"/>
    <x v="33"/>
    <x v="33"/>
    <x v="62"/>
    <x v="62"/>
    <x v="0"/>
    <x v="0"/>
    <x v="0"/>
    <x v="0"/>
    <x v="0"/>
  </r>
  <r>
    <x v="64"/>
    <x v="35"/>
    <x v="64"/>
    <x v="64"/>
    <x v="63"/>
    <x v="62"/>
    <x v="61"/>
    <x v="63"/>
    <x v="63"/>
    <x v="0"/>
    <x v="0"/>
    <x v="0"/>
    <x v="0"/>
    <x v="0"/>
  </r>
  <r>
    <x v="65"/>
    <x v="36"/>
    <x v="65"/>
    <x v="65"/>
    <x v="64"/>
    <x v="63"/>
    <x v="62"/>
    <x v="64"/>
    <x v="64"/>
    <x v="0"/>
    <x v="0"/>
    <x v="0"/>
    <x v="0"/>
    <x v="0"/>
  </r>
  <r>
    <x v="66"/>
    <x v="37"/>
    <x v="66"/>
    <x v="66"/>
    <x v="65"/>
    <x v="64"/>
    <x v="63"/>
    <x v="65"/>
    <x v="65"/>
    <x v="0"/>
    <x v="0"/>
    <x v="0"/>
    <x v="0"/>
    <x v="0"/>
  </r>
  <r>
    <x v="67"/>
    <x v="37"/>
    <x v="67"/>
    <x v="67"/>
    <x v="66"/>
    <x v="65"/>
    <x v="64"/>
    <x v="66"/>
    <x v="66"/>
    <x v="0"/>
    <x v="0"/>
    <x v="0"/>
    <x v="0"/>
    <x v="0"/>
  </r>
  <r>
    <x v="68"/>
    <x v="38"/>
    <x v="68"/>
    <x v="68"/>
    <x v="67"/>
    <x v="66"/>
    <x v="65"/>
    <x v="67"/>
    <x v="67"/>
    <x v="0"/>
    <x v="0"/>
    <x v="0"/>
    <x v="0"/>
    <x v="0"/>
  </r>
  <r>
    <x v="69"/>
    <x v="38"/>
    <x v="69"/>
    <x v="69"/>
    <x v="68"/>
    <x v="67"/>
    <x v="66"/>
    <x v="68"/>
    <x v="68"/>
    <x v="0"/>
    <x v="0"/>
    <x v="0"/>
    <x v="0"/>
    <x v="0"/>
  </r>
  <r>
    <x v="70"/>
    <x v="39"/>
    <x v="70"/>
    <x v="70"/>
    <x v="69"/>
    <x v="68"/>
    <x v="67"/>
    <x v="69"/>
    <x v="69"/>
    <x v="2"/>
    <x v="2"/>
    <x v="2"/>
    <x v="2"/>
    <x v="0"/>
  </r>
  <r>
    <x v="71"/>
    <x v="40"/>
    <x v="71"/>
    <x v="71"/>
    <x v="70"/>
    <x v="69"/>
    <x v="68"/>
    <x v="70"/>
    <x v="70"/>
    <x v="0"/>
    <x v="0"/>
    <x v="0"/>
    <x v="0"/>
    <x v="0"/>
  </r>
  <r>
    <x v="72"/>
    <x v="40"/>
    <x v="72"/>
    <x v="72"/>
    <x v="71"/>
    <x v="70"/>
    <x v="69"/>
    <x v="71"/>
    <x v="71"/>
    <x v="0"/>
    <x v="0"/>
    <x v="0"/>
    <x v="0"/>
    <x v="0"/>
  </r>
  <r>
    <x v="73"/>
    <x v="41"/>
    <x v="73"/>
    <x v="73"/>
    <x v="72"/>
    <x v="71"/>
    <x v="70"/>
    <x v="72"/>
    <x v="72"/>
    <x v="0"/>
    <x v="0"/>
    <x v="0"/>
    <x v="0"/>
    <x v="0"/>
  </r>
  <r>
    <x v="74"/>
    <x v="42"/>
    <x v="74"/>
    <x v="74"/>
    <x v="73"/>
    <x v="72"/>
    <x v="71"/>
    <x v="73"/>
    <x v="73"/>
    <x v="0"/>
    <x v="0"/>
    <x v="0"/>
    <x v="0"/>
    <x v="0"/>
  </r>
  <r>
    <x v="75"/>
    <x v="43"/>
    <x v="75"/>
    <x v="75"/>
    <x v="74"/>
    <x v="33"/>
    <x v="33"/>
    <x v="74"/>
    <x v="74"/>
    <x v="0"/>
    <x v="6"/>
    <x v="0"/>
    <x v="6"/>
    <x v="0"/>
  </r>
  <r>
    <x v="76"/>
    <x v="44"/>
    <x v="76"/>
    <x v="76"/>
    <x v="75"/>
    <x v="73"/>
    <x v="72"/>
    <x v="75"/>
    <x v="75"/>
    <x v="2"/>
    <x v="2"/>
    <x v="2"/>
    <x v="2"/>
    <x v="0"/>
  </r>
  <r>
    <x v="77"/>
    <x v="44"/>
    <x v="77"/>
    <x v="77"/>
    <x v="76"/>
    <x v="74"/>
    <x v="73"/>
    <x v="76"/>
    <x v="76"/>
    <x v="2"/>
    <x v="2"/>
    <x v="2"/>
    <x v="2"/>
    <x v="0"/>
  </r>
  <r>
    <x v="78"/>
    <x v="45"/>
    <x v="78"/>
    <x v="78"/>
    <x v="77"/>
    <x v="75"/>
    <x v="74"/>
    <x v="77"/>
    <x v="77"/>
    <x v="0"/>
    <x v="0"/>
    <x v="0"/>
    <x v="0"/>
    <x v="0"/>
  </r>
  <r>
    <x v="79"/>
    <x v="46"/>
    <x v="79"/>
    <x v="79"/>
    <x v="78"/>
    <x v="76"/>
    <x v="75"/>
    <x v="78"/>
    <x v="78"/>
    <x v="0"/>
    <x v="0"/>
    <x v="0"/>
    <x v="0"/>
    <x v="0"/>
  </r>
  <r>
    <x v="80"/>
    <x v="46"/>
    <x v="80"/>
    <x v="80"/>
    <x v="5"/>
    <x v="5"/>
    <x v="5"/>
    <x v="5"/>
    <x v="5"/>
    <x v="1"/>
    <x v="1"/>
    <x v="1"/>
    <x v="1"/>
    <x v="0"/>
  </r>
  <r>
    <x v="81"/>
    <x v="47"/>
    <x v="81"/>
    <x v="81"/>
    <x v="79"/>
    <x v="77"/>
    <x v="76"/>
    <x v="79"/>
    <x v="79"/>
    <x v="0"/>
    <x v="0"/>
    <x v="0"/>
    <x v="0"/>
    <x v="0"/>
  </r>
  <r>
    <x v="82"/>
    <x v="47"/>
    <x v="82"/>
    <x v="82"/>
    <x v="80"/>
    <x v="78"/>
    <x v="77"/>
    <x v="80"/>
    <x v="80"/>
    <x v="0"/>
    <x v="0"/>
    <x v="0"/>
    <x v="0"/>
    <x v="0"/>
  </r>
  <r>
    <x v="83"/>
    <x v="48"/>
    <x v="83"/>
    <x v="83"/>
    <x v="81"/>
    <x v="79"/>
    <x v="78"/>
    <x v="81"/>
    <x v="81"/>
    <x v="0"/>
    <x v="0"/>
    <x v="0"/>
    <x v="0"/>
    <x v="0"/>
  </r>
  <r>
    <x v="84"/>
    <x v="49"/>
    <x v="84"/>
    <x v="84"/>
    <x v="82"/>
    <x v="80"/>
    <x v="79"/>
    <x v="82"/>
    <x v="82"/>
    <x v="0"/>
    <x v="0"/>
    <x v="0"/>
    <x v="0"/>
    <x v="0"/>
  </r>
  <r>
    <x v="85"/>
    <x v="50"/>
    <x v="85"/>
    <x v="85"/>
    <x v="83"/>
    <x v="81"/>
    <x v="80"/>
    <x v="83"/>
    <x v="83"/>
    <x v="0"/>
    <x v="0"/>
    <x v="0"/>
    <x v="0"/>
    <x v="0"/>
  </r>
  <r>
    <x v="86"/>
    <x v="51"/>
    <x v="86"/>
    <x v="86"/>
    <x v="84"/>
    <x v="82"/>
    <x v="81"/>
    <x v="84"/>
    <x v="84"/>
    <x v="0"/>
    <x v="0"/>
    <x v="0"/>
    <x v="0"/>
    <x v="0"/>
  </r>
  <r>
    <x v="87"/>
    <x v="51"/>
    <x v="87"/>
    <x v="87"/>
    <x v="85"/>
    <x v="83"/>
    <x v="82"/>
    <x v="85"/>
    <x v="85"/>
    <x v="0"/>
    <x v="0"/>
    <x v="0"/>
    <x v="0"/>
    <x v="0"/>
  </r>
  <r>
    <x v="88"/>
    <x v="52"/>
    <x v="88"/>
    <x v="88"/>
    <x v="86"/>
    <x v="84"/>
    <x v="83"/>
    <x v="86"/>
    <x v="86"/>
    <x v="0"/>
    <x v="0"/>
    <x v="0"/>
    <x v="0"/>
    <x v="0"/>
  </r>
  <r>
    <x v="89"/>
    <x v="53"/>
    <x v="89"/>
    <x v="89"/>
    <x v="87"/>
    <x v="85"/>
    <x v="84"/>
    <x v="87"/>
    <x v="87"/>
    <x v="0"/>
    <x v="0"/>
    <x v="0"/>
    <x v="0"/>
    <x v="0"/>
  </r>
  <r>
    <x v="90"/>
    <x v="54"/>
    <x v="90"/>
    <x v="90"/>
    <x v="88"/>
    <x v="86"/>
    <x v="85"/>
    <x v="88"/>
    <x v="88"/>
    <x v="0"/>
    <x v="0"/>
    <x v="0"/>
    <x v="0"/>
    <x v="0"/>
  </r>
  <r>
    <x v="91"/>
    <x v="55"/>
    <x v="91"/>
    <x v="91"/>
    <x v="89"/>
    <x v="87"/>
    <x v="86"/>
    <x v="89"/>
    <x v="89"/>
    <x v="0"/>
    <x v="0"/>
    <x v="0"/>
    <x v="0"/>
    <x v="0"/>
  </r>
  <r>
    <x v="92"/>
    <x v="56"/>
    <x v="92"/>
    <x v="92"/>
    <x v="90"/>
    <x v="88"/>
    <x v="87"/>
    <x v="90"/>
    <x v="90"/>
    <x v="0"/>
    <x v="0"/>
    <x v="0"/>
    <x v="0"/>
    <x v="0"/>
  </r>
  <r>
    <x v="93"/>
    <x v="57"/>
    <x v="93"/>
    <x v="93"/>
    <x v="91"/>
    <x v="89"/>
    <x v="88"/>
    <x v="91"/>
    <x v="91"/>
    <x v="0"/>
    <x v="0"/>
    <x v="0"/>
    <x v="0"/>
    <x v="0"/>
  </r>
  <r>
    <x v="94"/>
    <x v="58"/>
    <x v="94"/>
    <x v="94"/>
    <x v="92"/>
    <x v="90"/>
    <x v="89"/>
    <x v="92"/>
    <x v="92"/>
    <x v="2"/>
    <x v="2"/>
    <x v="2"/>
    <x v="2"/>
    <x v="0"/>
  </r>
  <r>
    <x v="95"/>
    <x v="59"/>
    <x v="95"/>
    <x v="95"/>
    <x v="93"/>
    <x v="91"/>
    <x v="90"/>
    <x v="93"/>
    <x v="93"/>
    <x v="0"/>
    <x v="7"/>
    <x v="0"/>
    <x v="7"/>
    <x v="0"/>
  </r>
  <r>
    <x v="96"/>
    <x v="60"/>
    <x v="96"/>
    <x v="96"/>
    <x v="94"/>
    <x v="92"/>
    <x v="91"/>
    <x v="94"/>
    <x v="94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65" firstHeaderRow="0" firstDataRow="1" firstDataCol="1"/>
  <pivotFields count="14">
    <pivotField compact="0" showAll="0">
      <items count="98">
        <item x="13"/>
        <item x="57"/>
        <item x="58"/>
        <item x="21"/>
        <item x="9"/>
        <item x="81"/>
        <item x="82"/>
        <item x="7"/>
        <item x="16"/>
        <item x="66"/>
        <item x="41"/>
        <item x="42"/>
        <item x="67"/>
        <item x="93"/>
        <item x="31"/>
        <item x="6"/>
        <item x="5"/>
        <item x="63"/>
        <item x="65"/>
        <item x="51"/>
        <item x="72"/>
        <item x="91"/>
        <item x="1"/>
        <item x="52"/>
        <item x="78"/>
        <item x="64"/>
        <item x="84"/>
        <item x="11"/>
        <item x="12"/>
        <item x="32"/>
        <item x="22"/>
        <item x="61"/>
        <item x="60"/>
        <item x="95"/>
        <item x="10"/>
        <item x="29"/>
        <item x="30"/>
        <item x="54"/>
        <item x="56"/>
        <item x="19"/>
        <item x="74"/>
        <item x="59"/>
        <item x="28"/>
        <item x="45"/>
        <item x="24"/>
        <item x="25"/>
        <item x="38"/>
        <item x="40"/>
        <item x="39"/>
        <item x="92"/>
        <item x="69"/>
        <item x="68"/>
        <item x="55"/>
        <item x="88"/>
        <item x="79"/>
        <item x="80"/>
        <item x="14"/>
        <item x="83"/>
        <item x="70"/>
        <item x="53"/>
        <item x="37"/>
        <item x="86"/>
        <item x="26"/>
        <item x="44"/>
        <item x="43"/>
        <item x="50"/>
        <item x="33"/>
        <item x="71"/>
        <item x="96"/>
        <item x="89"/>
        <item x="20"/>
        <item x="23"/>
        <item x="62"/>
        <item x="0"/>
        <item x="46"/>
        <item x="87"/>
        <item x="73"/>
        <item x="75"/>
        <item x="36"/>
        <item x="85"/>
        <item x="18"/>
        <item x="15"/>
        <item x="35"/>
        <item x="17"/>
        <item x="77"/>
        <item x="76"/>
        <item x="90"/>
        <item x="27"/>
        <item x="4"/>
        <item x="8"/>
        <item x="34"/>
        <item x="94"/>
        <item x="48"/>
        <item x="47"/>
        <item x="49"/>
        <item x="3"/>
        <item x="2"/>
        <item t="default"/>
      </items>
    </pivotField>
    <pivotField axis="axisRow" compact="0" sortType="ascending" showAll="0">
      <items count="62">
        <item x="6"/>
        <item x="47"/>
        <item x="34"/>
        <item x="37"/>
        <item x="50"/>
        <item x="3"/>
        <item x="15"/>
        <item x="18"/>
        <item x="35"/>
        <item x="60"/>
        <item x="5"/>
        <item x="12"/>
        <item x="54"/>
        <item x="29"/>
        <item x="8"/>
        <item x="14"/>
        <item x="0"/>
        <item x="4"/>
        <item x="59"/>
        <item x="10"/>
        <item x="45"/>
        <item x="27"/>
        <item x="42"/>
        <item x="44"/>
        <item x="30"/>
        <item x="32"/>
        <item x="23"/>
        <item x="19"/>
        <item x="20"/>
        <item x="56"/>
        <item x="36"/>
        <item x="58"/>
        <item x="38"/>
        <item x="53"/>
        <item x="48"/>
        <item x="7"/>
        <item x="46"/>
        <item x="52"/>
        <item x="41"/>
        <item x="55"/>
        <item x="33"/>
        <item x="28"/>
        <item x="31"/>
        <item x="22"/>
        <item x="39"/>
        <item x="25"/>
        <item x="26"/>
        <item x="40"/>
        <item x="16"/>
        <item x="57"/>
        <item x="21"/>
        <item x="9"/>
        <item x="11"/>
        <item x="51"/>
        <item x="24"/>
        <item x="43"/>
        <item x="2"/>
        <item x="1"/>
        <item x="49"/>
        <item x="17"/>
        <item x="1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8">
        <item x="57"/>
        <item x="45"/>
        <item x="58"/>
        <item x="21"/>
        <item x="82"/>
        <item x="81"/>
        <item x="6"/>
        <item x="5"/>
        <item x="91"/>
        <item x="66"/>
        <item x="41"/>
        <item x="42"/>
        <item x="67"/>
        <item x="2"/>
        <item x="3"/>
        <item x="65"/>
        <item x="16"/>
        <item x="63"/>
        <item x="31"/>
        <item x="93"/>
        <item x="51"/>
        <item x="1"/>
        <item x="0"/>
        <item x="78"/>
        <item x="11"/>
        <item x="12"/>
        <item x="17"/>
        <item x="8"/>
        <item x="13"/>
        <item x="7"/>
        <item x="9"/>
        <item x="59"/>
        <item x="60"/>
        <item x="61"/>
        <item x="22"/>
        <item x="28"/>
        <item x="27"/>
        <item x="64"/>
        <item x="95"/>
        <item x="10"/>
        <item x="52"/>
        <item x="54"/>
        <item x="74"/>
        <item x="92"/>
        <item x="40"/>
        <item x="39"/>
        <item x="68"/>
        <item x="69"/>
        <item x="88"/>
        <item x="83"/>
        <item x="73"/>
        <item x="79"/>
        <item x="80"/>
        <item x="19"/>
        <item x="14"/>
        <item x="70"/>
        <item x="37"/>
        <item x="38"/>
        <item x="53"/>
        <item x="25"/>
        <item x="26"/>
        <item x="24"/>
        <item x="30"/>
        <item x="29"/>
        <item x="56"/>
        <item x="89"/>
        <item x="86"/>
        <item x="87"/>
        <item x="90"/>
        <item x="94"/>
        <item x="44"/>
        <item x="43"/>
        <item x="33"/>
        <item x="96"/>
        <item x="50"/>
        <item x="71"/>
        <item x="72"/>
        <item x="32"/>
        <item x="20"/>
        <item x="18"/>
        <item x="15"/>
        <item x="62"/>
        <item x="75"/>
        <item x="46"/>
        <item x="85"/>
        <item x="55"/>
        <item x="35"/>
        <item x="36"/>
        <item x="77"/>
        <item x="76"/>
        <item x="23"/>
        <item x="84"/>
        <item x="4"/>
        <item x="34"/>
        <item x="47"/>
        <item x="49"/>
        <item x="48"/>
        <item t="default"/>
      </items>
    </pivotField>
    <pivotField compact="0" showAll="0">
      <items count="98">
        <item x="57"/>
        <item x="45"/>
        <item x="58"/>
        <item x="21"/>
        <item x="82"/>
        <item x="6"/>
        <item x="5"/>
        <item x="66"/>
        <item x="41"/>
        <item x="42"/>
        <item x="3"/>
        <item x="65"/>
        <item x="91"/>
        <item x="16"/>
        <item x="2"/>
        <item x="31"/>
        <item x="40"/>
        <item x="39"/>
        <item x="67"/>
        <item x="93"/>
        <item x="51"/>
        <item x="1"/>
        <item x="0"/>
        <item x="78"/>
        <item x="64"/>
        <item x="11"/>
        <item x="10"/>
        <item x="12"/>
        <item x="17"/>
        <item x="8"/>
        <item x="13"/>
        <item x="7"/>
        <item x="9"/>
        <item x="59"/>
        <item x="60"/>
        <item x="61"/>
        <item x="22"/>
        <item x="28"/>
        <item x="27"/>
        <item x="95"/>
        <item x="54"/>
        <item x="74"/>
        <item x="92"/>
        <item x="46"/>
        <item x="68"/>
        <item x="69"/>
        <item x="55"/>
        <item x="88"/>
        <item x="83"/>
        <item x="73"/>
        <item x="79"/>
        <item x="80"/>
        <item x="19"/>
        <item x="14"/>
        <item x="70"/>
        <item x="38"/>
        <item x="37"/>
        <item x="53"/>
        <item x="25"/>
        <item x="26"/>
        <item x="24"/>
        <item x="30"/>
        <item x="29"/>
        <item x="56"/>
        <item x="89"/>
        <item x="86"/>
        <item x="87"/>
        <item x="90"/>
        <item x="94"/>
        <item x="44"/>
        <item x="43"/>
        <item x="52"/>
        <item x="50"/>
        <item x="96"/>
        <item x="71"/>
        <item x="72"/>
        <item x="32"/>
        <item x="20"/>
        <item x="15"/>
        <item x="18"/>
        <item x="62"/>
        <item x="75"/>
        <item x="85"/>
        <item x="63"/>
        <item x="35"/>
        <item x="36"/>
        <item x="23"/>
        <item x="84"/>
        <item x="77"/>
        <item x="76"/>
        <item x="4"/>
        <item x="33"/>
        <item x="34"/>
        <item x="81"/>
        <item x="48"/>
        <item x="47"/>
        <item x="49"/>
        <item t="default"/>
      </items>
    </pivotField>
    <pivotField dataField="1" compact="0" showAll="0">
      <items count="96">
        <item x="36"/>
        <item x="63"/>
        <item x="89"/>
        <item x="74"/>
        <item x="16"/>
        <item x="33"/>
        <item x="49"/>
        <item x="7"/>
        <item x="83"/>
        <item x="56"/>
        <item x="57"/>
        <item x="40"/>
        <item x="92"/>
        <item x="61"/>
        <item x="62"/>
        <item x="54"/>
        <item x="20"/>
        <item x="42"/>
        <item x="87"/>
        <item x="45"/>
        <item x="21"/>
        <item x="43"/>
        <item x="94"/>
        <item x="37"/>
        <item x="60"/>
        <item x="67"/>
        <item x="80"/>
        <item x="88"/>
        <item x="82"/>
        <item x="85"/>
        <item x="24"/>
        <item x="75"/>
        <item x="64"/>
        <item x="76"/>
        <item x="26"/>
        <item x="41"/>
        <item x="15"/>
        <item x="72"/>
        <item x="6"/>
        <item x="18"/>
        <item x="55"/>
        <item x="46"/>
        <item x="84"/>
        <item x="44"/>
        <item x="25"/>
        <item x="77"/>
        <item x="48"/>
        <item x="68"/>
        <item x="93"/>
        <item x="19"/>
        <item x="79"/>
        <item x="22"/>
        <item x="65"/>
        <item x="86"/>
        <item x="9"/>
        <item x="12"/>
        <item x="71"/>
        <item x="30"/>
        <item x="90"/>
        <item x="69"/>
        <item x="17"/>
        <item x="0"/>
        <item x="51"/>
        <item x="39"/>
        <item x="70"/>
        <item x="78"/>
        <item x="8"/>
        <item x="1"/>
        <item x="38"/>
        <item x="4"/>
        <item x="31"/>
        <item x="10"/>
        <item x="2"/>
        <item x="73"/>
        <item x="13"/>
        <item x="3"/>
        <item x="53"/>
        <item x="29"/>
        <item x="32"/>
        <item x="35"/>
        <item x="23"/>
        <item x="81"/>
        <item x="66"/>
        <item x="34"/>
        <item x="14"/>
        <item x="91"/>
        <item x="11"/>
        <item x="59"/>
        <item x="58"/>
        <item x="50"/>
        <item x="27"/>
        <item x="28"/>
        <item x="47"/>
        <item x="52"/>
        <item x="5"/>
        <item t="default"/>
      </items>
    </pivotField>
    <pivotField compact="0" showAll="0">
      <items count="94">
        <item x="32"/>
        <item x="63"/>
        <item x="53"/>
        <item x="84"/>
        <item x="19"/>
        <item x="55"/>
        <item x="76"/>
        <item x="6"/>
        <item x="61"/>
        <item x="20"/>
        <item x="71"/>
        <item x="64"/>
        <item x="54"/>
        <item x="31"/>
        <item x="38"/>
        <item x="3"/>
        <item x="62"/>
        <item x="90"/>
        <item x="65"/>
        <item x="68"/>
        <item x="41"/>
        <item x="57"/>
        <item x="44"/>
        <item x="33"/>
        <item x="49"/>
        <item x="36"/>
        <item x="40"/>
        <item x="87"/>
        <item x="66"/>
        <item x="22"/>
        <item x="16"/>
        <item x="21"/>
        <item x="4"/>
        <item x="67"/>
        <item x="80"/>
        <item x="24"/>
        <item x="26"/>
        <item x="37"/>
        <item x="81"/>
        <item x="45"/>
        <item x="86"/>
        <item x="7"/>
        <item x="85"/>
        <item x="25"/>
        <item x="91"/>
        <item x="92"/>
        <item x="88"/>
        <item x="2"/>
        <item x="73"/>
        <item x="18"/>
        <item x="75"/>
        <item x="56"/>
        <item x="74"/>
        <item x="42"/>
        <item x="14"/>
        <item x="43"/>
        <item x="15"/>
        <item x="83"/>
        <item x="72"/>
        <item x="78"/>
        <item x="39"/>
        <item x="12"/>
        <item x="70"/>
        <item x="0"/>
        <item x="51"/>
        <item x="13"/>
        <item x="17"/>
        <item x="82"/>
        <item x="1"/>
        <item x="60"/>
        <item x="46"/>
        <item x="35"/>
        <item x="34"/>
        <item x="48"/>
        <item x="77"/>
        <item x="10"/>
        <item x="59"/>
        <item x="23"/>
        <item x="9"/>
        <item x="58"/>
        <item x="89"/>
        <item x="11"/>
        <item x="69"/>
        <item x="30"/>
        <item x="50"/>
        <item x="8"/>
        <item x="79"/>
        <item x="29"/>
        <item x="28"/>
        <item x="27"/>
        <item x="47"/>
        <item x="52"/>
        <item x="5"/>
        <item t="default"/>
      </items>
    </pivotField>
    <pivotField compact="0" showAll="0">
      <items count="93">
        <item x="62"/>
        <item x="60"/>
        <item x="83"/>
        <item x="54"/>
        <item x="61"/>
        <item x="19"/>
        <item x="6"/>
        <item x="20"/>
        <item x="32"/>
        <item x="52"/>
        <item x="53"/>
        <item x="70"/>
        <item x="75"/>
        <item x="63"/>
        <item x="89"/>
        <item x="40"/>
        <item x="31"/>
        <item x="37"/>
        <item x="3"/>
        <item x="67"/>
        <item x="64"/>
        <item x="56"/>
        <item x="43"/>
        <item x="33"/>
        <item x="48"/>
        <item x="4"/>
        <item x="22"/>
        <item x="39"/>
        <item x="14"/>
        <item x="2"/>
        <item x="65"/>
        <item x="66"/>
        <item x="58"/>
        <item x="21"/>
        <item x="35"/>
        <item x="49"/>
        <item x="71"/>
        <item x="57"/>
        <item x="79"/>
        <item x="87"/>
        <item x="24"/>
        <item x="26"/>
        <item x="34"/>
        <item x="90"/>
        <item x="36"/>
        <item x="13"/>
        <item x="25"/>
        <item x="38"/>
        <item x="85"/>
        <item x="1"/>
        <item x="0"/>
        <item x="44"/>
        <item x="50"/>
        <item x="23"/>
        <item x="74"/>
        <item x="88"/>
        <item x="10"/>
        <item x="11"/>
        <item x="84"/>
        <item x="69"/>
        <item x="12"/>
        <item x="17"/>
        <item x="91"/>
        <item x="18"/>
        <item x="72"/>
        <item x="28"/>
        <item x="86"/>
        <item x="16"/>
        <item x="80"/>
        <item x="73"/>
        <item x="27"/>
        <item x="15"/>
        <item x="7"/>
        <item x="42"/>
        <item x="82"/>
        <item x="41"/>
        <item x="77"/>
        <item x="81"/>
        <item x="46"/>
        <item x="76"/>
        <item x="47"/>
        <item x="45"/>
        <item x="78"/>
        <item x="68"/>
        <item x="55"/>
        <item x="9"/>
        <item x="8"/>
        <item x="51"/>
        <item x="59"/>
        <item x="29"/>
        <item x="30"/>
        <item x="5"/>
        <item t="default"/>
      </items>
    </pivotField>
    <pivotField compact="0" showAll="0">
      <items count="96">
        <item x="61"/>
        <item x="71"/>
        <item x="87"/>
        <item x="32"/>
        <item x="13"/>
        <item x="88"/>
        <item x="36"/>
        <item x="20"/>
        <item x="70"/>
        <item x="49"/>
        <item x="43"/>
        <item x="86"/>
        <item x="42"/>
        <item x="51"/>
        <item x="4"/>
        <item x="60"/>
        <item x="72"/>
        <item x="74"/>
        <item x="44"/>
        <item x="33"/>
        <item x="53"/>
        <item x="37"/>
        <item x="83"/>
        <item x="54"/>
        <item x="92"/>
        <item x="91"/>
        <item x="69"/>
        <item x="14"/>
        <item x="31"/>
        <item x="29"/>
        <item x="39"/>
        <item x="38"/>
        <item x="93"/>
        <item x="75"/>
        <item x="27"/>
        <item x="28"/>
        <item x="62"/>
        <item x="82"/>
        <item x="35"/>
        <item x="81"/>
        <item x="30"/>
        <item x="76"/>
        <item x="50"/>
        <item x="79"/>
        <item x="80"/>
        <item x="34"/>
        <item x="66"/>
        <item x="19"/>
        <item x="57"/>
        <item x="55"/>
        <item x="77"/>
        <item x="89"/>
        <item x="9"/>
        <item x="7"/>
        <item x="41"/>
        <item x="94"/>
        <item x="8"/>
        <item x="23"/>
        <item x="11"/>
        <item x="10"/>
        <item x="65"/>
        <item x="63"/>
        <item x="67"/>
        <item x="68"/>
        <item x="6"/>
        <item x="40"/>
        <item x="16"/>
        <item x="12"/>
        <item x="22"/>
        <item x="58"/>
        <item x="59"/>
        <item x="15"/>
        <item x="84"/>
        <item x="26"/>
        <item x="21"/>
        <item x="90"/>
        <item x="0"/>
        <item x="1"/>
        <item x="73"/>
        <item x="18"/>
        <item x="85"/>
        <item x="78"/>
        <item x="45"/>
        <item x="17"/>
        <item x="47"/>
        <item x="64"/>
        <item x="48"/>
        <item x="46"/>
        <item x="24"/>
        <item x="56"/>
        <item x="25"/>
        <item x="52"/>
        <item x="3"/>
        <item x="2"/>
        <item x="5"/>
        <item t="default"/>
      </items>
    </pivotField>
    <pivotField dataField="1" compact="0" showAll="0">
      <items count="96">
        <item x="36"/>
        <item x="49"/>
        <item x="57"/>
        <item x="7"/>
        <item x="29"/>
        <item x="60"/>
        <item x="30"/>
        <item x="37"/>
        <item x="82"/>
        <item x="27"/>
        <item x="44"/>
        <item x="28"/>
        <item x="74"/>
        <item x="61"/>
        <item x="88"/>
        <item x="65"/>
        <item x="13"/>
        <item x="55"/>
        <item x="32"/>
        <item x="67"/>
        <item x="9"/>
        <item x="8"/>
        <item x="71"/>
        <item x="92"/>
        <item x="79"/>
        <item x="80"/>
        <item x="38"/>
        <item x="69"/>
        <item x="68"/>
        <item x="66"/>
        <item x="33"/>
        <item x="35"/>
        <item x="72"/>
        <item x="34"/>
        <item x="89"/>
        <item x="4"/>
        <item x="42"/>
        <item x="70"/>
        <item x="16"/>
        <item x="75"/>
        <item x="86"/>
        <item x="43"/>
        <item x="0"/>
        <item x="76"/>
        <item x="54"/>
        <item x="40"/>
        <item x="14"/>
        <item x="1"/>
        <item x="53"/>
        <item x="15"/>
        <item x="94"/>
        <item x="26"/>
        <item x="6"/>
        <item x="84"/>
        <item x="18"/>
        <item x="39"/>
        <item x="85"/>
        <item x="10"/>
        <item x="11"/>
        <item x="87"/>
        <item x="17"/>
        <item x="56"/>
        <item x="58"/>
        <item x="73"/>
        <item x="41"/>
        <item x="59"/>
        <item x="31"/>
        <item x="78"/>
        <item x="45"/>
        <item x="62"/>
        <item x="23"/>
        <item x="20"/>
        <item x="81"/>
        <item x="12"/>
        <item x="24"/>
        <item x="77"/>
        <item x="64"/>
        <item x="21"/>
        <item x="46"/>
        <item x="91"/>
        <item x="22"/>
        <item x="48"/>
        <item x="83"/>
        <item x="93"/>
        <item x="47"/>
        <item x="25"/>
        <item x="90"/>
        <item x="63"/>
        <item x="50"/>
        <item x="51"/>
        <item x="19"/>
        <item x="3"/>
        <item x="2"/>
        <item x="52"/>
        <item x="5"/>
        <item t="default"/>
      </items>
    </pivotField>
    <pivotField compact="0" showAll="0">
      <items count="5">
        <item x="3"/>
        <item x="2"/>
        <item x="0"/>
        <item x="1"/>
        <item t="default"/>
      </items>
    </pivotField>
    <pivotField compact="0"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compact="0" showAll="0">
      <items count="5">
        <item x="3"/>
        <item x="2"/>
        <item x="0"/>
        <item x="1"/>
        <item t="default"/>
      </items>
    </pivotField>
    <pivotField compact="0" showAll="0">
      <items count="9">
        <item x="4"/>
        <item x="2"/>
        <item x="0"/>
        <item x="7"/>
        <item x="6"/>
        <item x="5"/>
        <item x="3"/>
        <item x="1"/>
        <item t="default"/>
      </items>
    </pivotField>
    <pivotField compact="0" showAll="0">
      <items count="2">
        <item x="0"/>
        <item t="default"/>
      </items>
    </pivotField>
  </pivotFields>
  <rowFields count="1">
    <field x="1"/>
  </rowFields>
  <rowItems count="62">
    <i>
      <x v="8"/>
    </i>
    <i>
      <x v="39"/>
    </i>
    <i>
      <x v="55"/>
    </i>
    <i>
      <x v="59"/>
    </i>
    <i>
      <x v="46"/>
    </i>
    <i>
      <x v="4"/>
    </i>
    <i>
      <x v="31"/>
    </i>
    <i>
      <x v="33"/>
    </i>
    <i>
      <x v="54"/>
    </i>
    <i>
      <x v="9"/>
    </i>
    <i>
      <x v="40"/>
    </i>
    <i>
      <x v="27"/>
    </i>
    <i>
      <x v="42"/>
    </i>
    <i>
      <x v="12"/>
    </i>
    <i>
      <x v="58"/>
    </i>
    <i>
      <x v="30"/>
    </i>
    <i>
      <x v="2"/>
    </i>
    <i>
      <x v="38"/>
    </i>
    <i>
      <x v="5"/>
    </i>
    <i>
      <x v="24"/>
    </i>
    <i>
      <x v="26"/>
    </i>
    <i>
      <x v="20"/>
    </i>
    <i>
      <x v="43"/>
    </i>
    <i>
      <x v="50"/>
    </i>
    <i>
      <x v="18"/>
    </i>
    <i>
      <x v="37"/>
    </i>
    <i>
      <x v="23"/>
    </i>
    <i>
      <x v="53"/>
    </i>
    <i>
      <x v="51"/>
    </i>
    <i>
      <x v="32"/>
    </i>
    <i>
      <x v="29"/>
    </i>
    <i>
      <x v="44"/>
    </i>
    <i>
      <x v="19"/>
    </i>
    <i>
      <x v="1"/>
    </i>
    <i>
      <x v="11"/>
    </i>
    <i>
      <x v="36"/>
    </i>
    <i>
      <x v="56"/>
    </i>
    <i>
      <x v="6"/>
    </i>
    <i>
      <x v="14"/>
    </i>
    <i>
      <x v="22"/>
    </i>
    <i>
      <x v="48"/>
    </i>
    <i>
      <x v="47"/>
    </i>
    <i>
      <x v="13"/>
    </i>
    <i>
      <x v="52"/>
    </i>
    <i>
      <x v="17"/>
    </i>
    <i>
      <x v="34"/>
    </i>
    <i>
      <x v="16"/>
    </i>
    <i>
      <x/>
    </i>
    <i>
      <x v="28"/>
    </i>
    <i>
      <x v="15"/>
    </i>
    <i>
      <x v="35"/>
    </i>
    <i>
      <x v="49"/>
    </i>
    <i>
      <x v="3"/>
    </i>
    <i>
      <x v="57"/>
    </i>
    <i>
      <x v="7"/>
    </i>
    <i>
      <x v="10"/>
    </i>
    <i>
      <x v="25"/>
    </i>
    <i>
      <x v="21"/>
    </i>
    <i>
      <x v="45"/>
    </i>
    <i>
      <x v="41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4" baseField="0" baseItem="0"/>
    <dataField name="Average of percentChange1Year" fld="8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J98" totalsRowShown="0">
  <autoFilter ref="A1:J98"/>
  <tableColumns count="10">
    <tableColumn id="1" name="id"/>
    <tableColumn id="2" name="country"/>
    <tableColumn id="3" name="name"/>
    <tableColumn id="4" name="longName"/>
    <tableColumn id="5" name="price"/>
    <tableColumn id="6" name="priceChange1Day"/>
    <tableColumn id="7" name="percentChange1Day"/>
    <tableColumn id="8" name="percentChange1Month"/>
    <tableColumn id="9" name="percentChange1Year"/>
    <tableColumn id="10" name="priceDat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tabSelected="1" zoomScale="95" zoomScaleNormal="95" zoomScaleSheetLayoutView="60" topLeftCell="A92" workbookViewId="0">
      <selection activeCell="G117" sqref="G117"/>
    </sheetView>
  </sheetViews>
  <sheetFormatPr defaultColWidth="8.4375" defaultRowHeight="16.8"/>
  <cols>
    <col min="1" max="1" width="15.3125" customWidth="1"/>
    <col min="2" max="2" width="7.9375" customWidth="1"/>
    <col min="3" max="3" width="30.25" customWidth="1"/>
    <col min="4" max="4" width="63.3125" customWidth="1"/>
    <col min="5" max="5" width="12.875" customWidth="1"/>
    <col min="6" max="6" width="17.125" customWidth="1"/>
    <col min="7" max="7" width="19.625" customWidth="1"/>
    <col min="8" max="8" width="21.9375" customWidth="1"/>
    <col min="9" max="9" width="20.3125" customWidth="1"/>
    <col min="10" max="10" width="9.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>
        <v>5756.99</v>
      </c>
      <c r="F2">
        <v>20.47</v>
      </c>
      <c r="G2">
        <v>0.356799989938735</v>
      </c>
      <c r="H2">
        <v>5.16779013901827</v>
      </c>
      <c r="I2">
        <v>4.516341</v>
      </c>
      <c r="J2" t="s">
        <v>14</v>
      </c>
    </row>
    <row r="3" spans="1:10">
      <c r="A3" t="s">
        <v>15</v>
      </c>
      <c r="B3" t="s">
        <v>11</v>
      </c>
      <c r="C3" t="s">
        <v>16</v>
      </c>
      <c r="D3" t="s">
        <v>17</v>
      </c>
      <c r="E3">
        <v>7768.18</v>
      </c>
      <c r="F3">
        <v>24.76</v>
      </c>
      <c r="G3">
        <v>0.319799989461898</v>
      </c>
      <c r="H3">
        <v>5.37926431567466</v>
      </c>
      <c r="I3">
        <v>5.72231930449173</v>
      </c>
      <c r="J3" t="s">
        <v>14</v>
      </c>
    </row>
    <row r="4" spans="1:10">
      <c r="A4" t="s">
        <v>18</v>
      </c>
      <c r="B4" t="s">
        <v>19</v>
      </c>
      <c r="C4" t="s">
        <v>20</v>
      </c>
      <c r="D4" t="s">
        <v>21</v>
      </c>
      <c r="E4">
        <v>9250.36</v>
      </c>
      <c r="F4">
        <v>8.21</v>
      </c>
      <c r="G4">
        <v>0.0887999981641769</v>
      </c>
      <c r="H4">
        <v>15.6772168519514</v>
      </c>
      <c r="I4">
        <v>84.0197500213852</v>
      </c>
      <c r="J4" t="s">
        <v>14</v>
      </c>
    </row>
    <row r="5" spans="1:10">
      <c r="A5" t="s">
        <v>22</v>
      </c>
      <c r="B5" t="s">
        <v>19</v>
      </c>
      <c r="C5" t="s">
        <v>23</v>
      </c>
      <c r="D5" t="s">
        <v>23</v>
      </c>
      <c r="E5">
        <v>9823.85</v>
      </c>
      <c r="F5">
        <v>-1.27</v>
      </c>
      <c r="G5">
        <v>-0.0129000004380941</v>
      </c>
      <c r="H5">
        <v>13.9147667053964</v>
      </c>
      <c r="I5">
        <v>74.3307223549203</v>
      </c>
      <c r="J5" t="s">
        <v>14</v>
      </c>
    </row>
    <row r="6" spans="1:10">
      <c r="A6" t="s">
        <v>24</v>
      </c>
      <c r="B6" t="s">
        <v>25</v>
      </c>
      <c r="C6" t="s">
        <v>26</v>
      </c>
      <c r="D6" t="s">
        <v>27</v>
      </c>
      <c r="E6">
        <v>8358.85</v>
      </c>
      <c r="F6">
        <v>1.86</v>
      </c>
      <c r="G6">
        <v>0.0222999993711709</v>
      </c>
      <c r="H6">
        <v>-0.6641991</v>
      </c>
      <c r="I6">
        <v>2.793005</v>
      </c>
      <c r="J6" t="s">
        <v>14</v>
      </c>
    </row>
    <row r="7" spans="1:4">
      <c r="A7" t="s">
        <v>28</v>
      </c>
      <c r="B7" t="s">
        <v>29</v>
      </c>
      <c r="C7" t="s">
        <v>30</v>
      </c>
      <c r="D7" t="s">
        <v>31</v>
      </c>
    </row>
    <row r="8" spans="1:10">
      <c r="A8" t="s">
        <v>32</v>
      </c>
      <c r="B8" t="s">
        <v>29</v>
      </c>
      <c r="C8" t="s">
        <v>33</v>
      </c>
      <c r="D8" t="s">
        <v>34</v>
      </c>
      <c r="E8">
        <v>2067.53</v>
      </c>
      <c r="F8">
        <v>-11.81</v>
      </c>
      <c r="G8">
        <v>-0.568000018596649</v>
      </c>
      <c r="H8">
        <v>4.10523665659618</v>
      </c>
      <c r="I8">
        <v>6.81045616572816</v>
      </c>
      <c r="J8" t="s">
        <v>35</v>
      </c>
    </row>
    <row r="9" spans="1:10">
      <c r="A9" t="s">
        <v>36</v>
      </c>
      <c r="B9" t="s">
        <v>37</v>
      </c>
      <c r="C9" t="s">
        <v>38</v>
      </c>
      <c r="D9" t="s">
        <v>39</v>
      </c>
      <c r="E9">
        <v>758.78</v>
      </c>
      <c r="F9">
        <v>5.8</v>
      </c>
      <c r="G9">
        <v>0.7702728</v>
      </c>
      <c r="H9">
        <v>3.118928</v>
      </c>
      <c r="I9">
        <v>-12.3507</v>
      </c>
      <c r="J9" t="s">
        <v>14</v>
      </c>
    </row>
    <row r="10" spans="1:10">
      <c r="A10" t="s">
        <v>40</v>
      </c>
      <c r="B10" t="s">
        <v>37</v>
      </c>
      <c r="C10" t="s">
        <v>41</v>
      </c>
      <c r="D10" t="s">
        <v>42</v>
      </c>
      <c r="E10">
        <v>7711.71</v>
      </c>
      <c r="F10">
        <v>114.18</v>
      </c>
      <c r="G10">
        <v>1.5029000043869</v>
      </c>
      <c r="H10">
        <v>3.347388</v>
      </c>
      <c r="I10">
        <v>-3.656132</v>
      </c>
      <c r="J10" t="s">
        <v>14</v>
      </c>
    </row>
    <row r="11" spans="1:10">
      <c r="A11" t="s">
        <v>43</v>
      </c>
      <c r="B11" t="s">
        <v>37</v>
      </c>
      <c r="C11" t="s">
        <v>44</v>
      </c>
      <c r="D11" t="s">
        <v>45</v>
      </c>
      <c r="E11">
        <v>4205.25</v>
      </c>
      <c r="F11">
        <v>55.27</v>
      </c>
      <c r="G11">
        <v>1.33179998397827</v>
      </c>
      <c r="H11">
        <v>3.07313713427143</v>
      </c>
      <c r="I11">
        <v>-3.77706895604897</v>
      </c>
      <c r="J11" t="s">
        <v>14</v>
      </c>
    </row>
    <row r="12" spans="1:10">
      <c r="A12" t="s">
        <v>46</v>
      </c>
      <c r="B12" t="s">
        <v>47</v>
      </c>
      <c r="C12" t="s">
        <v>48</v>
      </c>
      <c r="D12" t="s">
        <v>49</v>
      </c>
      <c r="E12">
        <v>9174.46</v>
      </c>
      <c r="F12">
        <v>36.98</v>
      </c>
      <c r="G12">
        <v>0.404700011014938</v>
      </c>
      <c r="H12">
        <v>3.478085</v>
      </c>
      <c r="I12">
        <v>8.666084</v>
      </c>
      <c r="J12" t="s">
        <v>14</v>
      </c>
    </row>
    <row r="13" spans="1:10">
      <c r="A13" t="s">
        <v>50</v>
      </c>
      <c r="B13" t="s">
        <v>47</v>
      </c>
      <c r="C13" t="s">
        <v>51</v>
      </c>
      <c r="D13" t="s">
        <v>52</v>
      </c>
      <c r="E13">
        <v>17117.44</v>
      </c>
      <c r="F13">
        <v>70.75</v>
      </c>
      <c r="G13">
        <v>0.414999991655349</v>
      </c>
      <c r="H13">
        <v>3.396582</v>
      </c>
      <c r="I13">
        <v>10.56349</v>
      </c>
      <c r="J13" t="s">
        <v>14</v>
      </c>
    </row>
    <row r="14" spans="1:10">
      <c r="A14" t="s">
        <v>53</v>
      </c>
      <c r="B14" t="s">
        <v>54</v>
      </c>
      <c r="C14" t="s">
        <v>55</v>
      </c>
      <c r="D14" t="s">
        <v>56</v>
      </c>
      <c r="E14">
        <v>4258.78</v>
      </c>
      <c r="F14">
        <v>19.83</v>
      </c>
      <c r="G14">
        <v>0.467799991369247</v>
      </c>
      <c r="H14">
        <v>4.33813279238357</v>
      </c>
      <c r="I14">
        <v>23.1672894277153</v>
      </c>
      <c r="J14" t="s">
        <v>14</v>
      </c>
    </row>
    <row r="15" spans="1:10">
      <c r="A15" t="s">
        <v>57</v>
      </c>
      <c r="B15" t="s">
        <v>54</v>
      </c>
      <c r="C15" t="s">
        <v>58</v>
      </c>
      <c r="D15" t="s">
        <v>58</v>
      </c>
      <c r="E15">
        <v>9427.01</v>
      </c>
      <c r="F15">
        <v>22.03</v>
      </c>
      <c r="G15">
        <v>0.234200000762939</v>
      </c>
      <c r="H15">
        <v>-2.9384086322639</v>
      </c>
      <c r="I15">
        <v>-5.51485180270294</v>
      </c>
      <c r="J15" t="s">
        <v>14</v>
      </c>
    </row>
    <row r="16" spans="1:10">
      <c r="A16" t="s">
        <v>59</v>
      </c>
      <c r="B16" t="s">
        <v>60</v>
      </c>
      <c r="C16" t="s">
        <v>61</v>
      </c>
      <c r="D16" t="s">
        <v>62</v>
      </c>
      <c r="E16">
        <v>15448.71</v>
      </c>
      <c r="F16">
        <v>12.11</v>
      </c>
      <c r="G16">
        <v>0.0784000009298324</v>
      </c>
      <c r="H16">
        <v>0.693769566042043</v>
      </c>
      <c r="I16">
        <v>5.69030769735977</v>
      </c>
      <c r="J16" t="s">
        <v>14</v>
      </c>
    </row>
    <row r="17" spans="1:10">
      <c r="A17" t="s">
        <v>63</v>
      </c>
      <c r="B17" t="s">
        <v>64</v>
      </c>
      <c r="C17" t="s">
        <v>65</v>
      </c>
      <c r="D17" t="s">
        <v>66</v>
      </c>
      <c r="E17">
        <v>1998.17</v>
      </c>
      <c r="F17">
        <v>13.27</v>
      </c>
      <c r="G17">
        <v>0.668500006198883</v>
      </c>
      <c r="H17">
        <v>4.80498909029876</v>
      </c>
      <c r="I17">
        <v>6.20146798547959</v>
      </c>
      <c r="J17" t="s">
        <v>14</v>
      </c>
    </row>
    <row r="18" spans="1:10">
      <c r="A18" t="s">
        <v>67</v>
      </c>
      <c r="B18" t="s">
        <v>64</v>
      </c>
      <c r="C18" t="s">
        <v>68</v>
      </c>
      <c r="D18" t="s">
        <v>69</v>
      </c>
      <c r="E18">
        <v>313.24</v>
      </c>
      <c r="F18">
        <v>1.79</v>
      </c>
      <c r="G18">
        <v>0.574699997901916</v>
      </c>
      <c r="H18">
        <v>4.270825</v>
      </c>
      <c r="I18">
        <v>3.769961</v>
      </c>
      <c r="J18" t="s">
        <v>14</v>
      </c>
    </row>
    <row r="19" spans="1:10">
      <c r="A19" t="s">
        <v>70</v>
      </c>
      <c r="B19" t="s">
        <v>64</v>
      </c>
      <c r="C19" t="s">
        <v>71</v>
      </c>
      <c r="D19" t="s">
        <v>72</v>
      </c>
      <c r="E19">
        <v>4765.65</v>
      </c>
      <c r="F19">
        <v>22.48</v>
      </c>
      <c r="G19">
        <v>0.473899990320205</v>
      </c>
      <c r="H19">
        <v>7.12142293591797</v>
      </c>
      <c r="I19">
        <v>11.479279144405</v>
      </c>
      <c r="J19" t="s">
        <v>14</v>
      </c>
    </row>
    <row r="20" spans="1:10">
      <c r="A20" t="s">
        <v>73</v>
      </c>
      <c r="B20" t="s">
        <v>64</v>
      </c>
      <c r="C20" t="s">
        <v>74</v>
      </c>
      <c r="D20" t="s">
        <v>75</v>
      </c>
      <c r="E20">
        <v>2070.71</v>
      </c>
      <c r="F20">
        <v>9.97</v>
      </c>
      <c r="G20">
        <v>0.483799993991851</v>
      </c>
      <c r="H20">
        <v>5.620986375994</v>
      </c>
      <c r="I20">
        <v>7.64036533193327</v>
      </c>
      <c r="J20" t="s">
        <v>14</v>
      </c>
    </row>
    <row r="21" spans="1:10">
      <c r="A21" t="s">
        <v>76</v>
      </c>
      <c r="B21" t="s">
        <v>77</v>
      </c>
      <c r="C21" t="s">
        <v>78</v>
      </c>
      <c r="D21" t="s">
        <v>78</v>
      </c>
      <c r="E21">
        <v>3242.48</v>
      </c>
      <c r="F21">
        <v>-23.15</v>
      </c>
      <c r="G21">
        <v>-0.708899974822998</v>
      </c>
      <c r="H21">
        <v>2.40369887284177</v>
      </c>
      <c r="I21">
        <v>49.5002028696838</v>
      </c>
      <c r="J21" t="s">
        <v>14</v>
      </c>
    </row>
    <row r="22" spans="1:10">
      <c r="A22" t="s">
        <v>79</v>
      </c>
      <c r="B22" t="s">
        <v>77</v>
      </c>
      <c r="C22" t="s">
        <v>80</v>
      </c>
      <c r="D22" t="s">
        <v>80</v>
      </c>
      <c r="E22">
        <v>1107.33</v>
      </c>
      <c r="F22">
        <v>-6.32</v>
      </c>
      <c r="G22">
        <v>-0.567499995231628</v>
      </c>
      <c r="H22">
        <v>-2.01053050749967</v>
      </c>
      <c r="I22">
        <v>20.3371042936784</v>
      </c>
      <c r="J22" t="s">
        <v>14</v>
      </c>
    </row>
    <row r="23" spans="1:10">
      <c r="A23" t="s">
        <v>81</v>
      </c>
      <c r="B23" t="s">
        <v>82</v>
      </c>
      <c r="C23" t="s">
        <v>83</v>
      </c>
      <c r="D23" t="s">
        <v>84</v>
      </c>
      <c r="E23">
        <v>1405.32</v>
      </c>
      <c r="F23">
        <v>1.82</v>
      </c>
      <c r="G23">
        <v>0.129700005054473</v>
      </c>
      <c r="H23">
        <v>4.87227897882882</v>
      </c>
      <c r="I23">
        <v>27.4366135877253</v>
      </c>
      <c r="J23" t="s">
        <v>14</v>
      </c>
    </row>
    <row r="24" spans="1:10">
      <c r="A24" t="s">
        <v>85</v>
      </c>
      <c r="B24" t="s">
        <v>82</v>
      </c>
      <c r="C24" t="s">
        <v>86</v>
      </c>
      <c r="D24" t="s">
        <v>87</v>
      </c>
      <c r="E24">
        <v>3414.72</v>
      </c>
      <c r="F24">
        <v>1.48</v>
      </c>
      <c r="G24">
        <v>0.0434000007808208</v>
      </c>
      <c r="H24">
        <v>4.62469896868047</v>
      </c>
      <c r="I24">
        <v>27.6903171765972</v>
      </c>
      <c r="J24" t="s">
        <v>14</v>
      </c>
    </row>
    <row r="25" spans="1:10">
      <c r="A25" t="s">
        <v>88</v>
      </c>
      <c r="B25" t="s">
        <v>89</v>
      </c>
      <c r="C25" t="s">
        <v>90</v>
      </c>
      <c r="D25" t="s">
        <v>91</v>
      </c>
      <c r="E25">
        <v>12484.59</v>
      </c>
      <c r="F25">
        <v>45.82</v>
      </c>
      <c r="G25">
        <v>0.368400007486343</v>
      </c>
      <c r="H25">
        <v>3.36996318798964</v>
      </c>
      <c r="I25">
        <v>18.3547345818579</v>
      </c>
      <c r="J25" t="s">
        <v>35</v>
      </c>
    </row>
    <row r="26" spans="1:10">
      <c r="A26" t="s">
        <v>92</v>
      </c>
      <c r="B26" t="s">
        <v>93</v>
      </c>
      <c r="C26" t="s">
        <v>94</v>
      </c>
      <c r="D26" t="s">
        <v>95</v>
      </c>
      <c r="E26">
        <v>1826.086</v>
      </c>
      <c r="F26">
        <v>3.274</v>
      </c>
      <c r="G26">
        <v>0.179600000381469</v>
      </c>
      <c r="H26">
        <v>9.4763309051036</v>
      </c>
      <c r="I26">
        <v>24.9810757721974</v>
      </c>
      <c r="J26" t="s">
        <v>14</v>
      </c>
    </row>
    <row r="27" spans="1:10">
      <c r="A27" t="s">
        <v>96</v>
      </c>
      <c r="B27" t="s">
        <v>93</v>
      </c>
      <c r="C27" t="s">
        <v>97</v>
      </c>
      <c r="D27" t="s">
        <v>98</v>
      </c>
      <c r="E27">
        <v>2599.951</v>
      </c>
      <c r="F27">
        <v>6.142</v>
      </c>
      <c r="G27">
        <v>0.236800000071525</v>
      </c>
      <c r="H27">
        <v>11.0709491875006</v>
      </c>
      <c r="I27">
        <v>34.9477015897138</v>
      </c>
      <c r="J27" t="s">
        <v>14</v>
      </c>
    </row>
    <row r="28" spans="1:10">
      <c r="A28" t="s">
        <v>99</v>
      </c>
      <c r="B28" t="s">
        <v>93</v>
      </c>
      <c r="C28" t="s">
        <v>100</v>
      </c>
      <c r="D28" t="s">
        <v>100</v>
      </c>
      <c r="E28">
        <v>1905.245</v>
      </c>
      <c r="F28">
        <v>3.479</v>
      </c>
      <c r="G28">
        <v>0.182899996638298</v>
      </c>
      <c r="H28">
        <v>4.85801683676613</v>
      </c>
      <c r="I28">
        <v>6.749036</v>
      </c>
      <c r="J28" t="s">
        <v>14</v>
      </c>
    </row>
    <row r="29" spans="1:10">
      <c r="A29" t="s">
        <v>101</v>
      </c>
      <c r="B29" t="s">
        <v>102</v>
      </c>
      <c r="C29" t="s">
        <v>103</v>
      </c>
      <c r="D29" t="s">
        <v>104</v>
      </c>
      <c r="E29">
        <v>67152.56</v>
      </c>
      <c r="F29">
        <v>444.53</v>
      </c>
      <c r="G29">
        <v>0.666400015354156</v>
      </c>
      <c r="H29">
        <v>1.21522978674017</v>
      </c>
      <c r="I29">
        <v>-8.301113</v>
      </c>
      <c r="J29" t="s">
        <v>14</v>
      </c>
    </row>
    <row r="30" spans="1:10">
      <c r="A30" t="s">
        <v>105</v>
      </c>
      <c r="B30" t="s">
        <v>102</v>
      </c>
      <c r="C30" t="s">
        <v>106</v>
      </c>
      <c r="D30" t="s">
        <v>107</v>
      </c>
      <c r="E30">
        <v>73616.06</v>
      </c>
      <c r="F30">
        <v>397.62</v>
      </c>
      <c r="G30">
        <v>0.543099999427795</v>
      </c>
      <c r="H30">
        <v>1.31453074287122</v>
      </c>
      <c r="I30">
        <v>-7.134593</v>
      </c>
      <c r="J30" t="s">
        <v>14</v>
      </c>
    </row>
    <row r="31" spans="1:10">
      <c r="A31" t="s">
        <v>108</v>
      </c>
      <c r="B31" t="s">
        <v>109</v>
      </c>
      <c r="C31" t="s">
        <v>110</v>
      </c>
      <c r="D31" t="s">
        <v>111</v>
      </c>
      <c r="E31">
        <v>9924.48</v>
      </c>
      <c r="F31">
        <v>169.19</v>
      </c>
      <c r="G31">
        <v>1.73430001735687</v>
      </c>
      <c r="H31">
        <v>0.824416127469054</v>
      </c>
      <c r="I31">
        <v>-11.804350917105</v>
      </c>
      <c r="J31" t="s">
        <v>14</v>
      </c>
    </row>
    <row r="32" spans="1:10">
      <c r="A32" t="s">
        <v>112</v>
      </c>
      <c r="B32" t="s">
        <v>109</v>
      </c>
      <c r="C32" t="s">
        <v>113</v>
      </c>
      <c r="D32" t="s">
        <v>114</v>
      </c>
      <c r="E32">
        <v>4467.28</v>
      </c>
      <c r="F32">
        <v>85.66</v>
      </c>
      <c r="G32">
        <v>1.95500004291534</v>
      </c>
      <c r="H32">
        <v>1.63418990092026</v>
      </c>
      <c r="I32">
        <v>-10.4934672541229</v>
      </c>
      <c r="J32" t="s">
        <v>14</v>
      </c>
    </row>
    <row r="33" spans="1:10">
      <c r="A33" t="s">
        <v>115</v>
      </c>
      <c r="B33" t="s">
        <v>116</v>
      </c>
      <c r="C33" t="s">
        <v>117</v>
      </c>
      <c r="D33" t="s">
        <v>118</v>
      </c>
      <c r="E33">
        <v>8978</v>
      </c>
      <c r="F33">
        <v>-1.95</v>
      </c>
      <c r="G33">
        <v>-0.0217000003904104</v>
      </c>
      <c r="H33">
        <v>0.720005564393271</v>
      </c>
      <c r="I33">
        <v>14.6063772615228</v>
      </c>
      <c r="J33" t="s">
        <v>14</v>
      </c>
    </row>
    <row r="34" spans="1:10">
      <c r="A34" t="s">
        <v>119</v>
      </c>
      <c r="B34" t="s">
        <v>120</v>
      </c>
      <c r="C34" t="s">
        <v>121</v>
      </c>
      <c r="D34" t="s">
        <v>122</v>
      </c>
      <c r="E34">
        <v>10154.52</v>
      </c>
      <c r="F34">
        <v>-57.74</v>
      </c>
      <c r="G34">
        <v>-0.565400004386901</v>
      </c>
      <c r="H34">
        <v>-3.27471754977705</v>
      </c>
      <c r="I34">
        <v>-4.57578619455055</v>
      </c>
      <c r="J34" t="s">
        <v>35</v>
      </c>
    </row>
    <row r="35" spans="1:10">
      <c r="A35" t="s">
        <v>123</v>
      </c>
      <c r="B35" t="s">
        <v>124</v>
      </c>
      <c r="C35" t="s">
        <v>125</v>
      </c>
      <c r="D35" t="s">
        <v>126</v>
      </c>
      <c r="E35">
        <v>507.03</v>
      </c>
      <c r="F35">
        <v>0</v>
      </c>
      <c r="G35">
        <v>0</v>
      </c>
      <c r="H35">
        <v>0</v>
      </c>
      <c r="I35">
        <v>-0.0005898512</v>
      </c>
      <c r="J35" t="s">
        <v>14</v>
      </c>
    </row>
    <row r="36" spans="1:4">
      <c r="A36" t="s">
        <v>127</v>
      </c>
      <c r="B36" t="s">
        <v>124</v>
      </c>
      <c r="C36" t="s">
        <v>128</v>
      </c>
      <c r="D36" t="s">
        <v>128</v>
      </c>
    </row>
    <row r="37" spans="1:10">
      <c r="A37" t="s">
        <v>129</v>
      </c>
      <c r="B37" t="s">
        <v>130</v>
      </c>
      <c r="C37" t="s">
        <v>131</v>
      </c>
      <c r="D37" t="s">
        <v>132</v>
      </c>
      <c r="E37">
        <v>14798.96</v>
      </c>
      <c r="F37">
        <v>28</v>
      </c>
      <c r="G37">
        <v>0.189600005745887</v>
      </c>
      <c r="H37">
        <v>1.91714105083956</v>
      </c>
      <c r="I37">
        <v>2.127294</v>
      </c>
      <c r="J37" t="s">
        <v>14</v>
      </c>
    </row>
    <row r="38" spans="1:10">
      <c r="A38" t="s">
        <v>133</v>
      </c>
      <c r="B38" t="s">
        <v>130</v>
      </c>
      <c r="C38" t="s">
        <v>134</v>
      </c>
      <c r="D38" t="s">
        <v>135</v>
      </c>
      <c r="E38">
        <v>11310.61</v>
      </c>
      <c r="F38">
        <v>26.43</v>
      </c>
      <c r="G38">
        <v>0.234200000762939</v>
      </c>
      <c r="H38">
        <v>1.43571779612072</v>
      </c>
      <c r="I38">
        <v>0.48257463160597</v>
      </c>
      <c r="J38" t="s">
        <v>14</v>
      </c>
    </row>
    <row r="39" spans="1:10">
      <c r="A39" t="s">
        <v>136</v>
      </c>
      <c r="B39" t="s">
        <v>137</v>
      </c>
      <c r="C39" t="s">
        <v>138</v>
      </c>
      <c r="D39" t="s">
        <v>139</v>
      </c>
      <c r="E39">
        <v>91.08</v>
      </c>
      <c r="F39">
        <v>0.13</v>
      </c>
      <c r="G39">
        <v>0.142900004982948</v>
      </c>
      <c r="H39">
        <v>-2.4526079040377</v>
      </c>
      <c r="I39">
        <v>-28.8548664271207</v>
      </c>
      <c r="J39" t="s">
        <v>14</v>
      </c>
    </row>
    <row r="40" spans="1:10">
      <c r="A40" t="s">
        <v>140</v>
      </c>
      <c r="B40" t="s">
        <v>137</v>
      </c>
      <c r="C40" t="s">
        <v>141</v>
      </c>
      <c r="D40" t="s">
        <v>142</v>
      </c>
      <c r="E40">
        <v>1521.44</v>
      </c>
      <c r="F40">
        <v>3.52</v>
      </c>
      <c r="G40">
        <v>0.231900006532669</v>
      </c>
      <c r="H40">
        <v>0.30921377946267</v>
      </c>
      <c r="I40">
        <v>-9.46504016661707</v>
      </c>
      <c r="J40" t="s">
        <v>14</v>
      </c>
    </row>
    <row r="41" spans="1:10">
      <c r="A41" t="s">
        <v>143</v>
      </c>
      <c r="B41" t="s">
        <v>144</v>
      </c>
      <c r="C41" t="s">
        <v>145</v>
      </c>
      <c r="D41" t="s">
        <v>146</v>
      </c>
      <c r="E41">
        <v>8039.43</v>
      </c>
      <c r="F41">
        <v>-1.52</v>
      </c>
      <c r="G41">
        <v>-0.0188999995589256</v>
      </c>
      <c r="H41">
        <v>0.966407450944941</v>
      </c>
      <c r="I41">
        <v>-2.344381</v>
      </c>
      <c r="J41" t="s">
        <v>35</v>
      </c>
    </row>
    <row r="42" spans="1:10">
      <c r="A42" t="s">
        <v>147</v>
      </c>
      <c r="B42" t="s">
        <v>144</v>
      </c>
      <c r="C42" t="s">
        <v>148</v>
      </c>
      <c r="D42" t="s">
        <v>149</v>
      </c>
      <c r="E42">
        <v>6007.69</v>
      </c>
      <c r="F42">
        <v>16.72</v>
      </c>
      <c r="G42">
        <v>0.279100000858306</v>
      </c>
      <c r="H42">
        <v>0.894968426709659</v>
      </c>
      <c r="I42">
        <v>8.23243068929672</v>
      </c>
      <c r="J42" t="s">
        <v>35</v>
      </c>
    </row>
    <row r="43" spans="1:10">
      <c r="A43" t="s">
        <v>150</v>
      </c>
      <c r="B43" t="s">
        <v>151</v>
      </c>
      <c r="C43" t="s">
        <v>152</v>
      </c>
      <c r="D43" t="s">
        <v>153</v>
      </c>
      <c r="E43">
        <v>918.48</v>
      </c>
      <c r="F43">
        <v>0.7</v>
      </c>
      <c r="G43">
        <v>0.0763000026345253</v>
      </c>
      <c r="H43">
        <v>4.1584921921956</v>
      </c>
      <c r="I43">
        <v>5.68417176784645</v>
      </c>
      <c r="J43" t="s">
        <v>154</v>
      </c>
    </row>
    <row r="44" spans="1:10">
      <c r="A44" t="s">
        <v>155</v>
      </c>
      <c r="B44" t="s">
        <v>151</v>
      </c>
      <c r="C44" t="s">
        <v>156</v>
      </c>
      <c r="D44" t="s">
        <v>157</v>
      </c>
      <c r="E44">
        <v>1994.03</v>
      </c>
      <c r="F44">
        <v>-0.53</v>
      </c>
      <c r="G44">
        <v>-0.0265999995172023</v>
      </c>
      <c r="H44">
        <v>3.12739196094251</v>
      </c>
      <c r="I44">
        <v>13.7885186030586</v>
      </c>
      <c r="J44" t="s">
        <v>154</v>
      </c>
    </row>
    <row r="45" spans="1:10">
      <c r="A45" t="s">
        <v>158</v>
      </c>
      <c r="B45" t="s">
        <v>159</v>
      </c>
      <c r="C45" t="s">
        <v>160</v>
      </c>
      <c r="D45" t="s">
        <v>161</v>
      </c>
      <c r="E45">
        <v>1264.02</v>
      </c>
      <c r="F45">
        <v>11.78</v>
      </c>
      <c r="G45">
        <v>0.940699994564056</v>
      </c>
      <c r="H45">
        <v>-1.09467062073066</v>
      </c>
      <c r="I45">
        <v>2.80848156552716</v>
      </c>
      <c r="J45" t="s">
        <v>14</v>
      </c>
    </row>
    <row r="46" spans="1:10">
      <c r="A46" t="s">
        <v>162</v>
      </c>
      <c r="B46" t="s">
        <v>159</v>
      </c>
      <c r="C46" t="s">
        <v>163</v>
      </c>
      <c r="D46" t="s">
        <v>164</v>
      </c>
      <c r="E46">
        <v>1463.57</v>
      </c>
      <c r="F46">
        <v>12.29</v>
      </c>
      <c r="G46">
        <v>0.846800029277801</v>
      </c>
      <c r="H46">
        <v>-1.43579659099328</v>
      </c>
      <c r="I46">
        <v>4.34990303445128</v>
      </c>
      <c r="J46" t="s">
        <v>14</v>
      </c>
    </row>
    <row r="47" spans="1:10">
      <c r="A47" t="s">
        <v>165</v>
      </c>
      <c r="B47" t="s">
        <v>166</v>
      </c>
      <c r="C47" t="s">
        <v>167</v>
      </c>
      <c r="D47" t="s">
        <v>168</v>
      </c>
      <c r="E47">
        <v>2471.39</v>
      </c>
      <c r="F47">
        <v>-0.03</v>
      </c>
      <c r="G47">
        <v>-0.00120000005699694</v>
      </c>
      <c r="H47">
        <v>-0.0178005769005172</v>
      </c>
      <c r="I47">
        <v>-7.46284</v>
      </c>
      <c r="J47" t="s">
        <v>35</v>
      </c>
    </row>
    <row r="48" spans="1:10">
      <c r="A48" t="s">
        <v>169</v>
      </c>
      <c r="B48" t="s">
        <v>170</v>
      </c>
      <c r="C48" t="s">
        <v>171</v>
      </c>
      <c r="D48" t="s">
        <v>172</v>
      </c>
      <c r="E48">
        <v>1379.9</v>
      </c>
      <c r="F48">
        <v>5.03</v>
      </c>
      <c r="G48">
        <v>0.365900009870529</v>
      </c>
      <c r="H48">
        <v>6.95572642152911</v>
      </c>
      <c r="I48">
        <v>15.72265</v>
      </c>
      <c r="J48" t="s">
        <v>14</v>
      </c>
    </row>
    <row r="49" spans="1:10">
      <c r="A49" t="s">
        <v>173</v>
      </c>
      <c r="B49" t="s">
        <v>174</v>
      </c>
      <c r="C49" t="s">
        <v>175</v>
      </c>
      <c r="D49" t="s">
        <v>176</v>
      </c>
      <c r="E49">
        <v>2371.05</v>
      </c>
      <c r="F49">
        <v>25.3</v>
      </c>
      <c r="G49">
        <v>1.07850003242492</v>
      </c>
      <c r="H49">
        <v>7.73043877305298</v>
      </c>
      <c r="I49">
        <v>27.5265428181104</v>
      </c>
      <c r="J49" t="s">
        <v>14</v>
      </c>
    </row>
    <row r="50" spans="1:10">
      <c r="A50" t="s">
        <v>177</v>
      </c>
      <c r="B50" t="s">
        <v>174</v>
      </c>
      <c r="C50" t="s">
        <v>178</v>
      </c>
      <c r="D50" t="s">
        <v>179</v>
      </c>
      <c r="E50">
        <v>80147</v>
      </c>
      <c r="F50">
        <v>813.78</v>
      </c>
      <c r="G50">
        <v>1.02579998970031</v>
      </c>
      <c r="H50">
        <v>7.1843196643581</v>
      </c>
      <c r="I50">
        <v>32.5638443266753</v>
      </c>
      <c r="J50" t="s">
        <v>14</v>
      </c>
    </row>
    <row r="51" spans="1:10">
      <c r="A51" t="s">
        <v>180</v>
      </c>
      <c r="B51" t="s">
        <v>174</v>
      </c>
      <c r="C51" t="s">
        <v>181</v>
      </c>
      <c r="D51" t="s">
        <v>181</v>
      </c>
      <c r="E51">
        <v>2943.71</v>
      </c>
      <c r="F51">
        <v>30.36</v>
      </c>
      <c r="G51">
        <v>1.04209995269775</v>
      </c>
      <c r="H51">
        <v>7.67556613884347</v>
      </c>
      <c r="I51">
        <v>28.70478</v>
      </c>
      <c r="J51" t="s">
        <v>14</v>
      </c>
    </row>
    <row r="52" spans="1:10">
      <c r="A52" t="s">
        <v>182</v>
      </c>
      <c r="B52" t="s">
        <v>183</v>
      </c>
      <c r="C52" t="s">
        <v>184</v>
      </c>
      <c r="D52" t="s">
        <v>185</v>
      </c>
      <c r="E52">
        <v>558.92</v>
      </c>
      <c r="F52">
        <v>0.11</v>
      </c>
      <c r="G52">
        <v>0.0197000000625848</v>
      </c>
      <c r="H52">
        <v>-1.6643794644428</v>
      </c>
      <c r="I52">
        <v>-14.5578231292517</v>
      </c>
      <c r="J52" t="s">
        <v>35</v>
      </c>
    </row>
    <row r="53" spans="1:10">
      <c r="A53" t="s">
        <v>186</v>
      </c>
      <c r="B53" t="s">
        <v>187</v>
      </c>
      <c r="C53" t="s">
        <v>188</v>
      </c>
      <c r="D53" t="s">
        <v>189</v>
      </c>
      <c r="E53">
        <v>65769.75</v>
      </c>
      <c r="F53">
        <v>108.95</v>
      </c>
      <c r="G53">
        <v>0.165900006890296</v>
      </c>
      <c r="H53">
        <v>1.84091666773767</v>
      </c>
      <c r="I53">
        <v>44.1468</v>
      </c>
      <c r="J53" t="s">
        <v>14</v>
      </c>
    </row>
    <row r="54" spans="1:10">
      <c r="A54" t="s">
        <v>190</v>
      </c>
      <c r="B54" t="s">
        <v>187</v>
      </c>
      <c r="C54" t="s">
        <v>191</v>
      </c>
      <c r="D54" t="s">
        <v>192</v>
      </c>
      <c r="E54">
        <v>5826.24</v>
      </c>
      <c r="F54">
        <v>21.25</v>
      </c>
      <c r="G54">
        <v>0.366100013256073</v>
      </c>
      <c r="H54">
        <v>-0.942419414894074</v>
      </c>
      <c r="I54">
        <v>45.74965</v>
      </c>
      <c r="J54" t="s">
        <v>14</v>
      </c>
    </row>
    <row r="55" spans="1:10">
      <c r="A55" t="s">
        <v>193</v>
      </c>
      <c r="B55" t="s">
        <v>194</v>
      </c>
      <c r="C55" t="s">
        <v>195</v>
      </c>
      <c r="D55" t="s">
        <v>196</v>
      </c>
      <c r="E55">
        <v>105722.8</v>
      </c>
      <c r="F55">
        <v>1622.8</v>
      </c>
      <c r="G55">
        <v>1.55889999866485</v>
      </c>
      <c r="H55">
        <v>11.8308678023214</v>
      </c>
      <c r="I55">
        <v>96.49448</v>
      </c>
      <c r="J55" t="s">
        <v>14</v>
      </c>
    </row>
    <row r="56" spans="1:10">
      <c r="A56" t="s">
        <v>197</v>
      </c>
      <c r="B56" t="s">
        <v>198</v>
      </c>
      <c r="C56" t="s">
        <v>199</v>
      </c>
      <c r="D56" t="s">
        <v>200</v>
      </c>
      <c r="E56">
        <v>9886.4</v>
      </c>
      <c r="F56">
        <v>-40.9</v>
      </c>
      <c r="G56">
        <v>-0.412000000476837</v>
      </c>
      <c r="H56">
        <v>0.285039002667806</v>
      </c>
      <c r="I56">
        <v>5.92949748205292</v>
      </c>
      <c r="J56" t="s">
        <v>14</v>
      </c>
    </row>
    <row r="57" spans="1:10">
      <c r="A57" t="s">
        <v>201</v>
      </c>
      <c r="B57" t="s">
        <v>198</v>
      </c>
      <c r="C57" t="s">
        <v>202</v>
      </c>
      <c r="D57" t="s">
        <v>203</v>
      </c>
      <c r="E57">
        <v>975.25</v>
      </c>
      <c r="F57">
        <v>-3.94</v>
      </c>
      <c r="G57">
        <v>-0.402399986982345</v>
      </c>
      <c r="H57">
        <v>0.316817017599806</v>
      </c>
      <c r="I57">
        <v>5.08366825778227</v>
      </c>
      <c r="J57" t="s">
        <v>14</v>
      </c>
    </row>
    <row r="58" spans="1:10">
      <c r="A58" t="s">
        <v>204</v>
      </c>
      <c r="B58" t="s">
        <v>205</v>
      </c>
      <c r="C58" t="s">
        <v>206</v>
      </c>
      <c r="D58" t="s">
        <v>207</v>
      </c>
      <c r="E58">
        <v>2275.09</v>
      </c>
      <c r="F58">
        <v>-22.044</v>
      </c>
      <c r="G58">
        <v>-0.9596285</v>
      </c>
      <c r="H58">
        <v>2.907754</v>
      </c>
      <c r="I58">
        <v>-5.293559</v>
      </c>
      <c r="J58" t="s">
        <v>14</v>
      </c>
    </row>
    <row r="59" spans="1:10">
      <c r="A59" t="s">
        <v>208</v>
      </c>
      <c r="B59" t="s">
        <v>209</v>
      </c>
      <c r="C59" t="s">
        <v>210</v>
      </c>
      <c r="D59" t="s">
        <v>210</v>
      </c>
      <c r="E59">
        <v>858.11</v>
      </c>
      <c r="F59">
        <v>10.52</v>
      </c>
      <c r="G59">
        <v>1.24119997024536</v>
      </c>
      <c r="H59">
        <v>10.1708842070125</v>
      </c>
      <c r="I59">
        <v>12.165376973753</v>
      </c>
      <c r="J59" t="s">
        <v>14</v>
      </c>
    </row>
    <row r="60" spans="1:10">
      <c r="A60" t="s">
        <v>211</v>
      </c>
      <c r="B60" t="s">
        <v>209</v>
      </c>
      <c r="C60" t="s">
        <v>212</v>
      </c>
      <c r="D60" t="s">
        <v>213</v>
      </c>
      <c r="E60">
        <v>899.88</v>
      </c>
      <c r="F60">
        <v>-0.05</v>
      </c>
      <c r="G60">
        <v>-0.00559999980032444</v>
      </c>
      <c r="H60">
        <v>2.84577933209901</v>
      </c>
      <c r="I60">
        <v>-12.84202</v>
      </c>
      <c r="J60" t="s">
        <v>14</v>
      </c>
    </row>
    <row r="61" spans="1:10">
      <c r="A61" t="s">
        <v>214</v>
      </c>
      <c r="B61" t="s">
        <v>215</v>
      </c>
      <c r="C61" t="s">
        <v>216</v>
      </c>
      <c r="D61" t="s">
        <v>217</v>
      </c>
      <c r="E61">
        <v>33864.45</v>
      </c>
      <c r="F61">
        <v>57.04</v>
      </c>
      <c r="G61">
        <v>0.168699994683265</v>
      </c>
      <c r="H61">
        <v>4.64166638341526</v>
      </c>
      <c r="I61">
        <v>12.9224908641836</v>
      </c>
      <c r="J61" t="s">
        <v>14</v>
      </c>
    </row>
    <row r="62" spans="1:10">
      <c r="A62" t="s">
        <v>218</v>
      </c>
      <c r="B62" t="s">
        <v>215</v>
      </c>
      <c r="C62" t="s">
        <v>219</v>
      </c>
      <c r="D62" t="s">
        <v>220</v>
      </c>
      <c r="E62">
        <v>31732.39</v>
      </c>
      <c r="F62">
        <v>37.95</v>
      </c>
      <c r="G62">
        <v>0.119699999690055</v>
      </c>
      <c r="H62">
        <v>4.78403994768126</v>
      </c>
      <c r="I62">
        <v>14.3462574870798</v>
      </c>
      <c r="J62" t="s">
        <v>14</v>
      </c>
    </row>
    <row r="63" spans="1:10">
      <c r="A63" t="s">
        <v>221</v>
      </c>
      <c r="B63" t="s">
        <v>222</v>
      </c>
      <c r="C63" t="s">
        <v>223</v>
      </c>
      <c r="D63" t="s">
        <v>223</v>
      </c>
      <c r="E63">
        <v>1535.29</v>
      </c>
      <c r="F63">
        <v>25.11</v>
      </c>
      <c r="G63">
        <v>1.66270005702972</v>
      </c>
      <c r="H63">
        <v>-0.28447654367495</v>
      </c>
      <c r="I63">
        <v>-10.85401</v>
      </c>
      <c r="J63" t="s">
        <v>14</v>
      </c>
    </row>
    <row r="64" spans="1:10">
      <c r="A64" t="s">
        <v>224</v>
      </c>
      <c r="B64" t="s">
        <v>225</v>
      </c>
      <c r="C64" t="s">
        <v>226</v>
      </c>
      <c r="D64" t="s">
        <v>227</v>
      </c>
      <c r="E64">
        <v>968.46</v>
      </c>
      <c r="F64">
        <v>-10.48</v>
      </c>
      <c r="G64">
        <v>-1.07050001621246</v>
      </c>
      <c r="H64">
        <v>-6.2487294411477</v>
      </c>
      <c r="I64">
        <v>-6.92627795450394</v>
      </c>
      <c r="J64" t="s">
        <v>14</v>
      </c>
    </row>
    <row r="65" spans="1:10">
      <c r="A65" t="s">
        <v>228</v>
      </c>
      <c r="B65" t="s">
        <v>225</v>
      </c>
      <c r="C65" t="s">
        <v>229</v>
      </c>
      <c r="D65" t="s">
        <v>230</v>
      </c>
      <c r="E65">
        <v>972.73</v>
      </c>
      <c r="F65">
        <v>0</v>
      </c>
      <c r="G65">
        <v>0</v>
      </c>
      <c r="H65">
        <v>1.32498619806043</v>
      </c>
      <c r="I65">
        <v>15.8908679335199</v>
      </c>
      <c r="J65" t="s">
        <v>14</v>
      </c>
    </row>
    <row r="66" spans="1:10">
      <c r="A66" t="s">
        <v>231</v>
      </c>
      <c r="B66" t="s">
        <v>232</v>
      </c>
      <c r="C66" t="s">
        <v>233</v>
      </c>
      <c r="D66" t="s">
        <v>234</v>
      </c>
      <c r="E66">
        <v>141.25</v>
      </c>
      <c r="F66">
        <v>-1.22</v>
      </c>
      <c r="G66">
        <v>-0.856299996376037</v>
      </c>
      <c r="H66">
        <v>3.852657892802</v>
      </c>
      <c r="I66">
        <v>35.81731</v>
      </c>
      <c r="J66" t="s">
        <v>14</v>
      </c>
    </row>
    <row r="67" spans="1:10">
      <c r="A67" t="s">
        <v>235</v>
      </c>
      <c r="B67" t="s">
        <v>236</v>
      </c>
      <c r="C67" t="s">
        <v>237</v>
      </c>
      <c r="D67" t="s">
        <v>238</v>
      </c>
      <c r="E67">
        <v>1889.79</v>
      </c>
      <c r="F67">
        <v>-49.03</v>
      </c>
      <c r="G67">
        <v>-2.52889990806579</v>
      </c>
      <c r="H67">
        <v>7.258864</v>
      </c>
      <c r="I67">
        <v>25.77078</v>
      </c>
      <c r="J67" t="s">
        <v>14</v>
      </c>
    </row>
    <row r="68" spans="1:10">
      <c r="A68" t="s">
        <v>239</v>
      </c>
      <c r="B68" t="s">
        <v>240</v>
      </c>
      <c r="C68" t="s">
        <v>241</v>
      </c>
      <c r="D68" t="s">
        <v>242</v>
      </c>
      <c r="E68">
        <v>3690.07</v>
      </c>
      <c r="F68">
        <v>-4.31</v>
      </c>
      <c r="G68">
        <v>-0.116700001060962</v>
      </c>
      <c r="H68">
        <v>3.74953257364249</v>
      </c>
      <c r="I68">
        <v>-5.842021</v>
      </c>
      <c r="J68" t="s">
        <v>14</v>
      </c>
    </row>
    <row r="69" spans="1:10">
      <c r="A69" t="s">
        <v>243</v>
      </c>
      <c r="B69" t="s">
        <v>240</v>
      </c>
      <c r="C69" t="s">
        <v>244</v>
      </c>
      <c r="D69" t="s">
        <v>245</v>
      </c>
      <c r="E69">
        <v>12926.6</v>
      </c>
      <c r="F69">
        <v>-0.96</v>
      </c>
      <c r="G69">
        <v>-0.00740000000223517</v>
      </c>
      <c r="H69">
        <v>2.26894233378508</v>
      </c>
      <c r="I69">
        <v>-0.01856594</v>
      </c>
      <c r="J69" t="s">
        <v>14</v>
      </c>
    </row>
    <row r="70" spans="1:10">
      <c r="A70" t="s">
        <v>246</v>
      </c>
      <c r="B70" t="s">
        <v>247</v>
      </c>
      <c r="C70" t="s">
        <v>248</v>
      </c>
      <c r="D70" t="s">
        <v>249</v>
      </c>
      <c r="E70">
        <v>1536.095</v>
      </c>
      <c r="F70">
        <v>1.366</v>
      </c>
      <c r="G70">
        <v>0.0890000015497207</v>
      </c>
      <c r="H70">
        <v>3.96103597262529</v>
      </c>
      <c r="I70">
        <v>-4.343093</v>
      </c>
      <c r="J70" t="s">
        <v>14</v>
      </c>
    </row>
    <row r="71" spans="1:10">
      <c r="A71" t="s">
        <v>250</v>
      </c>
      <c r="B71" t="s">
        <v>247</v>
      </c>
      <c r="C71" t="s">
        <v>251</v>
      </c>
      <c r="D71" t="s">
        <v>252</v>
      </c>
      <c r="E71">
        <v>2961.66</v>
      </c>
      <c r="F71">
        <v>2.64</v>
      </c>
      <c r="G71">
        <v>0.0891999974846839</v>
      </c>
      <c r="H71">
        <v>3.96130314060958</v>
      </c>
      <c r="I71">
        <v>-0.5027215</v>
      </c>
      <c r="J71" t="s">
        <v>14</v>
      </c>
    </row>
    <row r="72" spans="1:10">
      <c r="A72" t="s">
        <v>253</v>
      </c>
      <c r="B72" t="s">
        <v>254</v>
      </c>
      <c r="C72" t="s">
        <v>255</v>
      </c>
      <c r="D72" t="s">
        <v>256</v>
      </c>
      <c r="E72">
        <v>4629.95</v>
      </c>
      <c r="F72">
        <v>-0.57</v>
      </c>
      <c r="G72">
        <v>-0.0122999995946884</v>
      </c>
      <c r="H72">
        <v>0.65940229845074</v>
      </c>
      <c r="I72">
        <v>-0.502863528425769</v>
      </c>
      <c r="J72" t="s">
        <v>35</v>
      </c>
    </row>
    <row r="73" spans="1:10">
      <c r="A73" t="s">
        <v>257</v>
      </c>
      <c r="B73" t="s">
        <v>258</v>
      </c>
      <c r="C73" t="s">
        <v>259</v>
      </c>
      <c r="D73" t="s">
        <v>260</v>
      </c>
      <c r="E73">
        <v>6199.81</v>
      </c>
      <c r="F73">
        <v>72.71</v>
      </c>
      <c r="G73">
        <v>1.18669998645782</v>
      </c>
      <c r="H73">
        <v>-1.8008999748159</v>
      </c>
      <c r="I73">
        <v>2.94344246779598</v>
      </c>
      <c r="J73" t="s">
        <v>14</v>
      </c>
    </row>
    <row r="74" spans="1:10">
      <c r="A74" t="s">
        <v>261</v>
      </c>
      <c r="B74" t="s">
        <v>258</v>
      </c>
      <c r="C74" t="s">
        <v>262</v>
      </c>
      <c r="D74" t="s">
        <v>263</v>
      </c>
      <c r="E74">
        <v>4310.72</v>
      </c>
      <c r="F74">
        <v>19.84</v>
      </c>
      <c r="G74">
        <v>0.462399989366531</v>
      </c>
      <c r="H74">
        <v>-4.02279912722089</v>
      </c>
      <c r="I74">
        <v>-3.3399332237587</v>
      </c>
      <c r="J74" t="s">
        <v>14</v>
      </c>
    </row>
    <row r="75" spans="1:10">
      <c r="A75" t="s">
        <v>264</v>
      </c>
      <c r="B75" t="s">
        <v>265</v>
      </c>
      <c r="C75" t="s">
        <v>266</v>
      </c>
      <c r="D75" t="s">
        <v>267</v>
      </c>
      <c r="E75">
        <v>2049.38</v>
      </c>
      <c r="F75">
        <v>-5.93</v>
      </c>
      <c r="G75">
        <v>-0.288500010967254</v>
      </c>
      <c r="H75">
        <v>-0.224926971762409</v>
      </c>
      <c r="I75">
        <v>1.968442</v>
      </c>
      <c r="J75" t="s">
        <v>14</v>
      </c>
    </row>
    <row r="76" spans="1:10">
      <c r="A76" t="s">
        <v>268</v>
      </c>
      <c r="B76" t="s">
        <v>269</v>
      </c>
      <c r="C76" t="s">
        <v>270</v>
      </c>
      <c r="D76" t="s">
        <v>271</v>
      </c>
      <c r="E76">
        <v>9329.34</v>
      </c>
      <c r="F76">
        <v>15.5</v>
      </c>
      <c r="G76">
        <v>0.166400000452995</v>
      </c>
      <c r="H76">
        <v>5.47514657899438</v>
      </c>
      <c r="I76">
        <v>13.4804344917346</v>
      </c>
      <c r="J76" t="s">
        <v>14</v>
      </c>
    </row>
    <row r="77" spans="1:10">
      <c r="A77" t="s">
        <v>272</v>
      </c>
      <c r="B77" t="s">
        <v>273</v>
      </c>
      <c r="C77" t="s">
        <v>274</v>
      </c>
      <c r="D77" t="s">
        <v>275</v>
      </c>
      <c r="E77">
        <v>313.08</v>
      </c>
      <c r="F77">
        <v>0</v>
      </c>
      <c r="G77">
        <v>0</v>
      </c>
      <c r="H77">
        <v>-0.1212292</v>
      </c>
      <c r="I77">
        <v>-7.009625</v>
      </c>
      <c r="J77" t="s">
        <v>14</v>
      </c>
    </row>
    <row r="78" spans="1:10">
      <c r="A78" t="s">
        <v>276</v>
      </c>
      <c r="B78" t="s">
        <v>277</v>
      </c>
      <c r="C78" t="s">
        <v>278</v>
      </c>
      <c r="D78" t="s">
        <v>279</v>
      </c>
      <c r="E78">
        <v>1862.12</v>
      </c>
      <c r="F78">
        <v>9.52</v>
      </c>
      <c r="G78">
        <v>0.513899981975555</v>
      </c>
      <c r="H78">
        <v>1.2131753451462</v>
      </c>
      <c r="I78">
        <v>3.85093721940582</v>
      </c>
      <c r="J78" t="s">
        <v>35</v>
      </c>
    </row>
    <row r="79" spans="1:10">
      <c r="A79" t="s">
        <v>280</v>
      </c>
      <c r="B79" t="s">
        <v>277</v>
      </c>
      <c r="C79" t="s">
        <v>281</v>
      </c>
      <c r="D79" t="s">
        <v>282</v>
      </c>
      <c r="E79">
        <v>1897.89</v>
      </c>
      <c r="F79">
        <v>11.44</v>
      </c>
      <c r="G79">
        <v>0.60640001296997</v>
      </c>
      <c r="H79">
        <v>1.69646828097287</v>
      </c>
      <c r="I79">
        <v>4.854642</v>
      </c>
      <c r="J79" t="s">
        <v>35</v>
      </c>
    </row>
    <row r="80" spans="1:10">
      <c r="A80" t="s">
        <v>283</v>
      </c>
      <c r="B80" t="s">
        <v>284</v>
      </c>
      <c r="C80" t="s">
        <v>285</v>
      </c>
      <c r="D80" t="s">
        <v>286</v>
      </c>
      <c r="E80">
        <v>2702.8</v>
      </c>
      <c r="F80">
        <v>10.01</v>
      </c>
      <c r="G80">
        <v>0.37169998884201</v>
      </c>
      <c r="H80">
        <v>2.99009651987365</v>
      </c>
      <c r="I80">
        <v>25.6508479619161</v>
      </c>
      <c r="J80" t="s">
        <v>14</v>
      </c>
    </row>
    <row r="81" spans="1:10">
      <c r="A81" t="s">
        <v>287</v>
      </c>
      <c r="B81" t="s">
        <v>288</v>
      </c>
      <c r="C81" t="s">
        <v>289</v>
      </c>
      <c r="D81" t="s">
        <v>290</v>
      </c>
      <c r="E81">
        <v>6676.09</v>
      </c>
      <c r="F81">
        <v>-13.67</v>
      </c>
      <c r="G81">
        <v>-0.204300001263618</v>
      </c>
      <c r="H81">
        <v>6.26012688650566</v>
      </c>
      <c r="I81">
        <v>15.51347</v>
      </c>
      <c r="J81" t="s">
        <v>14</v>
      </c>
    </row>
    <row r="82" spans="1:4">
      <c r="A82" t="s">
        <v>291</v>
      </c>
      <c r="B82" t="s">
        <v>288</v>
      </c>
      <c r="C82" t="s">
        <v>292</v>
      </c>
      <c r="D82" t="s">
        <v>292</v>
      </c>
    </row>
    <row r="83" spans="1:10">
      <c r="A83" t="s">
        <v>293</v>
      </c>
      <c r="B83" t="s">
        <v>294</v>
      </c>
      <c r="C83" t="s">
        <v>295</v>
      </c>
      <c r="D83" t="s">
        <v>296</v>
      </c>
      <c r="E83">
        <v>3406.72</v>
      </c>
      <c r="F83">
        <v>34.63</v>
      </c>
      <c r="G83">
        <v>1.02699995040893</v>
      </c>
      <c r="H83">
        <v>1.86402262900746</v>
      </c>
      <c r="I83">
        <v>-2.5529395275131</v>
      </c>
      <c r="J83" t="s">
        <v>14</v>
      </c>
    </row>
    <row r="84" spans="1:10">
      <c r="A84" t="s">
        <v>297</v>
      </c>
      <c r="B84" t="s">
        <v>294</v>
      </c>
      <c r="C84" t="s">
        <v>298</v>
      </c>
      <c r="D84" t="s">
        <v>299</v>
      </c>
      <c r="E84">
        <v>1716.06</v>
      </c>
      <c r="F84">
        <v>16.12</v>
      </c>
      <c r="G84">
        <v>0.948300004005432</v>
      </c>
      <c r="H84">
        <v>1.87355298308102</v>
      </c>
      <c r="I84">
        <v>-2.39066259406514</v>
      </c>
      <c r="J84" t="s">
        <v>14</v>
      </c>
    </row>
    <row r="85" spans="1:10">
      <c r="A85" t="s">
        <v>300</v>
      </c>
      <c r="B85" t="s">
        <v>301</v>
      </c>
      <c r="C85" t="s">
        <v>302</v>
      </c>
      <c r="D85" t="s">
        <v>303</v>
      </c>
      <c r="E85">
        <v>12871.28</v>
      </c>
      <c r="F85">
        <v>143.64</v>
      </c>
      <c r="G85">
        <v>1.12860000133514</v>
      </c>
      <c r="H85">
        <v>1.4682661373288</v>
      </c>
      <c r="I85">
        <v>20.46572</v>
      </c>
      <c r="J85" t="s">
        <v>14</v>
      </c>
    </row>
    <row r="86" spans="1:10">
      <c r="A86" t="s">
        <v>304</v>
      </c>
      <c r="B86" t="s">
        <v>305</v>
      </c>
      <c r="C86" t="s">
        <v>306</v>
      </c>
      <c r="D86" t="s">
        <v>307</v>
      </c>
      <c r="E86">
        <v>1767.18</v>
      </c>
      <c r="F86">
        <v>2.98</v>
      </c>
      <c r="G86">
        <v>0.168899998068809</v>
      </c>
      <c r="H86">
        <v>1.39191701282904</v>
      </c>
      <c r="I86">
        <v>-8.72899870363962</v>
      </c>
      <c r="J86" t="s">
        <v>14</v>
      </c>
    </row>
    <row r="87" spans="1:10">
      <c r="A87" t="s">
        <v>308</v>
      </c>
      <c r="B87" t="s">
        <v>309</v>
      </c>
      <c r="C87" t="s">
        <v>310</v>
      </c>
      <c r="D87" t="s">
        <v>311</v>
      </c>
      <c r="E87">
        <v>785.36</v>
      </c>
      <c r="F87">
        <v>4.67</v>
      </c>
      <c r="G87">
        <v>0.598200023174285</v>
      </c>
      <c r="H87">
        <v>0.310372574815125</v>
      </c>
      <c r="I87">
        <v>29.31994</v>
      </c>
      <c r="J87" t="s">
        <v>14</v>
      </c>
    </row>
    <row r="88" spans="1:10">
      <c r="A88" t="s">
        <v>312</v>
      </c>
      <c r="B88" t="s">
        <v>313</v>
      </c>
      <c r="C88" t="s">
        <v>314</v>
      </c>
      <c r="D88" t="s">
        <v>315</v>
      </c>
      <c r="E88">
        <v>2408.917</v>
      </c>
      <c r="F88">
        <v>23.675</v>
      </c>
      <c r="G88">
        <v>0.99260002374649</v>
      </c>
      <c r="H88">
        <v>4.82868253352108</v>
      </c>
      <c r="I88">
        <v>7.092296</v>
      </c>
      <c r="J88" t="s">
        <v>14</v>
      </c>
    </row>
    <row r="89" spans="1:10">
      <c r="A89" t="s">
        <v>316</v>
      </c>
      <c r="B89" t="s">
        <v>313</v>
      </c>
      <c r="C89" t="s">
        <v>317</v>
      </c>
      <c r="D89" t="s">
        <v>318</v>
      </c>
      <c r="E89">
        <v>1785.29</v>
      </c>
      <c r="F89">
        <v>15.06</v>
      </c>
      <c r="G89">
        <v>0.8507000207901</v>
      </c>
      <c r="H89">
        <v>5.72166261021987</v>
      </c>
      <c r="I89">
        <v>8.65244169628512</v>
      </c>
      <c r="J89" t="s">
        <v>14</v>
      </c>
    </row>
    <row r="90" spans="1:10">
      <c r="A90" t="s">
        <v>319</v>
      </c>
      <c r="B90" t="s">
        <v>320</v>
      </c>
      <c r="C90" t="s">
        <v>321</v>
      </c>
      <c r="D90" t="s">
        <v>322</v>
      </c>
      <c r="E90">
        <v>3750.3</v>
      </c>
      <c r="F90">
        <v>-37.2</v>
      </c>
      <c r="G90">
        <v>-0.982200026512146</v>
      </c>
      <c r="H90">
        <v>-1.16484385294504</v>
      </c>
      <c r="I90">
        <v>4.17731505144559</v>
      </c>
      <c r="J90" t="s">
        <v>14</v>
      </c>
    </row>
    <row r="91" spans="1:10">
      <c r="A91" t="s">
        <v>323</v>
      </c>
      <c r="B91" t="s">
        <v>324</v>
      </c>
      <c r="C91" t="s">
        <v>325</v>
      </c>
      <c r="D91" t="s">
        <v>326</v>
      </c>
      <c r="E91">
        <v>1326.999</v>
      </c>
      <c r="F91">
        <v>5.875</v>
      </c>
      <c r="G91">
        <v>0.444700002670288</v>
      </c>
      <c r="H91">
        <v>-3.86099463012173</v>
      </c>
      <c r="I91">
        <v>11.05282</v>
      </c>
      <c r="J91" t="s">
        <v>14</v>
      </c>
    </row>
    <row r="92" spans="1:10">
      <c r="A92" t="s">
        <v>327</v>
      </c>
      <c r="B92" t="s">
        <v>328</v>
      </c>
      <c r="C92" t="s">
        <v>329</v>
      </c>
      <c r="D92" t="s">
        <v>330</v>
      </c>
      <c r="E92">
        <v>1766.71</v>
      </c>
      <c r="F92">
        <v>5.17</v>
      </c>
      <c r="G92">
        <v>0.293500006198883</v>
      </c>
      <c r="H92">
        <v>-2.66382378543959</v>
      </c>
      <c r="I92">
        <v>-6.136404</v>
      </c>
      <c r="J92" t="s">
        <v>14</v>
      </c>
    </row>
    <row r="93" spans="1:10">
      <c r="A93" t="s">
        <v>331</v>
      </c>
      <c r="B93" t="s">
        <v>332</v>
      </c>
      <c r="C93" t="s">
        <v>333</v>
      </c>
      <c r="D93" t="s">
        <v>334</v>
      </c>
      <c r="E93">
        <v>213.67</v>
      </c>
      <c r="F93">
        <v>1.21</v>
      </c>
      <c r="G93">
        <v>0.569500029087066</v>
      </c>
      <c r="H93">
        <v>3.03804793364516</v>
      </c>
      <c r="I93">
        <v>2.41575995782006</v>
      </c>
      <c r="J93" t="s">
        <v>14</v>
      </c>
    </row>
    <row r="94" spans="1:10">
      <c r="A94" t="s">
        <v>335</v>
      </c>
      <c r="B94" t="s">
        <v>336</v>
      </c>
      <c r="C94" t="s">
        <v>337</v>
      </c>
      <c r="D94" t="s">
        <v>338</v>
      </c>
      <c r="E94">
        <v>4571.15</v>
      </c>
      <c r="F94">
        <v>7.77</v>
      </c>
      <c r="G94">
        <v>0.170300006866455</v>
      </c>
      <c r="H94">
        <v>4.90665197884033</v>
      </c>
      <c r="I94">
        <v>35.1295823861368</v>
      </c>
      <c r="J94" t="s">
        <v>14</v>
      </c>
    </row>
    <row r="95" spans="1:10">
      <c r="A95" t="s">
        <v>339</v>
      </c>
      <c r="B95" t="s">
        <v>340</v>
      </c>
      <c r="C95" t="s">
        <v>341</v>
      </c>
      <c r="D95" t="s">
        <v>342</v>
      </c>
      <c r="E95">
        <v>15718.39</v>
      </c>
      <c r="F95">
        <v>61.37</v>
      </c>
      <c r="G95">
        <v>0.391999989748001</v>
      </c>
      <c r="H95">
        <v>0.645103869726796</v>
      </c>
      <c r="I95">
        <v>27.61479</v>
      </c>
      <c r="J95" t="s">
        <v>14</v>
      </c>
    </row>
    <row r="96" spans="1:10">
      <c r="A96" t="s">
        <v>343</v>
      </c>
      <c r="B96" t="s">
        <v>344</v>
      </c>
      <c r="C96" t="s">
        <v>345</v>
      </c>
      <c r="D96" t="s">
        <v>346</v>
      </c>
      <c r="E96">
        <v>961.823</v>
      </c>
      <c r="F96">
        <v>-1.035</v>
      </c>
      <c r="G96">
        <v>-0.107500001788139</v>
      </c>
      <c r="H96">
        <v>0.542107403330629</v>
      </c>
      <c r="I96">
        <v>-3.196951</v>
      </c>
      <c r="J96" t="s">
        <v>35</v>
      </c>
    </row>
    <row r="97" spans="1:10">
      <c r="A97" t="s">
        <v>347</v>
      </c>
      <c r="B97" t="s">
        <v>348</v>
      </c>
      <c r="C97" t="s">
        <v>349</v>
      </c>
      <c r="D97" t="s">
        <v>350</v>
      </c>
      <c r="E97">
        <v>3185.9</v>
      </c>
      <c r="F97">
        <v>6.916</v>
      </c>
      <c r="G97">
        <v>0.217554</v>
      </c>
      <c r="H97">
        <v>0.9853815</v>
      </c>
      <c r="I97">
        <v>31.93376</v>
      </c>
      <c r="J97" t="s">
        <v>14</v>
      </c>
    </row>
    <row r="98" spans="1:10">
      <c r="A98" t="s">
        <v>351</v>
      </c>
      <c r="B98" t="s">
        <v>352</v>
      </c>
      <c r="C98" t="s">
        <v>353</v>
      </c>
      <c r="D98" t="s">
        <v>354</v>
      </c>
      <c r="E98">
        <v>1489.38</v>
      </c>
      <c r="F98">
        <v>7.04</v>
      </c>
      <c r="G98">
        <v>0.474900007247924</v>
      </c>
      <c r="H98">
        <v>3.27353918054043</v>
      </c>
      <c r="I98">
        <v>6.44130784348759</v>
      </c>
      <c r="J98" t="s">
        <v>14</v>
      </c>
    </row>
    <row r="100" spans="4:10">
      <c r="D100" s="1" t="s">
        <v>355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/>
    </row>
    <row r="101" spans="4:9">
      <c r="D101" s="1" t="s">
        <v>356</v>
      </c>
      <c r="E101" s="1">
        <f>AVERAGE(E$2:E$98)</f>
        <v>8962.45974468085</v>
      </c>
      <c r="F101" s="1">
        <f>AVERAGE(F$2:F$98)</f>
        <v>49.3621063829788</v>
      </c>
      <c r="G101" s="1">
        <f>AVERAGE(G$2:G$98)</f>
        <v>0.290501047721624</v>
      </c>
      <c r="H101" s="1">
        <f>AVERAGE(H$2:H$98)</f>
        <v>2.70749755445606</v>
      </c>
      <c r="I101" s="1">
        <f>AVERAGE(I$2:I$98)</f>
        <v>10.4049582064547</v>
      </c>
    </row>
    <row r="102" spans="4:9">
      <c r="D102" s="1" t="s">
        <v>357</v>
      </c>
      <c r="E102" s="1">
        <f>MEDIAN(E$2:E$98)</f>
        <v>2952.685</v>
      </c>
      <c r="F102" s="1">
        <f>MEDIAN(F$2:F$98)</f>
        <v>6.978</v>
      </c>
      <c r="G102" s="1">
        <f>MEDIAN(G$2:G$98)</f>
        <v>0.233050003647804</v>
      </c>
      <c r="H102" s="1">
        <f>MEDIAN(H$2:H$98)</f>
        <v>2.33632060331342</v>
      </c>
      <c r="I102" s="1">
        <f>MEDIAN(I$2:I$98)</f>
        <v>5.70631350092575</v>
      </c>
    </row>
    <row r="103" spans="4:9">
      <c r="D103" s="1" t="s">
        <v>358</v>
      </c>
      <c r="E103" s="1">
        <f>STDEV(E$2:E$98)</f>
        <v>17864.2827498524</v>
      </c>
      <c r="F103" s="1">
        <f>STDEV(F$2:F$98)</f>
        <v>195.400140963259</v>
      </c>
      <c r="G103" s="1">
        <f>STDEV(G$2:G$98)</f>
        <v>0.654076855519527</v>
      </c>
      <c r="H103" s="1">
        <f>STDEV(H$2:H$98)</f>
        <v>3.76858841695489</v>
      </c>
      <c r="I103" s="1">
        <f>STDEV(I$2:I$98)</f>
        <v>20.1678297754096</v>
      </c>
    </row>
    <row r="104" spans="4:9">
      <c r="D104" s="1" t="s">
        <v>359</v>
      </c>
      <c r="E104" s="1" t="str">
        <f>INDEX($A$2:$A$98,MATCH(E105,E$2:E$98,0))</f>
        <v>NGXINDX:IND</v>
      </c>
      <c r="F104" s="1" t="str">
        <f>INDEX($A$2:$A$98,MATCH(F105,F$2:F$98,0))</f>
        <v>NGXINDX:IND</v>
      </c>
      <c r="G104" s="1" t="str">
        <f>INDEX($A$2:$A$98,MATCH(G105,G$2:G$98,0))</f>
        <v>HEX25:IND</v>
      </c>
      <c r="H104" s="1" t="str">
        <f>INDEX($A$2:$A$98,MATCH(H105,H$2:H$98,0))</f>
        <v>XU100:IND</v>
      </c>
      <c r="I104" s="1" t="str">
        <f>INDEX($A$2:$A$98,MATCH(I105,I$2:I$98,0))</f>
        <v>NGXINDX:IND</v>
      </c>
    </row>
    <row r="105" spans="4:9">
      <c r="D105" s="1" t="s">
        <v>360</v>
      </c>
      <c r="E105" s="1">
        <f>MAX(E$2:E$98)</f>
        <v>105722.8</v>
      </c>
      <c r="F105" s="1">
        <f>MAX(F$2:F$98)</f>
        <v>1622.8</v>
      </c>
      <c r="G105" s="1">
        <f>MAX(G$2:G$98)</f>
        <v>1.95500004291534</v>
      </c>
      <c r="H105" s="1">
        <f>MAX(H$2:H$98)</f>
        <v>15.6772168519514</v>
      </c>
      <c r="I105" s="1">
        <f>MAX(I$2:I$98)</f>
        <v>96.49448</v>
      </c>
    </row>
    <row r="106" spans="4:9">
      <c r="D106" s="1" t="s">
        <v>361</v>
      </c>
      <c r="E106" s="1" t="str">
        <f>INDEX($A$2:$A$98,MATCH(E107,E$2:E$98,F1041))</f>
        <v>NSEASI:IND</v>
      </c>
      <c r="F106" s="1" t="str">
        <f>INDEX($A$2:$A$98,MATCH(F107,F$2:F$98,0))</f>
        <v>DSM:IND</v>
      </c>
      <c r="G106" s="1" t="str">
        <f>INDEX($A$2:$A$98,MATCH(G107,G$2:G$98,0))</f>
        <v>BLOM:IND</v>
      </c>
      <c r="H106" s="1" t="str">
        <f>INDEX($A$2:$A$98,MATCH(H107,H$2:H$98,0))</f>
        <v>SASX10:IND</v>
      </c>
      <c r="I106" s="1" t="str">
        <f>INDEX($A$2:$A$98,MATCH(I107,I$2:I$98,0))</f>
        <v>NSEASI:IND</v>
      </c>
    </row>
    <row r="107" ht="16" customHeight="1" spans="4:9">
      <c r="D107" s="1" t="s">
        <v>362</v>
      </c>
      <c r="E107" s="1">
        <f>MIN(E$2:E$98)</f>
        <v>91.08</v>
      </c>
      <c r="F107" s="1">
        <f>MIN(F$2:F$98)</f>
        <v>-57.74</v>
      </c>
      <c r="G107" s="1">
        <f>MIN(G$2:G$98)</f>
        <v>-2.52889990806579</v>
      </c>
      <c r="H107" s="1">
        <f>MIN(H$2:H$98)</f>
        <v>-6.2487294411477</v>
      </c>
      <c r="I107" s="1">
        <f>MIN(I$2:I$98)</f>
        <v>-28.8548664271207</v>
      </c>
    </row>
    <row r="108" spans="4:9">
      <c r="D108" s="1"/>
      <c r="E108" s="1"/>
      <c r="F108" s="1"/>
      <c r="G108" s="1"/>
      <c r="H108" s="1"/>
      <c r="I108" s="1"/>
    </row>
    <row r="109" spans="4:9">
      <c r="D109" s="1"/>
      <c r="E109" s="1" t="s">
        <v>4</v>
      </c>
      <c r="F109" s="1" t="s">
        <v>5</v>
      </c>
      <c r="G109" s="1" t="s">
        <v>6</v>
      </c>
      <c r="H109" s="1" t="s">
        <v>7</v>
      </c>
      <c r="I109" s="1" t="s">
        <v>8</v>
      </c>
    </row>
    <row r="110" spans="4:9">
      <c r="D110" s="1" t="s">
        <v>363</v>
      </c>
      <c r="E110" s="1">
        <f>COUNTIF(E$2:E$98,"&gt;0")</f>
        <v>94</v>
      </c>
      <c r="F110" s="1">
        <f>COUNTIF(F$2:F$98,"&gt;0")</f>
        <v>68</v>
      </c>
      <c r="G110" s="1">
        <f>COUNTIF(G$2:G$98,"&gt;0")</f>
        <v>68</v>
      </c>
      <c r="H110" s="1">
        <f>COUNTIF(H$2:H$98,"&gt;0")</f>
        <v>74</v>
      </c>
      <c r="I110" s="1">
        <f>COUNTIF(I$2:I$98,"&gt;0")</f>
        <v>63</v>
      </c>
    </row>
    <row r="111" spans="4:9">
      <c r="D111" s="1" t="s">
        <v>364</v>
      </c>
      <c r="E111" s="2">
        <f>E110/$E$110</f>
        <v>1</v>
      </c>
      <c r="F111" s="2">
        <f>F110/$E$110</f>
        <v>0.723404255319149</v>
      </c>
      <c r="G111" s="2">
        <f>G110/$E$110</f>
        <v>0.723404255319149</v>
      </c>
      <c r="H111" s="2">
        <f>H110/$E$110</f>
        <v>0.787234042553192</v>
      </c>
      <c r="I111" s="2">
        <f>I110/$E$110</f>
        <v>0.670212765957447</v>
      </c>
    </row>
    <row r="112" spans="4:9">
      <c r="D112" s="1"/>
      <c r="E112" s="1"/>
      <c r="F112" s="1"/>
      <c r="G112" s="1"/>
      <c r="H112" s="1"/>
      <c r="I112" s="1"/>
    </row>
    <row r="113" spans="4:9">
      <c r="D113" s="1" t="s">
        <v>365</v>
      </c>
      <c r="E113" s="1">
        <f>COUNTIF(E$2:E$98,"&gt;10000")</f>
        <v>16</v>
      </c>
      <c r="F113" s="1"/>
      <c r="G113" s="1"/>
      <c r="H113" s="1"/>
      <c r="I113" s="1"/>
    </row>
    <row r="114" spans="4:9">
      <c r="D114" s="1" t="s">
        <v>366</v>
      </c>
      <c r="E114" s="1">
        <f>COUNTIFS(E$2:E$98,"&gt;10000",I$2:I$98,"&gt;10")</f>
        <v>9</v>
      </c>
      <c r="F114" s="2">
        <f>E114/E113</f>
        <v>0.5625</v>
      </c>
      <c r="G114" s="1"/>
      <c r="H114" s="1"/>
      <c r="I114" s="1"/>
    </row>
    <row r="115" spans="4:10">
      <c r="D115" s="1" t="s">
        <v>367</v>
      </c>
      <c r="E115" s="1">
        <f>COUNTIF(I2:I98,"&gt;10")</f>
        <v>36</v>
      </c>
      <c r="F115" s="2">
        <f>E115/E110</f>
        <v>0.382978723404255</v>
      </c>
      <c r="G115" s="1"/>
      <c r="H115" s="1"/>
      <c r="I115" s="1"/>
      <c r="J115" s="1"/>
    </row>
    <row r="116" spans="4:9">
      <c r="D116" s="1" t="s">
        <v>368</v>
      </c>
      <c r="E116" s="3">
        <f>AVERAGEIF(E$2:E$98,"&gt;10000",I$2:I$98)</f>
        <v>16.6089203408882</v>
      </c>
      <c r="F116" s="1"/>
      <c r="G116" s="1"/>
      <c r="H116" s="1"/>
      <c r="I116" s="1"/>
    </row>
    <row r="117" spans="4:5">
      <c r="D117" s="1" t="s">
        <v>369</v>
      </c>
      <c r="E117" s="3">
        <f>AVERAGEIF(E$2:E$98,"&lt;10000",I$2:I$98)</f>
        <v>9.13235058913497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65"/>
  <sheetViews>
    <sheetView topLeftCell="A16" workbookViewId="0">
      <selection activeCell="A3" sqref="A3:C23"/>
    </sheetView>
  </sheetViews>
  <sheetFormatPr defaultColWidth="9" defaultRowHeight="16.8" outlineLevelCol="2"/>
  <cols>
    <col min="1" max="1" width="11.4375"/>
    <col min="2" max="3" width="28.875"/>
  </cols>
  <sheetData>
    <row r="3" spans="1:3">
      <c r="A3" t="s">
        <v>1</v>
      </c>
      <c r="B3" t="s">
        <v>370</v>
      </c>
      <c r="C3" t="s">
        <v>371</v>
      </c>
    </row>
    <row r="4" spans="1:3">
      <c r="A4" t="s">
        <v>232</v>
      </c>
      <c r="B4">
        <v>141.25</v>
      </c>
      <c r="C4">
        <v>35.81731</v>
      </c>
    </row>
    <row r="5" spans="1:3">
      <c r="A5" t="s">
        <v>332</v>
      </c>
      <c r="B5">
        <v>213.67</v>
      </c>
      <c r="C5">
        <v>2.41575995782006</v>
      </c>
    </row>
    <row r="6" spans="1:3">
      <c r="A6" t="s">
        <v>273</v>
      </c>
      <c r="B6">
        <v>313.08</v>
      </c>
      <c r="C6">
        <v>-7.009625</v>
      </c>
    </row>
    <row r="7" spans="1:3">
      <c r="A7" t="s">
        <v>124</v>
      </c>
      <c r="B7">
        <v>507.03</v>
      </c>
      <c r="C7">
        <v>-0.0005898512</v>
      </c>
    </row>
    <row r="8" spans="1:3">
      <c r="A8" t="s">
        <v>183</v>
      </c>
      <c r="B8">
        <v>558.92</v>
      </c>
      <c r="C8">
        <v>-14.5578231292517</v>
      </c>
    </row>
    <row r="9" spans="1:3">
      <c r="A9" t="s">
        <v>309</v>
      </c>
      <c r="B9">
        <v>785.36</v>
      </c>
      <c r="C9">
        <v>29.31994</v>
      </c>
    </row>
    <row r="10" spans="1:3">
      <c r="A10" t="s">
        <v>344</v>
      </c>
      <c r="B10">
        <v>961.823</v>
      </c>
      <c r="C10">
        <v>-3.196951</v>
      </c>
    </row>
    <row r="11" spans="1:3">
      <c r="A11" t="s">
        <v>324</v>
      </c>
      <c r="B11">
        <v>1326.999</v>
      </c>
      <c r="C11">
        <v>11.05282</v>
      </c>
    </row>
    <row r="12" spans="1:3">
      <c r="A12" t="s">
        <v>170</v>
      </c>
      <c r="B12">
        <v>1379.9</v>
      </c>
      <c r="C12">
        <v>15.72265</v>
      </c>
    </row>
    <row r="13" spans="1:3">
      <c r="A13" t="s">
        <v>352</v>
      </c>
      <c r="B13">
        <v>1489.38</v>
      </c>
      <c r="C13">
        <v>6.44130784348759</v>
      </c>
    </row>
    <row r="14" spans="1:3">
      <c r="A14" t="s">
        <v>222</v>
      </c>
      <c r="B14">
        <v>1535.29</v>
      </c>
      <c r="C14">
        <v>-10.85401</v>
      </c>
    </row>
    <row r="15" spans="1:3">
      <c r="A15" t="s">
        <v>137</v>
      </c>
      <c r="B15">
        <v>1612.52</v>
      </c>
      <c r="C15">
        <v>-19.1599532968689</v>
      </c>
    </row>
    <row r="16" spans="1:3">
      <c r="A16" t="s">
        <v>209</v>
      </c>
      <c r="B16">
        <v>1757.99</v>
      </c>
      <c r="C16">
        <v>-0.3383215131235</v>
      </c>
    </row>
    <row r="17" spans="1:3">
      <c r="A17" t="s">
        <v>328</v>
      </c>
      <c r="B17">
        <v>1766.71</v>
      </c>
      <c r="C17">
        <v>-6.136404</v>
      </c>
    </row>
    <row r="18" spans="1:3">
      <c r="A18" t="s">
        <v>305</v>
      </c>
      <c r="B18">
        <v>1767.18</v>
      </c>
      <c r="C18">
        <v>-8.72899870363962</v>
      </c>
    </row>
    <row r="19" spans="1:3">
      <c r="A19" t="s">
        <v>236</v>
      </c>
      <c r="B19">
        <v>1889.79</v>
      </c>
      <c r="C19">
        <v>25.77078</v>
      </c>
    </row>
    <row r="20" spans="1:3">
      <c r="A20" t="s">
        <v>225</v>
      </c>
      <c r="B20">
        <v>1941.19</v>
      </c>
      <c r="C20">
        <v>4.48229498950798</v>
      </c>
    </row>
    <row r="21" spans="1:3">
      <c r="A21" t="s">
        <v>265</v>
      </c>
      <c r="B21">
        <v>2049.38</v>
      </c>
      <c r="C21">
        <v>1.968442</v>
      </c>
    </row>
    <row r="22" spans="1:3">
      <c r="A22" t="s">
        <v>29</v>
      </c>
      <c r="B22">
        <v>2067.53</v>
      </c>
      <c r="C22">
        <v>6.81045616572816</v>
      </c>
    </row>
    <row r="23" spans="1:3">
      <c r="A23" t="s">
        <v>205</v>
      </c>
      <c r="B23">
        <v>2275.09</v>
      </c>
      <c r="C23">
        <v>-5.293559</v>
      </c>
    </row>
    <row r="24" spans="1:3">
      <c r="A24" t="s">
        <v>166</v>
      </c>
      <c r="B24">
        <v>2471.39</v>
      </c>
      <c r="C24">
        <v>-7.46284</v>
      </c>
    </row>
    <row r="25" spans="1:3">
      <c r="A25" t="s">
        <v>284</v>
      </c>
      <c r="B25">
        <v>2702.8</v>
      </c>
      <c r="C25">
        <v>25.6508479619161</v>
      </c>
    </row>
    <row r="26" spans="1:3">
      <c r="A26" t="s">
        <v>159</v>
      </c>
      <c r="B26">
        <v>2727.59</v>
      </c>
      <c r="C26">
        <v>3.57919229998922</v>
      </c>
    </row>
    <row r="27" spans="1:3">
      <c r="A27" t="s">
        <v>151</v>
      </c>
      <c r="B27">
        <v>2912.51</v>
      </c>
      <c r="C27">
        <v>9.73634518545253</v>
      </c>
    </row>
    <row r="28" spans="1:3">
      <c r="A28" t="s">
        <v>348</v>
      </c>
      <c r="B28">
        <v>3185.9</v>
      </c>
      <c r="C28">
        <v>31.93376</v>
      </c>
    </row>
    <row r="29" spans="1:3">
      <c r="A29" t="s">
        <v>320</v>
      </c>
      <c r="B29">
        <v>3750.3</v>
      </c>
      <c r="C29">
        <v>4.17731505144559</v>
      </c>
    </row>
    <row r="30" spans="1:3">
      <c r="A30" t="s">
        <v>277</v>
      </c>
      <c r="B30">
        <v>3760.01</v>
      </c>
      <c r="C30">
        <v>4.35278960970291</v>
      </c>
    </row>
    <row r="31" spans="1:3">
      <c r="A31" t="s">
        <v>313</v>
      </c>
      <c r="B31">
        <v>4194.207</v>
      </c>
      <c r="C31">
        <v>7.87236884814256</v>
      </c>
    </row>
    <row r="32" spans="1:3">
      <c r="A32" t="s">
        <v>77</v>
      </c>
      <c r="B32">
        <v>4349.81</v>
      </c>
      <c r="C32">
        <v>34.9186535816811</v>
      </c>
    </row>
    <row r="33" spans="1:3">
      <c r="A33" t="s">
        <v>247</v>
      </c>
      <c r="B33">
        <v>4497.755</v>
      </c>
      <c r="C33">
        <v>-2.42290725</v>
      </c>
    </row>
    <row r="34" spans="1:3">
      <c r="A34" t="s">
        <v>336</v>
      </c>
      <c r="B34">
        <v>4571.15</v>
      </c>
      <c r="C34">
        <v>35.1295823861368</v>
      </c>
    </row>
    <row r="35" spans="1:3">
      <c r="A35" t="s">
        <v>254</v>
      </c>
      <c r="B35">
        <v>4629.95</v>
      </c>
      <c r="C35">
        <v>-0.502863528425769</v>
      </c>
    </row>
    <row r="36" spans="1:3">
      <c r="A36" t="s">
        <v>82</v>
      </c>
      <c r="B36">
        <v>4820.04</v>
      </c>
      <c r="C36">
        <v>27.5634653821613</v>
      </c>
    </row>
    <row r="37" spans="1:3">
      <c r="A37" t="s">
        <v>294</v>
      </c>
      <c r="B37">
        <v>5122.78</v>
      </c>
      <c r="C37">
        <v>-2.47180106078912</v>
      </c>
    </row>
    <row r="38" spans="1:3">
      <c r="A38" t="s">
        <v>93</v>
      </c>
      <c r="B38">
        <v>6331.282</v>
      </c>
      <c r="C38">
        <v>22.2259377873037</v>
      </c>
    </row>
    <row r="39" spans="1:3">
      <c r="A39" t="s">
        <v>288</v>
      </c>
      <c r="B39">
        <v>6676.09</v>
      </c>
      <c r="C39">
        <v>15.51347</v>
      </c>
    </row>
    <row r="40" spans="1:3">
      <c r="A40" t="s">
        <v>25</v>
      </c>
      <c r="B40">
        <v>8358.85</v>
      </c>
      <c r="C40">
        <v>2.793005</v>
      </c>
    </row>
    <row r="41" spans="1:3">
      <c r="A41" t="s">
        <v>116</v>
      </c>
      <c r="B41">
        <v>8978</v>
      </c>
      <c r="C41">
        <v>14.6063772615228</v>
      </c>
    </row>
    <row r="42" spans="1:3">
      <c r="A42" t="s">
        <v>64</v>
      </c>
      <c r="B42">
        <v>9147.77</v>
      </c>
      <c r="C42">
        <v>7.27276836545447</v>
      </c>
    </row>
    <row r="43" spans="1:3">
      <c r="A43" t="s">
        <v>269</v>
      </c>
      <c r="B43">
        <v>9329.34</v>
      </c>
      <c r="C43">
        <v>13.4804344917346</v>
      </c>
    </row>
    <row r="44" spans="1:3">
      <c r="A44" t="s">
        <v>120</v>
      </c>
      <c r="B44">
        <v>10154.52</v>
      </c>
      <c r="C44">
        <v>-4.57578619455055</v>
      </c>
    </row>
    <row r="45" spans="1:3">
      <c r="A45" t="s">
        <v>258</v>
      </c>
      <c r="B45">
        <v>10510.53</v>
      </c>
      <c r="C45">
        <v>-0.19824537798136</v>
      </c>
    </row>
    <row r="46" spans="1:3">
      <c r="A46" t="s">
        <v>198</v>
      </c>
      <c r="B46">
        <v>10861.65</v>
      </c>
      <c r="C46">
        <v>5.5065828699176</v>
      </c>
    </row>
    <row r="47" spans="1:3">
      <c r="A47" t="s">
        <v>89</v>
      </c>
      <c r="B47">
        <v>12484.59</v>
      </c>
      <c r="C47">
        <v>18.3547345818579</v>
      </c>
    </row>
    <row r="48" spans="1:3">
      <c r="A48" t="s">
        <v>37</v>
      </c>
      <c r="B48">
        <v>12675.74</v>
      </c>
      <c r="C48">
        <v>-6.59463365201632</v>
      </c>
    </row>
    <row r="49" spans="1:3">
      <c r="A49" t="s">
        <v>301</v>
      </c>
      <c r="B49">
        <v>12871.28</v>
      </c>
      <c r="C49">
        <v>20.46572</v>
      </c>
    </row>
    <row r="50" spans="1:3">
      <c r="A50" t="s">
        <v>11</v>
      </c>
      <c r="B50">
        <v>13525.17</v>
      </c>
      <c r="C50">
        <v>5.11933015224587</v>
      </c>
    </row>
    <row r="51" spans="1:3">
      <c r="A51" t="s">
        <v>54</v>
      </c>
      <c r="B51">
        <v>13685.79</v>
      </c>
      <c r="C51">
        <v>8.82621881250618</v>
      </c>
    </row>
    <row r="52" spans="1:3">
      <c r="A52" t="s">
        <v>144</v>
      </c>
      <c r="B52">
        <v>14047.12</v>
      </c>
      <c r="C52">
        <v>2.94402484464836</v>
      </c>
    </row>
    <row r="53" spans="1:3">
      <c r="A53" t="s">
        <v>109</v>
      </c>
      <c r="B53">
        <v>14391.76</v>
      </c>
      <c r="C53">
        <v>-11.148909085614</v>
      </c>
    </row>
    <row r="54" spans="1:3">
      <c r="A54" t="s">
        <v>60</v>
      </c>
      <c r="B54">
        <v>15448.71</v>
      </c>
      <c r="C54">
        <v>5.69030769735977</v>
      </c>
    </row>
    <row r="55" spans="1:3">
      <c r="A55" t="s">
        <v>340</v>
      </c>
      <c r="B55">
        <v>15718.39</v>
      </c>
      <c r="C55">
        <v>27.61479</v>
      </c>
    </row>
    <row r="56" spans="1:3">
      <c r="A56" t="s">
        <v>240</v>
      </c>
      <c r="B56">
        <v>16616.67</v>
      </c>
      <c r="C56">
        <v>-2.93029347</v>
      </c>
    </row>
    <row r="57" spans="1:3">
      <c r="A57" t="s">
        <v>19</v>
      </c>
      <c r="B57">
        <v>19074.21</v>
      </c>
      <c r="C57">
        <v>79.1752361881528</v>
      </c>
    </row>
    <row r="58" spans="1:3">
      <c r="A58" t="s">
        <v>130</v>
      </c>
      <c r="B58">
        <v>26109.57</v>
      </c>
      <c r="C58">
        <v>1.30493431580298</v>
      </c>
    </row>
    <row r="59" spans="1:3">
      <c r="A59" t="s">
        <v>47</v>
      </c>
      <c r="B59">
        <v>26291.9</v>
      </c>
      <c r="C59">
        <v>9.614787</v>
      </c>
    </row>
    <row r="60" spans="1:3">
      <c r="A60" t="s">
        <v>215</v>
      </c>
      <c r="B60">
        <v>65596.84</v>
      </c>
      <c r="C60">
        <v>13.6343741756317</v>
      </c>
    </row>
    <row r="61" spans="1:3">
      <c r="A61" t="s">
        <v>187</v>
      </c>
      <c r="B61">
        <v>71595.99</v>
      </c>
      <c r="C61">
        <v>44.948225</v>
      </c>
    </row>
    <row r="62" spans="1:3">
      <c r="A62" t="s">
        <v>174</v>
      </c>
      <c r="B62">
        <v>85461.76</v>
      </c>
      <c r="C62">
        <v>29.5983890482619</v>
      </c>
    </row>
    <row r="63" spans="1:3">
      <c r="A63" t="s">
        <v>194</v>
      </c>
      <c r="B63">
        <v>105722.8</v>
      </c>
      <c r="C63">
        <v>96.49448</v>
      </c>
    </row>
    <row r="64" spans="1:3">
      <c r="A64" t="s">
        <v>102</v>
      </c>
      <c r="B64">
        <v>140768.62</v>
      </c>
      <c r="C64">
        <v>-7.717853</v>
      </c>
    </row>
    <row r="65" spans="1:3">
      <c r="A65" t="s">
        <v>372</v>
      </c>
      <c r="B65">
        <v>842471.216</v>
      </c>
      <c r="C65">
        <v>10.4049582064547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clean_data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SmileMachine</cp:lastModifiedBy>
  <dcterms:created xsi:type="dcterms:W3CDTF">2024-02-18T10:02:05Z</dcterms:created>
  <dcterms:modified xsi:type="dcterms:W3CDTF">2024-02-18T12:46:35Z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1033-6.4.0.8550</vt:lpwstr>
  </property>
  <property fmtid="{D5CDD505-2E9C-101B-9397-08002B2CF9AE}" pid="3" name="ICV">
    <vt:lpwstr>BB937C2A9105B53B786BD165A2A6FFD1_43</vt:lpwstr>
  </property>
</Properties>
</file>