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/Desktop/"/>
    </mc:Choice>
  </mc:AlternateContent>
  <xr:revisionPtr revIDLastSave="0" documentId="13_ncr:1_{FBC85B32-3B75-174F-A061-E4816529924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lean_data" sheetId="1" r:id="rId1"/>
  </sheets>
  <definedNames>
    <definedName name="_xlchart.v1.0" hidden="1">clean_data!$A$1</definedName>
    <definedName name="_xlchart.v1.1" hidden="1">clean_data!$A$2:$A$45</definedName>
    <definedName name="_xlchart.v1.2" hidden="1">clean_data!$E$1</definedName>
    <definedName name="_xlchart.v1.3" hidden="1">clean_data!$E$2:$E$45</definedName>
    <definedName name="_xlchart.v1.4" hidden="1">clean_data!$A$1</definedName>
    <definedName name="_xlchart.v1.5" hidden="1">clean_data!$A$2:$A$45</definedName>
    <definedName name="_xlchart.v1.6" hidden="1">clean_data!$E$1</definedName>
    <definedName name="_xlchart.v1.7" hidden="1">clean_data!$E$2:$E$45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<sst xmlns="http://schemas.openxmlformats.org/spreadsheetml/2006/main" count="17" uniqueCount="17">
  <si>
    <t>Year</t>
  </si>
  <si>
    <t>New York City Population</t>
  </si>
  <si>
    <t>NYC Consumption(Million gallons per day)</t>
  </si>
  <si>
    <t>Per Capita(Gallons per person per day)</t>
  </si>
  <si>
    <t>Percentage Change in Consumption</t>
  </si>
  <si>
    <t>MIN NYC Population</t>
  </si>
  <si>
    <t>MAX NYC Population</t>
  </si>
  <si>
    <t>Sum of NYC Consumption (Million gallons per day)</t>
  </si>
  <si>
    <t>MAX NYC Consumption (Million gallons per day)</t>
  </si>
  <si>
    <t>MIN NYC Consumption (Million gallons per day)</t>
  </si>
  <si>
    <t>Average NYC Consumption (Million gallons per day)</t>
  </si>
  <si>
    <t>Average Per Capita (Gallons per person per day)</t>
  </si>
  <si>
    <t>Sum of NYC Population</t>
  </si>
  <si>
    <t>Total Consumption with Per Capita above 150</t>
  </si>
  <si>
    <t>Maximum Consumption with Negative Change</t>
  </si>
  <si>
    <t>Minimum Population after 1990</t>
  </si>
  <si>
    <t>Average Consumption on Years with Positive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</si>
</sst>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clean_data!$C$1</c:f>
              <c:strCache>
                <c:ptCount val="1"/>
                <c:pt idx="0">
                  <c:v>NYC Consumption(Million gallons per 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clean_data!$C$2:$C$45</c:f>
              <c:numCache>
                <c:formatCode>General</c:formatCode>
                <c:ptCount val="44"/>
                <c:pt idx="0">
                  <c:v>1512</c:v>
                </c:pt>
                <c:pt idx="1">
                  <c:v>1506</c:v>
                </c:pt>
                <c:pt idx="2">
                  <c:v>1309</c:v>
                </c:pt>
                <c:pt idx="3">
                  <c:v>1382</c:v>
                </c:pt>
                <c:pt idx="4">
                  <c:v>1424</c:v>
                </c:pt>
                <c:pt idx="5">
                  <c:v>1465</c:v>
                </c:pt>
                <c:pt idx="6">
                  <c:v>1326</c:v>
                </c:pt>
                <c:pt idx="7">
                  <c:v>1351</c:v>
                </c:pt>
                <c:pt idx="8">
                  <c:v>1447</c:v>
                </c:pt>
                <c:pt idx="9">
                  <c:v>1484</c:v>
                </c:pt>
                <c:pt idx="10">
                  <c:v>1402</c:v>
                </c:pt>
                <c:pt idx="11">
                  <c:v>1424</c:v>
                </c:pt>
                <c:pt idx="12">
                  <c:v>1469</c:v>
                </c:pt>
                <c:pt idx="13">
                  <c:v>1369</c:v>
                </c:pt>
                <c:pt idx="14">
                  <c:v>1368.5</c:v>
                </c:pt>
                <c:pt idx="15">
                  <c:v>1357.7</c:v>
                </c:pt>
                <c:pt idx="16">
                  <c:v>1325.7</c:v>
                </c:pt>
                <c:pt idx="17">
                  <c:v>1297.9000000000001</c:v>
                </c:pt>
                <c:pt idx="18">
                  <c:v>1205.5</c:v>
                </c:pt>
                <c:pt idx="19">
                  <c:v>1219.5</c:v>
                </c:pt>
                <c:pt idx="20">
                  <c:v>1237.2</c:v>
                </c:pt>
                <c:pt idx="21">
                  <c:v>1240.4000000000001</c:v>
                </c:pt>
                <c:pt idx="22">
                  <c:v>1184</c:v>
                </c:pt>
                <c:pt idx="23">
                  <c:v>1135.5999999999999</c:v>
                </c:pt>
                <c:pt idx="24">
                  <c:v>1093.7</c:v>
                </c:pt>
                <c:pt idx="25">
                  <c:v>1099.5</c:v>
                </c:pt>
                <c:pt idx="26">
                  <c:v>1138</c:v>
                </c:pt>
                <c:pt idx="27">
                  <c:v>1069</c:v>
                </c:pt>
                <c:pt idx="28">
                  <c:v>1114</c:v>
                </c:pt>
                <c:pt idx="29">
                  <c:v>1098</c:v>
                </c:pt>
                <c:pt idx="30">
                  <c:v>1007.5</c:v>
                </c:pt>
                <c:pt idx="31">
                  <c:v>1039</c:v>
                </c:pt>
                <c:pt idx="32">
                  <c:v>1021</c:v>
                </c:pt>
                <c:pt idx="33">
                  <c:v>1009.14</c:v>
                </c:pt>
                <c:pt idx="34">
                  <c:v>1006.1</c:v>
                </c:pt>
                <c:pt idx="35">
                  <c:v>996</c:v>
                </c:pt>
                <c:pt idx="36">
                  <c:v>1009</c:v>
                </c:pt>
                <c:pt idx="37">
                  <c:v>1002</c:v>
                </c:pt>
                <c:pt idx="38">
                  <c:v>990.2</c:v>
                </c:pt>
                <c:pt idx="39">
                  <c:v>1008</c:v>
                </c:pt>
                <c:pt idx="40">
                  <c:v>987.4</c:v>
                </c:pt>
                <c:pt idx="41">
                  <c:v>981</c:v>
                </c:pt>
                <c:pt idx="42">
                  <c:v>979</c:v>
                </c:pt>
                <c:pt idx="43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304A-9A55-4E0427FA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055600"/>
        <c:axId val="1508057328"/>
      </c:lineChart>
      <c:catAx>
        <c:axId val="1508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8057328"/>
        <c:crosses val="autoZero"/>
        <c:auto val="1"/>
        <c:lblAlgn val="ctr"/>
        <c:lblOffset val="100"/>
        <c:noMultiLvlLbl val="0"/>
      </c:catAx>
      <c:valAx>
        <c:axId val="15080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80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clean_data!$D$1</c:f>
              <c:strCache>
                <c:ptCount val="1"/>
                <c:pt idx="0">
                  <c:v>Per Capita(Gallons per person per 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clean_data!$D$2:$D$45</c:f>
              <c:numCache>
                <c:formatCode>General</c:formatCode>
                <c:ptCount val="44"/>
                <c:pt idx="0">
                  <c:v>213</c:v>
                </c:pt>
                <c:pt idx="1">
                  <c:v>213</c:v>
                </c:pt>
                <c:pt idx="2">
                  <c:v>185</c:v>
                </c:pt>
                <c:pt idx="3">
                  <c:v>194</c:v>
                </c:pt>
                <c:pt idx="4">
                  <c:v>198</c:v>
                </c:pt>
                <c:pt idx="5">
                  <c:v>203</c:v>
                </c:pt>
                <c:pt idx="6">
                  <c:v>182</c:v>
                </c:pt>
                <c:pt idx="7">
                  <c:v>185</c:v>
                </c:pt>
                <c:pt idx="8">
                  <c:v>197</c:v>
                </c:pt>
                <c:pt idx="9">
                  <c:v>202</c:v>
                </c:pt>
                <c:pt idx="10">
                  <c:v>191</c:v>
                </c:pt>
                <c:pt idx="11">
                  <c:v>194</c:v>
                </c:pt>
                <c:pt idx="12">
                  <c:v>199</c:v>
                </c:pt>
                <c:pt idx="13">
                  <c:v>184</c:v>
                </c:pt>
                <c:pt idx="14">
                  <c:v>182</c:v>
                </c:pt>
                <c:pt idx="15">
                  <c:v>179</c:v>
                </c:pt>
                <c:pt idx="16">
                  <c:v>174</c:v>
                </c:pt>
                <c:pt idx="17">
                  <c:v>169</c:v>
                </c:pt>
                <c:pt idx="18">
                  <c:v>155</c:v>
                </c:pt>
                <c:pt idx="19">
                  <c:v>155</c:v>
                </c:pt>
                <c:pt idx="20">
                  <c:v>156</c:v>
                </c:pt>
                <c:pt idx="21">
                  <c:v>155</c:v>
                </c:pt>
                <c:pt idx="22">
                  <c:v>148</c:v>
                </c:pt>
                <c:pt idx="23">
                  <c:v>141</c:v>
                </c:pt>
                <c:pt idx="24">
                  <c:v>136</c:v>
                </c:pt>
                <c:pt idx="25">
                  <c:v>136</c:v>
                </c:pt>
                <c:pt idx="26">
                  <c:v>141</c:v>
                </c:pt>
                <c:pt idx="27">
                  <c:v>132</c:v>
                </c:pt>
                <c:pt idx="28">
                  <c:v>137</c:v>
                </c:pt>
                <c:pt idx="29">
                  <c:v>135</c:v>
                </c:pt>
                <c:pt idx="30">
                  <c:v>123</c:v>
                </c:pt>
                <c:pt idx="31">
                  <c:v>127</c:v>
                </c:pt>
                <c:pt idx="32">
                  <c:v>122</c:v>
                </c:pt>
                <c:pt idx="33">
                  <c:v>119</c:v>
                </c:pt>
                <c:pt idx="34">
                  <c:v>117</c:v>
                </c:pt>
                <c:pt idx="35">
                  <c:v>115</c:v>
                </c:pt>
                <c:pt idx="36">
                  <c:v>115</c:v>
                </c:pt>
                <c:pt idx="37">
                  <c:v>114</c:v>
                </c:pt>
                <c:pt idx="38">
                  <c:v>112</c:v>
                </c:pt>
                <c:pt idx="39">
                  <c:v>114</c:v>
                </c:pt>
                <c:pt idx="40">
                  <c:v>112</c:v>
                </c:pt>
                <c:pt idx="41">
                  <c:v>111</c:v>
                </c:pt>
                <c:pt idx="42">
                  <c:v>116</c:v>
                </c:pt>
                <c:pt idx="4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684D-A77E-C138BEBF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272031"/>
        <c:axId val="1972273759"/>
      </c:barChart>
      <c:catAx>
        <c:axId val="19722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273759"/>
        <c:crosses val="autoZero"/>
        <c:auto val="1"/>
        <c:lblAlgn val="ctr"/>
        <c:lblOffset val="100"/>
        <c:noMultiLvlLbl val="0"/>
      </c:catAx>
      <c:valAx>
        <c:axId val="19722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27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clean_data!$B$1</c:f>
              <c:strCache>
                <c:ptCount val="1"/>
                <c:pt idx="0">
                  <c:v>New York City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clean_data!$B$2:$B$45</c:f>
              <c:numCache>
                <c:formatCode>General</c:formatCode>
                <c:ptCount val="44"/>
                <c:pt idx="0">
                  <c:v>7102100</c:v>
                </c:pt>
                <c:pt idx="1">
                  <c:v>7071639</c:v>
                </c:pt>
                <c:pt idx="2">
                  <c:v>7089241</c:v>
                </c:pt>
                <c:pt idx="3">
                  <c:v>7109105</c:v>
                </c:pt>
                <c:pt idx="4">
                  <c:v>7181224</c:v>
                </c:pt>
                <c:pt idx="5">
                  <c:v>7234514</c:v>
                </c:pt>
                <c:pt idx="6">
                  <c:v>7274054</c:v>
                </c:pt>
                <c:pt idx="7">
                  <c:v>7319246</c:v>
                </c:pt>
                <c:pt idx="8">
                  <c:v>7342476</c:v>
                </c:pt>
                <c:pt idx="9">
                  <c:v>7353719</c:v>
                </c:pt>
                <c:pt idx="10">
                  <c:v>7344175</c:v>
                </c:pt>
                <c:pt idx="11">
                  <c:v>7335650</c:v>
                </c:pt>
                <c:pt idx="12">
                  <c:v>7374501</c:v>
                </c:pt>
                <c:pt idx="13">
                  <c:v>7428944</c:v>
                </c:pt>
                <c:pt idx="14">
                  <c:v>7506166</c:v>
                </c:pt>
                <c:pt idx="15">
                  <c:v>7570458</c:v>
                </c:pt>
                <c:pt idx="16">
                  <c:v>7633040</c:v>
                </c:pt>
                <c:pt idx="17">
                  <c:v>7697812</c:v>
                </c:pt>
                <c:pt idx="18">
                  <c:v>7773443</c:v>
                </c:pt>
                <c:pt idx="19">
                  <c:v>7858259</c:v>
                </c:pt>
                <c:pt idx="20">
                  <c:v>7947660</c:v>
                </c:pt>
                <c:pt idx="21">
                  <c:v>8008278</c:v>
                </c:pt>
                <c:pt idx="22">
                  <c:v>8024963.5</c:v>
                </c:pt>
                <c:pt idx="23">
                  <c:v>8041649</c:v>
                </c:pt>
                <c:pt idx="24">
                  <c:v>8058334.5</c:v>
                </c:pt>
                <c:pt idx="25">
                  <c:v>8075020</c:v>
                </c:pt>
                <c:pt idx="26">
                  <c:v>8091705.5</c:v>
                </c:pt>
                <c:pt idx="27">
                  <c:v>8108391</c:v>
                </c:pt>
                <c:pt idx="28">
                  <c:v>8125076.5</c:v>
                </c:pt>
                <c:pt idx="29">
                  <c:v>8141762</c:v>
                </c:pt>
                <c:pt idx="30">
                  <c:v>8158447.5</c:v>
                </c:pt>
                <c:pt idx="31">
                  <c:v>8175133</c:v>
                </c:pt>
                <c:pt idx="32">
                  <c:v>8337995</c:v>
                </c:pt>
                <c:pt idx="33">
                  <c:v>8463949</c:v>
                </c:pt>
                <c:pt idx="34">
                  <c:v>8565546</c:v>
                </c:pt>
                <c:pt idx="35">
                  <c:v>8655309</c:v>
                </c:pt>
                <c:pt idx="36">
                  <c:v>8736703</c:v>
                </c:pt>
                <c:pt idx="37">
                  <c:v>8794605</c:v>
                </c:pt>
                <c:pt idx="38">
                  <c:v>8815448</c:v>
                </c:pt>
                <c:pt idx="39">
                  <c:v>8826472</c:v>
                </c:pt>
                <c:pt idx="40">
                  <c:v>8824887</c:v>
                </c:pt>
                <c:pt idx="41">
                  <c:v>8804190</c:v>
                </c:pt>
                <c:pt idx="42">
                  <c:v>8467513</c:v>
                </c:pt>
                <c:pt idx="43">
                  <c:v>8335897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5B46-9DE5-4A3828D2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51503"/>
        <c:axId val="1972353231"/>
      </c:lineChart>
      <c:catAx>
        <c:axId val="19723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353231"/>
        <c:crosses val="autoZero"/>
        <c:auto val="1"/>
        <c:lblAlgn val="ctr"/>
        <c:lblOffset val="100"/>
        <c:noMultiLvlLbl val="0"/>
      </c:catAx>
      <c:valAx>
        <c:axId val="19723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3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clean_data!$E$1</c:f>
              <c:strCache>
                <c:ptCount val="1"/>
                <c:pt idx="0">
                  <c:v>Percentage Change in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clean_data!$E$2:$E$45</c:f>
              <c:numCache>
                <c:formatCode>General</c:formatCode>
                <c:ptCount val="44"/>
                <c:pt idx="1">
                  <c:v>-0.4</c:v>
                </c:pt>
                <c:pt idx="2">
                  <c:v>-13.08</c:v>
                </c:pt>
                <c:pt idx="3">
                  <c:v>5.58</c:v>
                </c:pt>
                <c:pt idx="4">
                  <c:v>3.04</c:v>
                </c:pt>
                <c:pt idx="5">
                  <c:v>2.88</c:v>
                </c:pt>
                <c:pt idx="6">
                  <c:v>-9.49</c:v>
                </c:pt>
                <c:pt idx="7">
                  <c:v>1.89</c:v>
                </c:pt>
                <c:pt idx="8">
                  <c:v>7.11</c:v>
                </c:pt>
                <c:pt idx="9">
                  <c:v>2.56</c:v>
                </c:pt>
                <c:pt idx="10">
                  <c:v>-5.53</c:v>
                </c:pt>
                <c:pt idx="11">
                  <c:v>1.57</c:v>
                </c:pt>
                <c:pt idx="12">
                  <c:v>3.16</c:v>
                </c:pt>
                <c:pt idx="13">
                  <c:v>-6.81</c:v>
                </c:pt>
                <c:pt idx="14">
                  <c:v>-0.04</c:v>
                </c:pt>
                <c:pt idx="15">
                  <c:v>-0.79</c:v>
                </c:pt>
                <c:pt idx="16">
                  <c:v>-2.36</c:v>
                </c:pt>
                <c:pt idx="17">
                  <c:v>-2.1</c:v>
                </c:pt>
                <c:pt idx="18">
                  <c:v>-7.12</c:v>
                </c:pt>
                <c:pt idx="19">
                  <c:v>1.1599999999999999</c:v>
                </c:pt>
                <c:pt idx="20">
                  <c:v>1.45</c:v>
                </c:pt>
                <c:pt idx="21">
                  <c:v>0.26</c:v>
                </c:pt>
                <c:pt idx="22">
                  <c:v>-4.55</c:v>
                </c:pt>
                <c:pt idx="23">
                  <c:v>-4.09</c:v>
                </c:pt>
                <c:pt idx="24">
                  <c:v>-3.69</c:v>
                </c:pt>
                <c:pt idx="25">
                  <c:v>0.53</c:v>
                </c:pt>
                <c:pt idx="26">
                  <c:v>3.5</c:v>
                </c:pt>
                <c:pt idx="27">
                  <c:v>-6.06</c:v>
                </c:pt>
                <c:pt idx="28">
                  <c:v>4.21</c:v>
                </c:pt>
                <c:pt idx="29">
                  <c:v>-1.44</c:v>
                </c:pt>
                <c:pt idx="30">
                  <c:v>-8.24</c:v>
                </c:pt>
                <c:pt idx="31">
                  <c:v>3.13</c:v>
                </c:pt>
                <c:pt idx="32">
                  <c:v>-1.73</c:v>
                </c:pt>
                <c:pt idx="33">
                  <c:v>-1.1599999999999999</c:v>
                </c:pt>
                <c:pt idx="34">
                  <c:v>-0.3</c:v>
                </c:pt>
                <c:pt idx="35">
                  <c:v>-1</c:v>
                </c:pt>
                <c:pt idx="36">
                  <c:v>1.31</c:v>
                </c:pt>
                <c:pt idx="37">
                  <c:v>-0.69</c:v>
                </c:pt>
                <c:pt idx="38">
                  <c:v>-1.18</c:v>
                </c:pt>
                <c:pt idx="39">
                  <c:v>1.8</c:v>
                </c:pt>
                <c:pt idx="40">
                  <c:v>-2.04</c:v>
                </c:pt>
                <c:pt idx="41">
                  <c:v>-0.65</c:v>
                </c:pt>
                <c:pt idx="42">
                  <c:v>-0.2</c:v>
                </c:pt>
                <c:pt idx="43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214C-91CC-6D0C486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90863"/>
        <c:axId val="1971392591"/>
      </c:barChart>
      <c:catAx>
        <c:axId val="19713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1392591"/>
        <c:crosses val="autoZero"/>
        <c:auto val="1"/>
        <c:lblAlgn val="ctr"/>
        <c:lblOffset val="100"/>
        <c:noMultiLvlLbl val="0"/>
      </c:catAx>
      <c:valAx>
        <c:axId val="19713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13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807238</xdr:colOff>
      <xdr:row>14</xdr:row>
      <xdr:rowOff>83838</xdr:rowOff>
    </xdr:from>
    <xdr:to>
      <xdr:col>8</xdr:col>
      <xdr:colOff>500530</xdr:colOff>
      <xdr:row>30</xdr:row>
      <xdr:rowOff>194236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69176-643B-C18B-16C7-A051EFBC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</xdr:colOff>
      <xdr:row>32</xdr:row>
      <xdr:rowOff>26645</xdr:rowOff>
    </xdr:from>
    <xdr:to>
      <xdr:col>8</xdr:col>
      <xdr:colOff>586026</xdr:colOff>
      <xdr:row>48</xdr:row>
      <xdr:rowOff>175143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C4FB08-9463-8A91-DD71-44E346D78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507402</xdr:colOff>
      <xdr:row>1</xdr:row>
      <xdr:rowOff>86101</xdr:rowOff>
    </xdr:from>
    <xdr:to>
      <xdr:col>15</xdr:col>
      <xdr:colOff>452034</xdr:colOff>
      <xdr:row>17</xdr:row>
      <xdr:rowOff>64576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B312FC-63E1-45DF-4B5B-21421C78D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501543</xdr:colOff>
      <xdr:row>19</xdr:row>
      <xdr:rowOff>27552</xdr:rowOff>
    </xdr:from>
    <xdr:to>
      <xdr:col>15</xdr:col>
      <xdr:colOff>581187</xdr:colOff>
      <xdr:row>35</xdr:row>
      <xdr:rowOff>129152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8A26B5-70F3-68C8-B5D7-00133EEA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82" zoomScaleNormal="100" workbookViewId="0">
      <selection activeCell="C15" sqref="C15"/>
    </sheetView>
  </sheetViews>
  <sheetFormatPr baseColWidth="10" defaultRowHeight="16" x14ac:dyDescent="0.2"/>
  <cols>
    <col min="1" max="1" width="9" customWidth="1"/>
    <col min="2" max="2" width="21.6640625" bestFit="1" customWidth="1"/>
    <col min="3" max="3" width="35.6640625" bestFit="1" customWidth="1"/>
    <col min="4" max="4" width="32.83203125" bestFit="1" customWidth="1"/>
    <col min="5" max="5" width="30.33203125" bestFit="1" customWidth="1"/>
    <col min="7" max="7" width="44" bestFit="1" customWidth="1"/>
    <col min="8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1979</v>
      </c>
      <c r="B2">
        <v>7102100</v>
      </c>
      <c r="C2">
        <v>1512</v>
      </c>
      <c r="D2">
        <v>213</v>
      </c>
      <c r="G2" t="s">
        <v>10</v>
      </c>
      <c r="H2">
        <f>AVERAGE(C2:C45)</f>
        <v>1206.5577272727273</v>
      </c>
    </row>
    <row r="3" spans="1:8" x14ac:dyDescent="0.2">
      <c r="A3">
        <v>1980</v>
      </c>
      <c r="B3">
        <v>7071639</v>
      </c>
      <c r="C3">
        <v>1506</v>
      </c>
      <c r="D3">
        <v>213</v>
      </c>
      <c r="E3">
        <v>-0.4</v>
      </c>
      <c r="G3" t="s">
        <v>11</v>
      </c>
      <c r="H3">
        <f>AVERAGE(D2:D45)</f>
        <v>154.72727272727272</v>
      </c>
    </row>
    <row r="4" spans="1:8" x14ac:dyDescent="0.2">
      <c r="A4">
        <v>1981</v>
      </c>
      <c r="B4">
        <v>7089241</v>
      </c>
      <c r="C4">
        <v>1309</v>
      </c>
      <c r="D4">
        <v>185</v>
      </c>
      <c r="E4">
        <v>-13.08</v>
      </c>
      <c r="G4" t="s">
        <v>5</v>
      </c>
      <c r="H4">
        <f>MIN(B2:B45)</f>
        <v>7071639</v>
      </c>
    </row>
    <row r="5" spans="1:8" x14ac:dyDescent="0.2">
      <c r="A5">
        <v>1982</v>
      </c>
      <c r="B5">
        <v>7109105</v>
      </c>
      <c r="C5">
        <v>1382</v>
      </c>
      <c r="D5">
        <v>194</v>
      </c>
      <c r="E5">
        <v>5.58</v>
      </c>
      <c r="G5" t="s">
        <v>6</v>
      </c>
      <c r="H5">
        <f>MAX(B2:B45)</f>
        <v>8826472</v>
      </c>
    </row>
    <row r="6" spans="1:8" x14ac:dyDescent="0.2">
      <c r="A6">
        <v>1983</v>
      </c>
      <c r="B6">
        <v>7181224</v>
      </c>
      <c r="C6">
        <v>1424</v>
      </c>
      <c r="D6">
        <v>198</v>
      </c>
      <c r="E6">
        <v>3.04</v>
      </c>
      <c r="G6" t="s">
        <v>9</v>
      </c>
      <c r="H6">
        <f>MIN(C2:C45)</f>
        <v>979</v>
      </c>
    </row>
    <row r="7" spans="1:8" x14ac:dyDescent="0.2">
      <c r="A7">
        <v>1984</v>
      </c>
      <c r="B7">
        <v>7234514</v>
      </c>
      <c r="C7">
        <v>1465</v>
      </c>
      <c r="D7">
        <v>203</v>
      </c>
      <c r="E7">
        <v>2.88</v>
      </c>
      <c r="G7" t="s">
        <v>8</v>
      </c>
      <c r="H7">
        <f>MAX(C2:C45)</f>
        <v>1512</v>
      </c>
    </row>
    <row r="8" spans="1:8" x14ac:dyDescent="0.2">
      <c r="A8">
        <v>1985</v>
      </c>
      <c r="B8">
        <v>7274054</v>
      </c>
      <c r="C8">
        <v>1326</v>
      </c>
      <c r="D8">
        <v>182</v>
      </c>
      <c r="E8">
        <v>-9.49</v>
      </c>
      <c r="G8" t="s">
        <v>7</v>
      </c>
      <c r="H8">
        <f>SUM(C2:C45)</f>
        <v>53088.54</v>
      </c>
    </row>
    <row r="9" spans="1:8" x14ac:dyDescent="0.2">
      <c r="A9">
        <v>1986</v>
      </c>
      <c r="B9">
        <v>7319246</v>
      </c>
      <c r="C9">
        <v>1351</v>
      </c>
      <c r="D9">
        <v>185</v>
      </c>
      <c r="E9">
        <v>1.89</v>
      </c>
      <c r="G9" t="s">
        <v>12</v>
      </c>
      <c r="H9">
        <f>SUM(B2:B45)</f>
        <v>348184700.5</v>
      </c>
    </row>
    <row r="10" spans="1:8" x14ac:dyDescent="0.2">
      <c r="A10">
        <v>1987</v>
      </c>
      <c r="B10">
        <v>7342476</v>
      </c>
      <c r="C10">
        <v>1447</v>
      </c>
      <c r="D10">
        <v>197</v>
      </c>
      <c r="E10">
        <v>7.11</v>
      </c>
      <c r="G10" t="s">
        <v>13</v>
      </c>
      <c r="H10">
        <f>SUMIF(D2:D44, "&gt;150", C2:C44)</f>
        <v>30122.400000000005</v>
      </c>
    </row>
    <row r="11" spans="1:8" x14ac:dyDescent="0.2">
      <c r="A11">
        <v>1988</v>
      </c>
      <c r="B11">
        <v>7353719</v>
      </c>
      <c r="C11">
        <v>1484</v>
      </c>
      <c r="D11">
        <v>202</v>
      </c>
      <c r="E11">
        <v>2.56</v>
      </c>
      <c r="G11" t="s">
        <v>14</v>
      </c>
      <c r="H11">
        <f>_xlfn.MAXIFS(C2:C45, E2:E45, "&lt;0")</f>
        <v>1506</v>
      </c>
    </row>
    <row r="12" spans="1:8" x14ac:dyDescent="0.2">
      <c r="A12">
        <v>1989</v>
      </c>
      <c r="B12">
        <v>7344175</v>
      </c>
      <c r="C12">
        <v>1402</v>
      </c>
      <c r="D12">
        <v>191</v>
      </c>
      <c r="E12">
        <v>-5.53</v>
      </c>
      <c r="G12" t="s">
        <v>15</v>
      </c>
      <c r="H12">
        <f>_xlfn.MINIFS(B2:B45, A2:A45, "&gt;1990")</f>
        <v>7374501</v>
      </c>
    </row>
    <row r="13" spans="1:8" x14ac:dyDescent="0.2">
      <c r="A13">
        <v>1990</v>
      </c>
      <c r="B13">
        <v>7335650</v>
      </c>
      <c r="C13">
        <v>1424</v>
      </c>
      <c r="D13">
        <v>194</v>
      </c>
      <c r="E13">
        <v>1.57</v>
      </c>
      <c r="G13" t="s">
        <v>16</v>
      </c>
      <c r="H13">
        <f>AVERAGEIF(E2:E45, "&gt;0", C2:C45)</f>
        <v>1252.7555555555555</v>
      </c>
    </row>
    <row r="14" spans="1:8" x14ac:dyDescent="0.2">
      <c r="A14">
        <v>1991</v>
      </c>
      <c r="B14">
        <v>7374501</v>
      </c>
      <c r="C14">
        <v>1469</v>
      </c>
      <c r="D14">
        <v>199</v>
      </c>
      <c r="E14">
        <v>3.16</v>
      </c>
    </row>
    <row r="15" spans="1:8" x14ac:dyDescent="0.2">
      <c r="A15">
        <v>1992</v>
      </c>
      <c r="B15">
        <v>7428944</v>
      </c>
      <c r="C15">
        <v>1369</v>
      </c>
      <c r="D15">
        <v>184</v>
      </c>
      <c r="E15">
        <v>-6.81</v>
      </c>
    </row>
    <row r="16" spans="1:8" x14ac:dyDescent="0.2">
      <c r="A16">
        <v>1993</v>
      </c>
      <c r="B16">
        <v>7506166</v>
      </c>
      <c r="C16">
        <v>1368.5</v>
      </c>
      <c r="D16">
        <v>182</v>
      </c>
      <c r="E16">
        <v>-0.04</v>
      </c>
    </row>
    <row r="17" spans="1:5" x14ac:dyDescent="0.2">
      <c r="A17">
        <v>1994</v>
      </c>
      <c r="B17">
        <v>7570458</v>
      </c>
      <c r="C17">
        <v>1357.7</v>
      </c>
      <c r="D17">
        <v>179</v>
      </c>
      <c r="E17">
        <v>-0.79</v>
      </c>
    </row>
    <row r="18" spans="1:5" x14ac:dyDescent="0.2">
      <c r="A18">
        <v>1995</v>
      </c>
      <c r="B18">
        <v>7633040</v>
      </c>
      <c r="C18">
        <v>1325.7</v>
      </c>
      <c r="D18">
        <v>174</v>
      </c>
      <c r="E18">
        <v>-2.36</v>
      </c>
    </row>
    <row r="19" spans="1:5" x14ac:dyDescent="0.2">
      <c r="A19">
        <v>1996</v>
      </c>
      <c r="B19">
        <v>7697812</v>
      </c>
      <c r="C19">
        <v>1297.9000000000001</v>
      </c>
      <c r="D19">
        <v>169</v>
      </c>
      <c r="E19">
        <v>-2.1</v>
      </c>
    </row>
    <row r="20" spans="1:5" x14ac:dyDescent="0.2">
      <c r="A20">
        <v>1997</v>
      </c>
      <c r="B20">
        <v>7773443</v>
      </c>
      <c r="C20">
        <v>1205.5</v>
      </c>
      <c r="D20">
        <v>155</v>
      </c>
      <c r="E20">
        <v>-7.12</v>
      </c>
    </row>
    <row r="21" spans="1:5" x14ac:dyDescent="0.2">
      <c r="A21">
        <v>1998</v>
      </c>
      <c r="B21">
        <v>7858259</v>
      </c>
      <c r="C21">
        <v>1219.5</v>
      </c>
      <c r="D21">
        <v>155</v>
      </c>
      <c r="E21">
        <v>1.1599999999999999</v>
      </c>
    </row>
    <row r="22" spans="1:5" x14ac:dyDescent="0.2">
      <c r="A22">
        <v>1999</v>
      </c>
      <c r="B22">
        <v>7947660</v>
      </c>
      <c r="C22">
        <v>1237.2</v>
      </c>
      <c r="D22">
        <v>156</v>
      </c>
      <c r="E22">
        <v>1.45</v>
      </c>
    </row>
    <row r="23" spans="1:5" x14ac:dyDescent="0.2">
      <c r="A23">
        <v>2000</v>
      </c>
      <c r="B23">
        <v>8008278</v>
      </c>
      <c r="C23">
        <v>1240.4000000000001</v>
      </c>
      <c r="D23">
        <v>155</v>
      </c>
      <c r="E23">
        <v>0.26</v>
      </c>
    </row>
    <row r="24" spans="1:5" x14ac:dyDescent="0.2">
      <c r="A24">
        <v>2001</v>
      </c>
      <c r="B24">
        <v>8024963.5</v>
      </c>
      <c r="C24">
        <v>1184</v>
      </c>
      <c r="D24">
        <v>148</v>
      </c>
      <c r="E24">
        <v>-4.55</v>
      </c>
    </row>
    <row r="25" spans="1:5" x14ac:dyDescent="0.2">
      <c r="A25">
        <v>2002</v>
      </c>
      <c r="B25">
        <v>8041649</v>
      </c>
      <c r="C25">
        <v>1135.5999999999999</v>
      </c>
      <c r="D25">
        <v>141</v>
      </c>
      <c r="E25">
        <v>-4.09</v>
      </c>
    </row>
    <row r="26" spans="1:5" x14ac:dyDescent="0.2">
      <c r="A26">
        <v>2003</v>
      </c>
      <c r="B26">
        <v>8058334.5</v>
      </c>
      <c r="C26">
        <v>1093.7</v>
      </c>
      <c r="D26">
        <v>136</v>
      </c>
      <c r="E26">
        <v>-3.69</v>
      </c>
    </row>
    <row r="27" spans="1:5" x14ac:dyDescent="0.2">
      <c r="A27">
        <v>2004</v>
      </c>
      <c r="B27">
        <v>8075020</v>
      </c>
      <c r="C27">
        <v>1099.5</v>
      </c>
      <c r="D27">
        <v>136</v>
      </c>
      <c r="E27">
        <v>0.53</v>
      </c>
    </row>
    <row r="28" spans="1:5" x14ac:dyDescent="0.2">
      <c r="A28">
        <v>2005</v>
      </c>
      <c r="B28">
        <v>8091705.5</v>
      </c>
      <c r="C28">
        <v>1138</v>
      </c>
      <c r="D28">
        <v>141</v>
      </c>
      <c r="E28">
        <v>3.5</v>
      </c>
    </row>
    <row r="29" spans="1:5" x14ac:dyDescent="0.2">
      <c r="A29">
        <v>2006</v>
      </c>
      <c r="B29">
        <v>8108391</v>
      </c>
      <c r="C29">
        <v>1069</v>
      </c>
      <c r="D29">
        <v>132</v>
      </c>
      <c r="E29">
        <v>-6.06</v>
      </c>
    </row>
    <row r="30" spans="1:5" x14ac:dyDescent="0.2">
      <c r="A30">
        <v>2007</v>
      </c>
      <c r="B30">
        <v>8125076.5</v>
      </c>
      <c r="C30">
        <v>1114</v>
      </c>
      <c r="D30">
        <v>137</v>
      </c>
      <c r="E30">
        <v>4.21</v>
      </c>
    </row>
    <row r="31" spans="1:5" x14ac:dyDescent="0.2">
      <c r="A31">
        <v>2008</v>
      </c>
      <c r="B31">
        <v>8141762</v>
      </c>
      <c r="C31">
        <v>1098</v>
      </c>
      <c r="D31">
        <v>135</v>
      </c>
      <c r="E31">
        <v>-1.44</v>
      </c>
    </row>
    <row r="32" spans="1:5" x14ac:dyDescent="0.2">
      <c r="A32">
        <v>2009</v>
      </c>
      <c r="B32">
        <v>8158447.5</v>
      </c>
      <c r="C32">
        <v>1007.5</v>
      </c>
      <c r="D32">
        <v>123</v>
      </c>
      <c r="E32">
        <v>-8.24</v>
      </c>
    </row>
    <row r="33" spans="1:5" x14ac:dyDescent="0.2">
      <c r="A33">
        <v>2010</v>
      </c>
      <c r="B33">
        <v>8175133</v>
      </c>
      <c r="C33">
        <v>1039</v>
      </c>
      <c r="D33">
        <v>127</v>
      </c>
      <c r="E33">
        <v>3.13</v>
      </c>
    </row>
    <row r="34" spans="1:5" x14ac:dyDescent="0.2">
      <c r="A34">
        <v>2011</v>
      </c>
      <c r="B34">
        <v>8337995</v>
      </c>
      <c r="C34">
        <v>1021</v>
      </c>
      <c r="D34">
        <v>122</v>
      </c>
      <c r="E34">
        <v>-1.73</v>
      </c>
    </row>
    <row r="35" spans="1:5" x14ac:dyDescent="0.2">
      <c r="A35">
        <v>2012</v>
      </c>
      <c r="B35">
        <v>8463949</v>
      </c>
      <c r="C35">
        <v>1009.14</v>
      </c>
      <c r="D35">
        <v>119</v>
      </c>
      <c r="E35">
        <v>-1.1599999999999999</v>
      </c>
    </row>
    <row r="36" spans="1:5" x14ac:dyDescent="0.2">
      <c r="A36">
        <v>2013</v>
      </c>
      <c r="B36">
        <v>8565546</v>
      </c>
      <c r="C36">
        <v>1006.1</v>
      </c>
      <c r="D36">
        <v>117</v>
      </c>
      <c r="E36">
        <v>-0.3</v>
      </c>
    </row>
    <row r="37" spans="1:5" x14ac:dyDescent="0.2">
      <c r="A37">
        <v>2014</v>
      </c>
      <c r="B37">
        <v>8655309</v>
      </c>
      <c r="C37">
        <v>996</v>
      </c>
      <c r="D37">
        <v>115</v>
      </c>
      <c r="E37">
        <v>-1</v>
      </c>
    </row>
    <row r="38" spans="1:5" x14ac:dyDescent="0.2">
      <c r="A38">
        <v>2015</v>
      </c>
      <c r="B38">
        <v>8736703</v>
      </c>
      <c r="C38">
        <v>1009</v>
      </c>
      <c r="D38">
        <v>115</v>
      </c>
      <c r="E38">
        <v>1.31</v>
      </c>
    </row>
    <row r="39" spans="1:5" x14ac:dyDescent="0.2">
      <c r="A39">
        <v>2016</v>
      </c>
      <c r="B39">
        <v>8794605</v>
      </c>
      <c r="C39">
        <v>1002</v>
      </c>
      <c r="D39">
        <v>114</v>
      </c>
      <c r="E39">
        <v>-0.69</v>
      </c>
    </row>
    <row r="40" spans="1:5" x14ac:dyDescent="0.2">
      <c r="A40">
        <v>2017</v>
      </c>
      <c r="B40">
        <v>8815448</v>
      </c>
      <c r="C40">
        <v>990.2</v>
      </c>
      <c r="D40">
        <v>112</v>
      </c>
      <c r="E40">
        <v>-1.18</v>
      </c>
    </row>
    <row r="41" spans="1:5" x14ac:dyDescent="0.2">
      <c r="A41">
        <v>2018</v>
      </c>
      <c r="B41">
        <v>8826472</v>
      </c>
      <c r="C41">
        <v>1008</v>
      </c>
      <c r="D41">
        <v>114</v>
      </c>
      <c r="E41">
        <v>1.8</v>
      </c>
    </row>
    <row r="42" spans="1:5" x14ac:dyDescent="0.2">
      <c r="A42">
        <v>2019</v>
      </c>
      <c r="B42">
        <v>8824887</v>
      </c>
      <c r="C42">
        <v>987.4</v>
      </c>
      <c r="D42">
        <v>112</v>
      </c>
      <c r="E42">
        <v>-2.04</v>
      </c>
    </row>
    <row r="43" spans="1:5" x14ac:dyDescent="0.2">
      <c r="A43">
        <v>2020</v>
      </c>
      <c r="B43">
        <v>8804190</v>
      </c>
      <c r="C43">
        <v>981</v>
      </c>
      <c r="D43">
        <v>111</v>
      </c>
      <c r="E43">
        <v>-0.65</v>
      </c>
    </row>
    <row r="44" spans="1:5" x14ac:dyDescent="0.2">
      <c r="A44">
        <v>2021</v>
      </c>
      <c r="B44">
        <v>8467513</v>
      </c>
      <c r="C44">
        <v>979</v>
      </c>
      <c r="D44">
        <v>116</v>
      </c>
      <c r="E44">
        <v>-0.2</v>
      </c>
    </row>
    <row r="45" spans="1:5" x14ac:dyDescent="0.2">
      <c r="A45">
        <v>2022</v>
      </c>
      <c r="B45">
        <v>8335897</v>
      </c>
      <c r="C45">
        <v>999</v>
      </c>
      <c r="D45">
        <v>120</v>
      </c>
      <c r="E45">
        <v>2.04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2024-02-20T03:02:50Z</dcterms:created>
  <dcterms:modified xsi:type="dcterms:W3CDTF">2024-02-20T04:21:45Z</dcterms:modified>
</cp:coreProperties>
</file>