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apeddle/Desktop/NYU Year 3/Database Design and Implementation/3-spreadsheet-analysis-carapeddle/data/"/>
    </mc:Choice>
  </mc:AlternateContent>
  <xr:revisionPtr revIDLastSave="0" documentId="13_ncr:1_{C09F2B38-696A-AC47-9B93-8FBF625E925E}" xr6:coauthVersionLast="47" xr6:coauthVersionMax="47" xr10:uidLastSave="{00000000-0000-0000-0000-000000000000}"/>
  <bookViews>
    <workbookView xWindow="17900" yWindow="500" windowWidth="27680" windowHeight="16080" xr2:uid="{0387DAEE-08C5-C443-B8C4-289A9D96FF3B}"/>
  </bookViews>
  <sheets>
    <sheet name="Sheet1" sheetId="1" r:id="rId1"/>
    <sheet name="ALL Country Averages" sheetId="7" r:id="rId2"/>
    <sheet name="MENA Averages" sheetId="3" r:id="rId3"/>
    <sheet name="MENA 2022" sheetId="6" r:id="rId4"/>
  </sheets>
  <definedNames>
    <definedName name="_xlchart.v1.0" hidden="1">Sheet1!$A$2:$F$1086</definedName>
    <definedName name="_xlchart.v1.1" hidden="1">Sheet1!$G$1</definedName>
    <definedName name="_xlchart.v1.2" hidden="1">Sheet1!$G$2:$G$1086</definedName>
    <definedName name="_xlchart.v1.3" hidden="1">Sheet1!$A$2:$F$1086</definedName>
    <definedName name="_xlchart.v1.4" hidden="1">Sheet1!$G$1</definedName>
    <definedName name="_xlchart.v1.5" hidden="1">Sheet1!$G$2:$G$1086</definedName>
    <definedName name="clean_data" localSheetId="0">Sheet1!$A$1:$G$1086</definedName>
  </definedNames>
  <calcPr calcId="181029"/>
  <pivotCaches>
    <pivotCache cacheId="5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9" i="1" l="1"/>
  <c r="K1098" i="1"/>
  <c r="K1097" i="1"/>
  <c r="K1096" i="1"/>
  <c r="K1095" i="1"/>
  <c r="K1094" i="1"/>
  <c r="J1098" i="1"/>
  <c r="J1097" i="1"/>
  <c r="J1096" i="1"/>
  <c r="J1095" i="1"/>
  <c r="J1094" i="1"/>
  <c r="I1095" i="1"/>
  <c r="I1098" i="1"/>
  <c r="I1097" i="1"/>
  <c r="I1096" i="1"/>
  <c r="I1094" i="1"/>
  <c r="H1094" i="1"/>
  <c r="H1098" i="1"/>
  <c r="H1097" i="1"/>
  <c r="H1096" i="1"/>
  <c r="H1095" i="1"/>
  <c r="G1094" i="1"/>
  <c r="G1095" i="1"/>
  <c r="G1096" i="1"/>
  <c r="G1097" i="1"/>
  <c r="G1098" i="1"/>
  <c r="G1088" i="1"/>
  <c r="G1091" i="1"/>
  <c r="G10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B9859-D435-1A4A-9ED1-446D0217A075}" name="clean_data" type="6" refreshedVersion="8" background="1" saveData="1">
    <textPr codePage="10000" sourceFile="/Users/carapeddle/Desktop/NYU Year 3/Database Design and Implementation/3-spreadsheet-analysis-carapeddle/data/clean_data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<sst xmlns="http://schemas.openxmlformats.org/spreadsheetml/2006/main" count="5787" uniqueCount="462">
  <si>
    <t>Country Name</t>
  </si>
  <si>
    <t>Country Code</t>
  </si>
  <si>
    <t>Series Name</t>
  </si>
  <si>
    <t>Series Code</t>
  </si>
  <si>
    <t>Time</t>
  </si>
  <si>
    <t>Time Code</t>
  </si>
  <si>
    <t>Value</t>
  </si>
  <si>
    <t>Afghanistan</t>
  </si>
  <si>
    <t>AFG</t>
  </si>
  <si>
    <t>Political Stability and Absence of Violence/Terrorism: Estimate</t>
  </si>
  <si>
    <t>PV.EST</t>
  </si>
  <si>
    <t>YR2018</t>
  </si>
  <si>
    <t>YR2019</t>
  </si>
  <si>
    <t>YR2020</t>
  </si>
  <si>
    <t>YR2021</t>
  </si>
  <si>
    <t>YR2022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</si>
  <si>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</si>
  <si>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</si>
  <si>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</si>
  <si>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</si>
  <si>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</si>
  <si>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</si>
  <si>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</si>
  <si>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</si>
  <si>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</si>
  <si>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</si>
  <si>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</si>
  <si>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</si>
  <si>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</si>
  <si>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</si>
  <si>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</si>
  <si>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</si>
  <si>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</si>
  <si>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</si>
  <si>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</si>
  <si>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</si>
  <si>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</si>
  <si>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</si>
  <si>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</si>
  <si>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</si>
  <si>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</si>
  <si>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</si>
  <si>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</si>
  <si>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</si>
  <si>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</si>
  <si>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</si>
  <si>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</si>
  <si>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</si>
  <si>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</si>
  <si>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</si>
  <si>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</si>
  <si>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</si>
  <si>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</si>
  <si>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</si>
  <si>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</si>
  <si>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</si>
  <si>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</si>
  <si>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</si>
  <si>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</si>
  <si>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</si>
  <si>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</si>
  <si>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</si>
  <si>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</si>
  <si>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</si>
  <si>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</si>
  <si>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</si>
  <si>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</si>
  <si>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</si>
  <si>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</si>
  <si>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</si>
  <si>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</si>
  <si>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</si>
  <si>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</si>
  <si>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</si>
  <si>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</si>
  <si>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</si>
  <si>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</si>
  <si>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</si>
  <si>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</si>
  <si>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</si>
  <si>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</si>
  <si>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</si>
  <si>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</si>
  <si>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</si>
  <si>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</si>
  <si>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</si>
  <si>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</si>
  <si>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</si>
  <si>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</si>
  <si>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</si>
  <si>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</si>
  <si>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</si>
  <si>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</si>
  <si>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</si>
  <si>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</si>
  <si>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</si>
  <si>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</si>
  <si>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</si>
  <si>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</si>
  <si>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</si>
  <si>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</si>
  <si>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</si>
  <si>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</si>
  <si>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</si>
  <si>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</si>
  <si>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</si>
  <si>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</si>
  <si>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</si>
  <si>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</si>
  <si>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</si>
  <si>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</si>
  <si>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</si>
  <si>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</si>
  <si>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</si>
  <si>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</si>
  <si>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</si>
  <si>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</si>
  <si>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</si>
  <si>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</si>
  <si>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</si>
  <si>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</si>
  <si>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</si>
  <si>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</si>
  <si>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</si>
  <si>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</si>
  <si>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</si>
  <si>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</si>
  <si>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</si>
  <si>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</si>
  <si>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</si>
  <si>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</si>
  <si>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</si>
  <si>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</si>
  <si>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</si>
  <si>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</si>
  <si>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</si>
  <si>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</si>
  <si>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</si>
  <si>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</si>
  <si>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</si>
  <si>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</si>
  <si>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</si>
  <si>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</si>
  <si>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</si>
  <si>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</si>
  <si>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</si>
  <si>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</si>
  <si>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</si>
  <si>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</si>
  <si>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</si>
  <si>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</si>
  <si>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</si>
  <si>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</si>
  <si>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</si>
  <si>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</si>
  <si>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</si>
  <si>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</si>
  <si>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</si>
  <si>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</si>
  <si>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</si>
  <si>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</si>
  <si>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</si>
  <si>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</si>
  <si>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</si>
  <si>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</si>
  <si>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</si>
  <si>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</si>
  <si>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</si>
  <si>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</si>
  <si>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</si>
  <si>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</si>
  <si>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</si>
  <si>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</si>
  <si>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</si>
  <si>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</si>
  <si>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</si>
  <si>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</si>
  <si>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</si>
  <si>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</si>
  <si>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</si>
  <si>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</si>
  <si>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</si>
  <si>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</si>
  <si>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</si>
  <si>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</si>
  <si>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</si>
  <si>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</si>
  <si>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</si>
  <si>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</si>
  <si>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</si>
  <si>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</si>
  <si>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</si>
  <si>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</si>
  <si>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</si>
  <si>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</si>
  <si>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</si>
  <si>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</si>
  <si>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</si>
  <si>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</si>
  <si>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</si>
  <si>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</si>
  <si>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</si>
  <si>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</si>
  <si>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</si>
  <si>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</si>
  <si>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</si>
  <si>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</si>
  <si>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</si>
  <si>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</si>
  <si>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</si>
  <si>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</si>
  <si>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</si>
  <si>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</si>
  <si>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</si>
  <si>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</si>
  <si>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</si>
  <si>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</si>
  <si>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</si>
  <si>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</si>
  <si>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</si>
  <si>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</si>
  <si>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</si>
  <si>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</si>
  <si>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</si>
  <si>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</si>
  <si>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</si>
  <si>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</si>
  <si>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</si>
  <si>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</si>
  <si>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</si>
  <si>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</si>
  <si>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</si>
  <si>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</si>
  <si>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</si>
  <si>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</si>
  <si>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</si>
  <si>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</si>
  <si>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</si>
  <si>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</si>
  <si>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</si>
  <si>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</si>
  <si>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</si>
  <si>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</si>
  <si>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</si>
  <si>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</si>
  <si>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</si>
  <si>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</si>
  <si>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</si>
  <si>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</si>
  <si>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</si>
  <si>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</si>
  <si>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</si>
  <si>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</si>
  <si>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</si>
  <si>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</si>
  <si>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</si>
  <si>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</si>
  <si>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</si>
  <si>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</si>
  <si>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</si>
  <si>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</si>
  <si>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</si>
  <si>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</si>
  <si>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</si>
  <si>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</si>
  <si>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</si>
  <si>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</si>
  <si>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</si>
  <si>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</si>
  <si>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</si>
  <si>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</si>
  <si>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</si>
  <si>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</si>
  <si>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</si>
  <si>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</si>
  <si>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</si>
  <si>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</si>
  <si>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</si>
  <si>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</si>
  <si>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</si>
  <si>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</si>
  <si>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</si>
  <si>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</si>
  <si>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</si>
  <si>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</si>
  <si>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</si>
  <si>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</si>
  <si>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</si>
  <si>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</si>
  <si>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</si>
  <si>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</si>
  <si>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</si>
  <si>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</si>
  <si>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</si>
  <si>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</si>
  <si>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</si>
  <si>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</si>
  <si>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</si>
  <si>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</si>
  <si>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</si>
  <si>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</si>
  <si>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</si>
  <si>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</si>
  <si>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</si>
  <si>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</si>
  <si>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</si>
  <si>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</si>
  <si>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</si>
  <si>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</si>
  <si>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</si>
  <si>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</si>
  <si>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</si>
  <si>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</si>
  <si>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</si>
  <si>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</si>
  <si>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</si>
  <si>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</si>
  <si>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</si>
  <si>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</si>
  <si>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</si>
  <si>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</si>
  <si>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</si>
  <si>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</si>
  <si>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</si>
  <si>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</si>
  <si>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</si>
  <si>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</si>
  <si>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</si>
  <si>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</si>
  <si>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</si>
  <si>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</si>
  <si>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</si>
  <si>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</si>
  <si>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</si>
  <si>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</si>
  <si>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</si>
  <si>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</si>
  <si>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</si>
  <si>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</si>
  <si>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</si>
  <si>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</si>
  <si>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</si>
  <si>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</si>
  <si>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</si>
  <si>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</si>
  <si>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</si>
  <si>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</si>
  <si>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</si>
  <si>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</si>
  <si>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</si>
  <si>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</si>
  <si>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</si>
  <si>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</si>
  <si>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</si>
  <si>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</si>
  <si>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</si>
  <si>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</si>
  <si>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</si>
  <si>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</si>
  <si>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</si>
  <si>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</si>
  <si>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</si>
  <si>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</si>
  <si>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</si>
  <si>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</si>
  <si>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</si>
  <si>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</si>
  <si>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</si>
  <si>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</si>
  <si>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</si>
  <si>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</si>
  <si>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</si>
  <si>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</si>
  <si>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</si>
  <si>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</si>
  <si>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</si>
  <si>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</si>
  <si>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</si>
  <si>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</si>
  <si>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</si>
  <si>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</si>
  <si>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</si>
  <si>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</si>
  <si>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</si>
  <si>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</si>
  <si>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</si>
  <si>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</si>
  <si>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</si>
  <si>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</si>
  <si>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</si>
  <si>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</si>
  <si>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</si>
  <si>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</si>
  <si>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</si>
  <si>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</si>
  <si>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</si>
  <si>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</si>
  <si>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</si>
  <si>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</si>
  <si>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</si>
  <si>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</si>
  <si>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</si>
  <si>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</si>
  <si>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</si>
  <si>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</si>
  <si>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</si>
  <si>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</si>
  <si>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</si>
  <si>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</si>
  <si>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</si>
  <si>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</si>
  <si>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</si>
  <si>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</si>
  <si>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</si>
  <si>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</si>
  <si>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</si>
  <si>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</si>
  <si>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</si>
  <si>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</si>
  <si>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</si>
  <si>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</si>
  <si>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</si>
  <si>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</si>
  <si>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</si>
  <si>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</si>
  <si>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</si>
  <si>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</si>
  <si>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</si>
  <si>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</si>
  <si>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</si>
  <si>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</si>
  <si>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</si>
  <si>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</si>
  <si>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</si>
  <si>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</si>
  <si>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</si>
  <si>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</si>
  <si>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</si>
  <si>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</si>
  <si>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</si>
  <si>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</si>
  <si>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</si>
  <si>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</si>
  <si>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</si>
  <si>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</si>
  <si>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</si>
  <si>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</si>
  <si>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</si>
  <si>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MAX</t>
  </si>
  <si>
    <t>MIN</t>
  </si>
  <si>
    <t>MEAN</t>
  </si>
  <si>
    <t>MEDIAN</t>
  </si>
  <si>
    <t>MAX Value</t>
  </si>
  <si>
    <t>MIN Value</t>
  </si>
  <si>
    <t>MEAN Value</t>
  </si>
  <si>
    <t>MEAN Positive Value</t>
  </si>
  <si>
    <t>MEAN Negative Value</t>
  </si>
  <si>
    <t>Row Labels</t>
  </si>
  <si>
    <t>(blank)</t>
  </si>
  <si>
    <t>Average of Value</t>
  </si>
  <si>
    <t>Average Value</t>
  </si>
  <si>
    <t>Middle East and North African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</si>
</sst>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[worldbank_terror_estimates.xlsx]ALL Country Averages!PivotTable4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Value of Perception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Political Stability from 2018-2022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Country Averages'!$B$3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Country Averages'!$A$4:$A$222</c:f>
              <c:strCache>
                <c:ptCount val="218"/>
                <c:pt idx="0">
                  <c:v>Greenland</c:v>
                </c:pt>
                <c:pt idx="1">
                  <c:v>Liechtenstein</c:v>
                </c:pt>
                <c:pt idx="2">
                  <c:v>Andorra</c:v>
                </c:pt>
                <c:pt idx="3">
                  <c:v>Singapore</c:v>
                </c:pt>
                <c:pt idx="4">
                  <c:v>Cayman Islands</c:v>
                </c:pt>
                <c:pt idx="5">
                  <c:v>New Zealand</c:v>
                </c:pt>
                <c:pt idx="6">
                  <c:v>Iceland</c:v>
                </c:pt>
                <c:pt idx="7">
                  <c:v>Aruba</c:v>
                </c:pt>
                <c:pt idx="8">
                  <c:v>Monaco</c:v>
                </c:pt>
                <c:pt idx="9">
                  <c:v>Tuvalu</c:v>
                </c:pt>
                <c:pt idx="10">
                  <c:v>San Marino</c:v>
                </c:pt>
                <c:pt idx="11">
                  <c:v>Luxembourg</c:v>
                </c:pt>
                <c:pt idx="12">
                  <c:v>Switzerland</c:v>
                </c:pt>
                <c:pt idx="13">
                  <c:v>Dominica</c:v>
                </c:pt>
                <c:pt idx="14">
                  <c:v>Brunei Darussalam</c:v>
                </c:pt>
                <c:pt idx="15">
                  <c:v>Micronesia, Fed. Sts.</c:v>
                </c:pt>
                <c:pt idx="16">
                  <c:v>Palau</c:v>
                </c:pt>
                <c:pt idx="17">
                  <c:v>Macao SAR, China</c:v>
                </c:pt>
                <c:pt idx="18">
                  <c:v>Samoa</c:v>
                </c:pt>
                <c:pt idx="19">
                  <c:v>American Samoa</c:v>
                </c:pt>
                <c:pt idx="20">
                  <c:v>Kiribati</c:v>
                </c:pt>
                <c:pt idx="21">
                  <c:v>Norway</c:v>
                </c:pt>
                <c:pt idx="22">
                  <c:v>Barbados</c:v>
                </c:pt>
                <c:pt idx="23">
                  <c:v>Uruguay</c:v>
                </c:pt>
                <c:pt idx="24">
                  <c:v>Bermuda</c:v>
                </c:pt>
                <c:pt idx="25">
                  <c:v>Botswana</c:v>
                </c:pt>
                <c:pt idx="26">
                  <c:v>Japan</c:v>
                </c:pt>
                <c:pt idx="27">
                  <c:v>Tonga</c:v>
                </c:pt>
                <c:pt idx="28">
                  <c:v>Marshall Islands</c:v>
                </c:pt>
                <c:pt idx="29">
                  <c:v>Malta</c:v>
                </c:pt>
                <c:pt idx="30">
                  <c:v>Grenada</c:v>
                </c:pt>
                <c:pt idx="31">
                  <c:v>Portugal</c:v>
                </c:pt>
                <c:pt idx="32">
                  <c:v>St. Vincent and the Grenadines</c:v>
                </c:pt>
                <c:pt idx="33">
                  <c:v>Sweden</c:v>
                </c:pt>
                <c:pt idx="34">
                  <c:v>Bhutan</c:v>
                </c:pt>
                <c:pt idx="35">
                  <c:v>Canada</c:v>
                </c:pt>
                <c:pt idx="36">
                  <c:v>Ireland</c:v>
                </c:pt>
                <c:pt idx="37">
                  <c:v>Czechia</c:v>
                </c:pt>
                <c:pt idx="38">
                  <c:v>Denmark</c:v>
                </c:pt>
                <c:pt idx="39">
                  <c:v>Antigua and Barbuda</c:v>
                </c:pt>
                <c:pt idx="40">
                  <c:v>Finland</c:v>
                </c:pt>
                <c:pt idx="41">
                  <c:v>Vanuatu</c:v>
                </c:pt>
                <c:pt idx="42">
                  <c:v>Australia</c:v>
                </c:pt>
                <c:pt idx="43">
                  <c:v>St. Lucia</c:v>
                </c:pt>
                <c:pt idx="44">
                  <c:v>Cabo Verde</c:v>
                </c:pt>
                <c:pt idx="45">
                  <c:v>Bahamas, The</c:v>
                </c:pt>
                <c:pt idx="46">
                  <c:v>Mauritius</c:v>
                </c:pt>
                <c:pt idx="47">
                  <c:v>Austria</c:v>
                </c:pt>
                <c:pt idx="48">
                  <c:v>St. Kitts and Nevis</c:v>
                </c:pt>
                <c:pt idx="49">
                  <c:v>Nauru</c:v>
                </c:pt>
                <c:pt idx="50">
                  <c:v>Guam</c:v>
                </c:pt>
                <c:pt idx="51">
                  <c:v>Netherlands</c:v>
                </c:pt>
                <c:pt idx="52">
                  <c:v>Virgin Islands (U.S.)</c:v>
                </c:pt>
                <c:pt idx="53">
                  <c:v>Lithuania</c:v>
                </c:pt>
                <c:pt idx="54">
                  <c:v>Slovenia</c:v>
                </c:pt>
                <c:pt idx="55">
                  <c:v>Qatar</c:v>
                </c:pt>
                <c:pt idx="56">
                  <c:v>Hungary</c:v>
                </c:pt>
                <c:pt idx="57">
                  <c:v>Fiji</c:v>
                </c:pt>
                <c:pt idx="58">
                  <c:v>Seychelles</c:v>
                </c:pt>
                <c:pt idx="59">
                  <c:v>Costa Rica</c:v>
                </c:pt>
                <c:pt idx="60">
                  <c:v>Mongolia</c:v>
                </c:pt>
                <c:pt idx="61">
                  <c:v>Estonia</c:v>
                </c:pt>
                <c:pt idx="62">
                  <c:v>Croatia</c:v>
                </c:pt>
                <c:pt idx="63">
                  <c:v>United Arab Emirates</c:v>
                </c:pt>
                <c:pt idx="64">
                  <c:v>Lao PDR</c:v>
                </c:pt>
                <c:pt idx="65">
                  <c:v>Germany</c:v>
                </c:pt>
                <c:pt idx="66">
                  <c:v>Slovak Republic</c:v>
                </c:pt>
                <c:pt idx="67">
                  <c:v>Korea, Rep.</c:v>
                </c:pt>
                <c:pt idx="68">
                  <c:v>Namibia</c:v>
                </c:pt>
                <c:pt idx="69">
                  <c:v>Cuba</c:v>
                </c:pt>
                <c:pt idx="70">
                  <c:v>Sao Tome and Principe</c:v>
                </c:pt>
                <c:pt idx="71">
                  <c:v>Oman</c:v>
                </c:pt>
                <c:pt idx="72">
                  <c:v>Belgium</c:v>
                </c:pt>
                <c:pt idx="73">
                  <c:v>Poland</c:v>
                </c:pt>
                <c:pt idx="74">
                  <c:v>Latvia</c:v>
                </c:pt>
                <c:pt idx="75">
                  <c:v>Solomon Islands</c:v>
                </c:pt>
                <c:pt idx="76">
                  <c:v>Cyprus</c:v>
                </c:pt>
                <c:pt idx="77">
                  <c:v>Romania</c:v>
                </c:pt>
                <c:pt idx="78">
                  <c:v>United Kingdom</c:v>
                </c:pt>
                <c:pt idx="79">
                  <c:v>Italy</c:v>
                </c:pt>
                <c:pt idx="80">
                  <c:v>Bulgaria</c:v>
                </c:pt>
                <c:pt idx="81">
                  <c:v>Puerto Rico</c:v>
                </c:pt>
                <c:pt idx="82">
                  <c:v>Spain</c:v>
                </c:pt>
                <c:pt idx="83">
                  <c:v>Maldives</c:v>
                </c:pt>
                <c:pt idx="84">
                  <c:v>Jamaica</c:v>
                </c:pt>
                <c:pt idx="85">
                  <c:v>Hong Kong SAR, China</c:v>
                </c:pt>
                <c:pt idx="86">
                  <c:v>Panama</c:v>
                </c:pt>
                <c:pt idx="87">
                  <c:v>Suriname</c:v>
                </c:pt>
                <c:pt idx="88">
                  <c:v>Belize</c:v>
                </c:pt>
                <c:pt idx="89">
                  <c:v>France</c:v>
                </c:pt>
                <c:pt idx="90">
                  <c:v>Timor-Leste</c:v>
                </c:pt>
                <c:pt idx="91">
                  <c:v>Kuwait</c:v>
                </c:pt>
                <c:pt idx="92">
                  <c:v>Trinidad and Tobago</c:v>
                </c:pt>
                <c:pt idx="93">
                  <c:v>Albania</c:v>
                </c:pt>
                <c:pt idx="94">
                  <c:v>Dominican Republic</c:v>
                </c:pt>
                <c:pt idx="95">
                  <c:v>Chile</c:v>
                </c:pt>
                <c:pt idx="96">
                  <c:v>Malaysia</c:v>
                </c:pt>
                <c:pt idx="97">
                  <c:v>Greece</c:v>
                </c:pt>
                <c:pt idx="98">
                  <c:v>Gambia, The</c:v>
                </c:pt>
                <c:pt idx="99">
                  <c:v>United States</c:v>
                </c:pt>
                <c:pt idx="100">
                  <c:v>Rwanda</c:v>
                </c:pt>
                <c:pt idx="101">
                  <c:v>Ghana</c:v>
                </c:pt>
                <c:pt idx="102">
                  <c:v>North Macedonia</c:v>
                </c:pt>
                <c:pt idx="103">
                  <c:v>Turks and Caicos Islands</c:v>
                </c:pt>
                <c:pt idx="104">
                  <c:v>French Polynesia</c:v>
                </c:pt>
                <c:pt idx="105">
                  <c:v>St. Martin (French part)</c:v>
                </c:pt>
                <c:pt idx="106">
                  <c:v>Curacao</c:v>
                </c:pt>
                <c:pt idx="107">
                  <c:v>Isle of Man</c:v>
                </c:pt>
                <c:pt idx="108">
                  <c:v>British Virgin Islands</c:v>
                </c:pt>
                <c:pt idx="109">
                  <c:v>Channel Islands</c:v>
                </c:pt>
                <c:pt idx="110">
                  <c:v>Sint Maarten (Dutch part)</c:v>
                </c:pt>
                <c:pt idx="111">
                  <c:v>Gibraltar</c:v>
                </c:pt>
                <c:pt idx="112">
                  <c:v>New Caledonia</c:v>
                </c:pt>
                <c:pt idx="113">
                  <c:v>Faroe Islands</c:v>
                </c:pt>
                <c:pt idx="114">
                  <c:v>Northern Mariana Islands</c:v>
                </c:pt>
                <c:pt idx="115">
                  <c:v>Zambia</c:v>
                </c:pt>
                <c:pt idx="116">
                  <c:v>Paraguay</c:v>
                </c:pt>
                <c:pt idx="117">
                  <c:v>Montenegro</c:v>
                </c:pt>
                <c:pt idx="118">
                  <c:v>Viet Nam</c:v>
                </c:pt>
                <c:pt idx="119">
                  <c:v>Argentina</c:v>
                </c:pt>
                <c:pt idx="120">
                  <c:v>Cambodia</c:v>
                </c:pt>
                <c:pt idx="121">
                  <c:v>Gabon</c:v>
                </c:pt>
                <c:pt idx="122">
                  <c:v>Serbia</c:v>
                </c:pt>
                <c:pt idx="123">
                  <c:v>Senegal</c:v>
                </c:pt>
                <c:pt idx="124">
                  <c:v>Sierra Leone</c:v>
                </c:pt>
                <c:pt idx="125">
                  <c:v>Guyana</c:v>
                </c:pt>
                <c:pt idx="126">
                  <c:v>Equatorial Guinea</c:v>
                </c:pt>
                <c:pt idx="127">
                  <c:v>Turkmenistan</c:v>
                </c:pt>
                <c:pt idx="128">
                  <c:v>El Salvador</c:v>
                </c:pt>
                <c:pt idx="129">
                  <c:v>Kazakhstan</c:v>
                </c:pt>
                <c:pt idx="130">
                  <c:v>Malawi</c:v>
                </c:pt>
                <c:pt idx="131">
                  <c:v>Ecuador</c:v>
                </c:pt>
                <c:pt idx="132">
                  <c:v>Congo, Rep.</c:v>
                </c:pt>
                <c:pt idx="133">
                  <c:v>Lesotho</c:v>
                </c:pt>
                <c:pt idx="134">
                  <c:v>Comoros</c:v>
                </c:pt>
                <c:pt idx="135">
                  <c:v>Eswatini</c:v>
                </c:pt>
                <c:pt idx="136">
                  <c:v>(blank)</c:v>
                </c:pt>
                <c:pt idx="137">
                  <c:v>Liberia</c:v>
                </c:pt>
                <c:pt idx="138">
                  <c:v>Uzbekistan</c:v>
                </c:pt>
                <c:pt idx="139">
                  <c:v>Jordan</c:v>
                </c:pt>
                <c:pt idx="140">
                  <c:v>Peru</c:v>
                </c:pt>
                <c:pt idx="141">
                  <c:v>Sri Lanka</c:v>
                </c:pt>
                <c:pt idx="142">
                  <c:v>Nepal</c:v>
                </c:pt>
                <c:pt idx="143">
                  <c:v>Kosovo</c:v>
                </c:pt>
                <c:pt idx="144">
                  <c:v>Belarus</c:v>
                </c:pt>
                <c:pt idx="145">
                  <c:v>Benin</c:v>
                </c:pt>
                <c:pt idx="146">
                  <c:v>Morocco</c:v>
                </c:pt>
                <c:pt idx="147">
                  <c:v>Korea, Dem. People's Rep.</c:v>
                </c:pt>
                <c:pt idx="148">
                  <c:v>China</c:v>
                </c:pt>
                <c:pt idx="149">
                  <c:v>Djibouti</c:v>
                </c:pt>
                <c:pt idx="150">
                  <c:v>Moldova</c:v>
                </c:pt>
                <c:pt idx="151">
                  <c:v>Bolivia</c:v>
                </c:pt>
                <c:pt idx="152">
                  <c:v>Tanzania</c:v>
                </c:pt>
                <c:pt idx="153">
                  <c:v>Bosnia and Herzegovina</c:v>
                </c:pt>
                <c:pt idx="154">
                  <c:v>Guatemala</c:v>
                </c:pt>
                <c:pt idx="155">
                  <c:v>Georgia</c:v>
                </c:pt>
                <c:pt idx="156">
                  <c:v>South Africa</c:v>
                </c:pt>
                <c:pt idx="157">
                  <c:v>Kyrgyz Republic</c:v>
                </c:pt>
                <c:pt idx="158">
                  <c:v>Brazil</c:v>
                </c:pt>
                <c:pt idx="159">
                  <c:v>Madagascar</c:v>
                </c:pt>
                <c:pt idx="160">
                  <c:v>Indonesia</c:v>
                </c:pt>
                <c:pt idx="161">
                  <c:v>Guinea-Bissau</c:v>
                </c:pt>
                <c:pt idx="162">
                  <c:v>Angola</c:v>
                </c:pt>
                <c:pt idx="163">
                  <c:v>Honduras</c:v>
                </c:pt>
                <c:pt idx="164">
                  <c:v>Thailand</c:v>
                </c:pt>
                <c:pt idx="165">
                  <c:v>Saudi Arabia</c:v>
                </c:pt>
                <c:pt idx="166">
                  <c:v>Mauritania</c:v>
                </c:pt>
                <c:pt idx="167">
                  <c:v>Bahrain</c:v>
                </c:pt>
                <c:pt idx="168">
                  <c:v>Tajikistan</c:v>
                </c:pt>
                <c:pt idx="169">
                  <c:v>Papua New Guinea</c:v>
                </c:pt>
                <c:pt idx="170">
                  <c:v>Armenia</c:v>
                </c:pt>
                <c:pt idx="171">
                  <c:v>Nicaragua</c:v>
                </c:pt>
                <c:pt idx="172">
                  <c:v>Russian Federation</c:v>
                </c:pt>
                <c:pt idx="173">
                  <c:v>Mexico</c:v>
                </c:pt>
                <c:pt idx="174">
                  <c:v>Tunisia</c:v>
                </c:pt>
                <c:pt idx="175">
                  <c:v>India</c:v>
                </c:pt>
                <c:pt idx="176">
                  <c:v>Uganda</c:v>
                </c:pt>
                <c:pt idx="177">
                  <c:v>Azerbaijan</c:v>
                </c:pt>
                <c:pt idx="178">
                  <c:v>Colombia</c:v>
                </c:pt>
                <c:pt idx="179">
                  <c:v>Togo</c:v>
                </c:pt>
                <c:pt idx="180">
                  <c:v>Guinea</c:v>
                </c:pt>
                <c:pt idx="181">
                  <c:v>Cote d'Ivoire</c:v>
                </c:pt>
                <c:pt idx="182">
                  <c:v>Eritrea</c:v>
                </c:pt>
                <c:pt idx="183">
                  <c:v>Algeria</c:v>
                </c:pt>
                <c:pt idx="184">
                  <c:v>Philippines</c:v>
                </c:pt>
                <c:pt idx="185">
                  <c:v>Zimbabwe</c:v>
                </c:pt>
                <c:pt idx="186">
                  <c:v>Bangladesh</c:v>
                </c:pt>
                <c:pt idx="187">
                  <c:v>Israel</c:v>
                </c:pt>
                <c:pt idx="188">
                  <c:v>Haiti</c:v>
                </c:pt>
                <c:pt idx="189">
                  <c:v>Kenya</c:v>
                </c:pt>
                <c:pt idx="190">
                  <c:v>Mozambique</c:v>
                </c:pt>
                <c:pt idx="191">
                  <c:v>Egypt, Arab Rep.</c:v>
                </c:pt>
                <c:pt idx="192">
                  <c:v>Turkiye</c:v>
                </c:pt>
                <c:pt idx="193">
                  <c:v>Chad</c:v>
                </c:pt>
                <c:pt idx="194">
                  <c:v>Venezuela, RB</c:v>
                </c:pt>
                <c:pt idx="195">
                  <c:v>Burundi</c:v>
                </c:pt>
                <c:pt idx="196">
                  <c:v>Cameroon</c:v>
                </c:pt>
                <c:pt idx="197">
                  <c:v>Burkina Faso</c:v>
                </c:pt>
                <c:pt idx="198">
                  <c:v>Niger</c:v>
                </c:pt>
                <c:pt idx="199">
                  <c:v>Ukraine</c:v>
                </c:pt>
                <c:pt idx="200">
                  <c:v>Lebanon</c:v>
                </c:pt>
                <c:pt idx="201">
                  <c:v>Iran, Islamic Rep.</c:v>
                </c:pt>
                <c:pt idx="202">
                  <c:v>Myanmar</c:v>
                </c:pt>
                <c:pt idx="203">
                  <c:v>Ethiopia</c:v>
                </c:pt>
                <c:pt idx="204">
                  <c:v>Congo, Dem. Rep.</c:v>
                </c:pt>
                <c:pt idx="205">
                  <c:v>Sudan</c:v>
                </c:pt>
                <c:pt idx="206">
                  <c:v>West Bank and Gaza</c:v>
                </c:pt>
                <c:pt idx="207">
                  <c:v>Nigeria</c:v>
                </c:pt>
                <c:pt idx="208">
                  <c:v>Pakistan</c:v>
                </c:pt>
                <c:pt idx="209">
                  <c:v>Central African Republic</c:v>
                </c:pt>
                <c:pt idx="210">
                  <c:v>Mali</c:v>
                </c:pt>
                <c:pt idx="211">
                  <c:v>South Sudan</c:v>
                </c:pt>
                <c:pt idx="212">
                  <c:v>Libya</c:v>
                </c:pt>
                <c:pt idx="213">
                  <c:v>Somalia</c:v>
                </c:pt>
                <c:pt idx="214">
                  <c:v>Iraq</c:v>
                </c:pt>
                <c:pt idx="215">
                  <c:v>Afghanistan</c:v>
                </c:pt>
                <c:pt idx="216">
                  <c:v>Yemen, Rep.</c:v>
                </c:pt>
                <c:pt idx="217">
                  <c:v>Syrian Arab Republic</c:v>
                </c:pt>
              </c:strCache>
            </c:strRef>
          </c:cat>
          <c:val>
            <c:numRef>
              <c:f>'ALL Country Averages'!$B$4:$B$222</c:f>
              <c:numCache>
                <c:formatCode>General</c:formatCode>
                <c:ptCount val="218"/>
                <c:pt idx="0">
                  <c:v>1.8355022668838519</c:v>
                </c:pt>
                <c:pt idx="1">
                  <c:v>1.5920034408569339</c:v>
                </c:pt>
                <c:pt idx="2">
                  <c:v>1.5451191902160621</c:v>
                </c:pt>
                <c:pt idx="3">
                  <c:v>1.4577992439269998</c:v>
                </c:pt>
                <c:pt idx="4">
                  <c:v>1.4484794139862058</c:v>
                </c:pt>
                <c:pt idx="5">
                  <c:v>1.420661473274228</c:v>
                </c:pt>
                <c:pt idx="6">
                  <c:v>1.404855346679688</c:v>
                </c:pt>
                <c:pt idx="7">
                  <c:v>1.3901345729827881</c:v>
                </c:pt>
                <c:pt idx="8">
                  <c:v>1.341806268692018</c:v>
                </c:pt>
                <c:pt idx="9">
                  <c:v>1.246618795394896</c:v>
                </c:pt>
                <c:pt idx="10">
                  <c:v>1.2342828512191781</c:v>
                </c:pt>
                <c:pt idx="11">
                  <c:v>1.2301268339157119</c:v>
                </c:pt>
                <c:pt idx="12">
                  <c:v>1.2165209293365478</c:v>
                </c:pt>
                <c:pt idx="13">
                  <c:v>1.2095728874206579</c:v>
                </c:pt>
                <c:pt idx="14">
                  <c:v>1.1927590847015381</c:v>
                </c:pt>
                <c:pt idx="15">
                  <c:v>1.1761579990386959</c:v>
                </c:pt>
                <c:pt idx="16">
                  <c:v>1.1603156566619859</c:v>
                </c:pt>
                <c:pt idx="17">
                  <c:v>1.1477560758590681</c:v>
                </c:pt>
                <c:pt idx="18">
                  <c:v>1.125565886497498</c:v>
                </c:pt>
                <c:pt idx="19">
                  <c:v>1.1201670408248918</c:v>
                </c:pt>
                <c:pt idx="20">
                  <c:v>1.1082986950874314</c:v>
                </c:pt>
                <c:pt idx="21">
                  <c:v>1.0867149353027366</c:v>
                </c:pt>
                <c:pt idx="22">
                  <c:v>1.064867746829987</c:v>
                </c:pt>
                <c:pt idx="23">
                  <c:v>1.0496591806411739</c:v>
                </c:pt>
                <c:pt idx="24">
                  <c:v>1.0449458599090558</c:v>
                </c:pt>
                <c:pt idx="25">
                  <c:v>1.0370694637298576</c:v>
                </c:pt>
                <c:pt idx="26">
                  <c:v>1.0344775915145861</c:v>
                </c:pt>
                <c:pt idx="27">
                  <c:v>1.0307047367095947</c:v>
                </c:pt>
                <c:pt idx="28">
                  <c:v>1.0294680714607249</c:v>
                </c:pt>
                <c:pt idx="29">
                  <c:v>1.0168305397033692</c:v>
                </c:pt>
                <c:pt idx="30">
                  <c:v>1.004618334770202</c:v>
                </c:pt>
                <c:pt idx="31">
                  <c:v>0.994670450687407</c:v>
                </c:pt>
                <c:pt idx="32">
                  <c:v>0.9754789590835562</c:v>
                </c:pt>
                <c:pt idx="33">
                  <c:v>0.96945612430572614</c:v>
                </c:pt>
                <c:pt idx="34">
                  <c:v>0.96363215446472172</c:v>
                </c:pt>
                <c:pt idx="35">
                  <c:v>0.94134140014648504</c:v>
                </c:pt>
                <c:pt idx="36">
                  <c:v>0.93226770162582295</c:v>
                </c:pt>
                <c:pt idx="37">
                  <c:v>0.92863758802413909</c:v>
                </c:pt>
                <c:pt idx="38">
                  <c:v>0.92259348630905169</c:v>
                </c:pt>
                <c:pt idx="39">
                  <c:v>0.91675696372985838</c:v>
                </c:pt>
                <c:pt idx="40">
                  <c:v>0.91264598369598393</c:v>
                </c:pt>
                <c:pt idx="41">
                  <c:v>0.90739363431930575</c:v>
                </c:pt>
                <c:pt idx="42">
                  <c:v>0.90373798608779921</c:v>
                </c:pt>
                <c:pt idx="43">
                  <c:v>0.89310562610626243</c:v>
                </c:pt>
                <c:pt idx="44">
                  <c:v>0.87808438539505018</c:v>
                </c:pt>
                <c:pt idx="45">
                  <c:v>0.84270670413970949</c:v>
                </c:pt>
                <c:pt idx="46">
                  <c:v>0.84049324989318863</c:v>
                </c:pt>
                <c:pt idx="47">
                  <c:v>0.84033900499343872</c:v>
                </c:pt>
                <c:pt idx="48">
                  <c:v>0.84018359184265134</c:v>
                </c:pt>
                <c:pt idx="49">
                  <c:v>0.83621606826782247</c:v>
                </c:pt>
                <c:pt idx="50">
                  <c:v>0.8310806870460512</c:v>
                </c:pt>
                <c:pt idx="51">
                  <c:v>0.82008223533630376</c:v>
                </c:pt>
                <c:pt idx="52">
                  <c:v>0.81012850403785719</c:v>
                </c:pt>
                <c:pt idx="53">
                  <c:v>0.77688969373702998</c:v>
                </c:pt>
                <c:pt idx="54">
                  <c:v>0.77181329727172865</c:v>
                </c:pt>
                <c:pt idx="55">
                  <c:v>0.75898457765579219</c:v>
                </c:pt>
                <c:pt idx="56">
                  <c:v>0.75412628650665281</c:v>
                </c:pt>
                <c:pt idx="57">
                  <c:v>0.75266890525817876</c:v>
                </c:pt>
                <c:pt idx="58">
                  <c:v>0.7070624113082884</c:v>
                </c:pt>
                <c:pt idx="59">
                  <c:v>0.68899459242820738</c:v>
                </c:pt>
                <c:pt idx="60">
                  <c:v>0.68506138324737575</c:v>
                </c:pt>
                <c:pt idx="61">
                  <c:v>0.67846090793609626</c:v>
                </c:pt>
                <c:pt idx="62">
                  <c:v>0.6639565587043762</c:v>
                </c:pt>
                <c:pt idx="63">
                  <c:v>0.64946500062942514</c:v>
                </c:pt>
                <c:pt idx="64">
                  <c:v>0.62942569255828873</c:v>
                </c:pt>
                <c:pt idx="65">
                  <c:v>0.6223152279853823</c:v>
                </c:pt>
                <c:pt idx="66">
                  <c:v>0.61978990435600267</c:v>
                </c:pt>
                <c:pt idx="67">
                  <c:v>0.59691970348358159</c:v>
                </c:pt>
                <c:pt idx="68">
                  <c:v>0.56022480726242063</c:v>
                </c:pt>
                <c:pt idx="69">
                  <c:v>0.54783225655555701</c:v>
                </c:pt>
                <c:pt idx="70">
                  <c:v>0.53976190686225889</c:v>
                </c:pt>
                <c:pt idx="71">
                  <c:v>0.52254661917686462</c:v>
                </c:pt>
                <c:pt idx="72">
                  <c:v>0.52224096655845642</c:v>
                </c:pt>
                <c:pt idx="73">
                  <c:v>0.50292438268661521</c:v>
                </c:pt>
                <c:pt idx="74">
                  <c:v>0.48765491843223535</c:v>
                </c:pt>
                <c:pt idx="75">
                  <c:v>0.46674858927726748</c:v>
                </c:pt>
                <c:pt idx="76">
                  <c:v>0.43166584372520439</c:v>
                </c:pt>
                <c:pt idx="77">
                  <c:v>0.43139694407582302</c:v>
                </c:pt>
                <c:pt idx="78">
                  <c:v>0.41606464534997939</c:v>
                </c:pt>
                <c:pt idx="79">
                  <c:v>0.41407892107963562</c:v>
                </c:pt>
                <c:pt idx="80">
                  <c:v>0.40358917713165282</c:v>
                </c:pt>
                <c:pt idx="81">
                  <c:v>0.37654888331890102</c:v>
                </c:pt>
                <c:pt idx="82">
                  <c:v>0.35086737275123581</c:v>
                </c:pt>
                <c:pt idx="83">
                  <c:v>0.33521834202110778</c:v>
                </c:pt>
                <c:pt idx="84">
                  <c:v>0.33367734849452979</c:v>
                </c:pt>
                <c:pt idx="85">
                  <c:v>0.29590250551700581</c:v>
                </c:pt>
                <c:pt idx="86">
                  <c:v>0.2766656458377838</c:v>
                </c:pt>
                <c:pt idx="87">
                  <c:v>0.26183489412069327</c:v>
                </c:pt>
                <c:pt idx="88">
                  <c:v>0.25541119757108388</c:v>
                </c:pt>
                <c:pt idx="89">
                  <c:v>0.24521289505064506</c:v>
                </c:pt>
                <c:pt idx="90">
                  <c:v>0.22785297632217399</c:v>
                </c:pt>
                <c:pt idx="91">
                  <c:v>0.20700746178626997</c:v>
                </c:pt>
                <c:pt idx="92">
                  <c:v>0.2039069518446924</c:v>
                </c:pt>
                <c:pt idx="93">
                  <c:v>0.17530172616243356</c:v>
                </c:pt>
                <c:pt idx="94">
                  <c:v>0.15787908104248344</c:v>
                </c:pt>
                <c:pt idx="95">
                  <c:v>0.14408038631081591</c:v>
                </c:pt>
                <c:pt idx="96">
                  <c:v>0.14352620914578434</c:v>
                </c:pt>
                <c:pt idx="97">
                  <c:v>0.11939884275198007</c:v>
                </c:pt>
                <c:pt idx="98">
                  <c:v>9.1185846179723667E-2</c:v>
                </c:pt>
                <c:pt idx="99">
                  <c:v>8.5221452265977882E-2</c:v>
                </c:pt>
                <c:pt idx="100">
                  <c:v>6.6084828600287415E-2</c:v>
                </c:pt>
                <c:pt idx="101">
                  <c:v>5.029338300228111E-2</c:v>
                </c:pt>
                <c:pt idx="102">
                  <c:v>1.7628164030611515E-2</c:v>
                </c:pt>
                <c:pt idx="115">
                  <c:v>-2.169627696275561E-3</c:v>
                </c:pt>
                <c:pt idx="116">
                  <c:v>-1.0639528278261427E-2</c:v>
                </c:pt>
                <c:pt idx="117">
                  <c:v>-1.5459225326776498E-2</c:v>
                </c:pt>
                <c:pt idx="118">
                  <c:v>-2.312746793031702E-2</c:v>
                </c:pt>
                <c:pt idx="119">
                  <c:v>-3.4355128277093167E-2</c:v>
                </c:pt>
                <c:pt idx="120">
                  <c:v>-6.831086948513973E-2</c:v>
                </c:pt>
                <c:pt idx="121">
                  <c:v>-8.0847011506557598E-2</c:v>
                </c:pt>
                <c:pt idx="122">
                  <c:v>-0.10036441739648583</c:v>
                </c:pt>
                <c:pt idx="123">
                  <c:v>-0.10923319533467286</c:v>
                </c:pt>
                <c:pt idx="124">
                  <c:v>-0.12695500999689094</c:v>
                </c:pt>
                <c:pt idx="125">
                  <c:v>-0.13874084353446983</c:v>
                </c:pt>
                <c:pt idx="126">
                  <c:v>-0.14735909104347225</c:v>
                </c:pt>
                <c:pt idx="127">
                  <c:v>-0.16501696687191741</c:v>
                </c:pt>
                <c:pt idx="128">
                  <c:v>-0.17383548915386193</c:v>
                </c:pt>
                <c:pt idx="129">
                  <c:v>-0.2132939860224726</c:v>
                </c:pt>
                <c:pt idx="130">
                  <c:v>-0.21984236687421799</c:v>
                </c:pt>
                <c:pt idx="131">
                  <c:v>-0.22000930160284043</c:v>
                </c:pt>
                <c:pt idx="132">
                  <c:v>-0.2214310955256224</c:v>
                </c:pt>
                <c:pt idx="133">
                  <c:v>-0.24364534318447123</c:v>
                </c:pt>
                <c:pt idx="134">
                  <c:v>-0.25689226388931297</c:v>
                </c:pt>
                <c:pt idx="135">
                  <c:v>-0.25771226510405548</c:v>
                </c:pt>
                <c:pt idx="136">
                  <c:v>-0.26598711079440812</c:v>
                </c:pt>
                <c:pt idx="137">
                  <c:v>-0.28700881004333478</c:v>
                </c:pt>
                <c:pt idx="138">
                  <c:v>-0.29740689694881423</c:v>
                </c:pt>
                <c:pt idx="139">
                  <c:v>-0.30684122443199141</c:v>
                </c:pt>
                <c:pt idx="140">
                  <c:v>-0.3199948161840438</c:v>
                </c:pt>
                <c:pt idx="141">
                  <c:v>-0.32129801064729674</c:v>
                </c:pt>
                <c:pt idx="142">
                  <c:v>-0.32326078712940198</c:v>
                </c:pt>
                <c:pt idx="143">
                  <c:v>-0.33387125581502919</c:v>
                </c:pt>
                <c:pt idx="144">
                  <c:v>-0.34747248888015736</c:v>
                </c:pt>
                <c:pt idx="145">
                  <c:v>-0.35124544501304616</c:v>
                </c:pt>
                <c:pt idx="146">
                  <c:v>-0.3552812218666076</c:v>
                </c:pt>
                <c:pt idx="147">
                  <c:v>-0.37917393445968617</c:v>
                </c:pt>
                <c:pt idx="148">
                  <c:v>-0.39787073135375983</c:v>
                </c:pt>
                <c:pt idx="149">
                  <c:v>-0.3999796986579896</c:v>
                </c:pt>
                <c:pt idx="150">
                  <c:v>-0.4006661891937256</c:v>
                </c:pt>
                <c:pt idx="151">
                  <c:v>-0.40611647963523856</c:v>
                </c:pt>
                <c:pt idx="152">
                  <c:v>-0.41024570465087901</c:v>
                </c:pt>
                <c:pt idx="153">
                  <c:v>-0.42687401771545436</c:v>
                </c:pt>
                <c:pt idx="154">
                  <c:v>-0.44638055562973022</c:v>
                </c:pt>
                <c:pt idx="155">
                  <c:v>-0.44920444488525407</c:v>
                </c:pt>
                <c:pt idx="156">
                  <c:v>-0.44937182068824788</c:v>
                </c:pt>
                <c:pt idx="157">
                  <c:v>-0.45313470363616942</c:v>
                </c:pt>
                <c:pt idx="158">
                  <c:v>-0.47416068911552423</c:v>
                </c:pt>
                <c:pt idx="159">
                  <c:v>-0.49509704709053037</c:v>
                </c:pt>
                <c:pt idx="160">
                  <c:v>-0.49748956561088581</c:v>
                </c:pt>
                <c:pt idx="161">
                  <c:v>-0.52859173417091387</c:v>
                </c:pt>
                <c:pt idx="162">
                  <c:v>-0.53483639359474178</c:v>
                </c:pt>
                <c:pt idx="163">
                  <c:v>-0.54586232304573057</c:v>
                </c:pt>
                <c:pt idx="164">
                  <c:v>-0.5641914248466493</c:v>
                </c:pt>
                <c:pt idx="165">
                  <c:v>-0.57778503894805899</c:v>
                </c:pt>
                <c:pt idx="166">
                  <c:v>-0.59186059236526478</c:v>
                </c:pt>
                <c:pt idx="167">
                  <c:v>-0.60301209688186641</c:v>
                </c:pt>
                <c:pt idx="168">
                  <c:v>-0.62631077766418419</c:v>
                </c:pt>
                <c:pt idx="169">
                  <c:v>-0.64016640186309803</c:v>
                </c:pt>
                <c:pt idx="170">
                  <c:v>-0.64880550503730772</c:v>
                </c:pt>
                <c:pt idx="171">
                  <c:v>-0.66991281509399425</c:v>
                </c:pt>
                <c:pt idx="172">
                  <c:v>-0.67675629854202257</c:v>
                </c:pt>
                <c:pt idx="173">
                  <c:v>-0.73785996437072754</c:v>
                </c:pt>
                <c:pt idx="174">
                  <c:v>-0.73849387168884273</c:v>
                </c:pt>
                <c:pt idx="175">
                  <c:v>-0.77925760746002193</c:v>
                </c:pt>
                <c:pt idx="176">
                  <c:v>-0.79036023616790752</c:v>
                </c:pt>
                <c:pt idx="177">
                  <c:v>-0.80535767078399656</c:v>
                </c:pt>
                <c:pt idx="178">
                  <c:v>-0.81681219339370725</c:v>
                </c:pt>
                <c:pt idx="179">
                  <c:v>-0.81833992004394551</c:v>
                </c:pt>
                <c:pt idx="180">
                  <c:v>-0.83935540914535545</c:v>
                </c:pt>
                <c:pt idx="181">
                  <c:v>-0.83981691598892072</c:v>
                </c:pt>
                <c:pt idx="182">
                  <c:v>-0.8668090701103216</c:v>
                </c:pt>
                <c:pt idx="183">
                  <c:v>-0.89599494934082136</c:v>
                </c:pt>
                <c:pt idx="184">
                  <c:v>-0.89998369216919016</c:v>
                </c:pt>
                <c:pt idx="185">
                  <c:v>-0.9111957073211665</c:v>
                </c:pt>
                <c:pt idx="186">
                  <c:v>-0.99179873466491864</c:v>
                </c:pt>
                <c:pt idx="187">
                  <c:v>-1.0058152318000793</c:v>
                </c:pt>
                <c:pt idx="188">
                  <c:v>-1.0179349422454833</c:v>
                </c:pt>
                <c:pt idx="189">
                  <c:v>-1.0536312818527211</c:v>
                </c:pt>
                <c:pt idx="190">
                  <c:v>-1.0857968330383312</c:v>
                </c:pt>
                <c:pt idx="191">
                  <c:v>-1.1111024141311641</c:v>
                </c:pt>
                <c:pt idx="192">
                  <c:v>-1.202758193016052</c:v>
                </c:pt>
                <c:pt idx="193">
                  <c:v>-1.3914169073104838</c:v>
                </c:pt>
                <c:pt idx="194">
                  <c:v>-1.4305922746658319</c:v>
                </c:pt>
                <c:pt idx="195">
                  <c:v>-1.4369507551193219</c:v>
                </c:pt>
                <c:pt idx="196">
                  <c:v>-1.444830441474916</c:v>
                </c:pt>
                <c:pt idx="197">
                  <c:v>-1.4651476383209201</c:v>
                </c:pt>
                <c:pt idx="198">
                  <c:v>-1.488205099105838</c:v>
                </c:pt>
                <c:pt idx="199">
                  <c:v>-1.5177780628204358</c:v>
                </c:pt>
                <c:pt idx="200">
                  <c:v>-1.57408366203308</c:v>
                </c:pt>
                <c:pt idx="201">
                  <c:v>-1.5847190618515001</c:v>
                </c:pt>
                <c:pt idx="202">
                  <c:v>-1.680964469909668</c:v>
                </c:pt>
                <c:pt idx="203">
                  <c:v>-1.710747694969178</c:v>
                </c:pt>
                <c:pt idx="204">
                  <c:v>-1.825245499610902</c:v>
                </c:pt>
                <c:pt idx="205">
                  <c:v>-1.8323013067245479</c:v>
                </c:pt>
                <c:pt idx="206">
                  <c:v>-1.8734085321426381</c:v>
                </c:pt>
                <c:pt idx="207">
                  <c:v>-1.9015775203704819</c:v>
                </c:pt>
                <c:pt idx="208">
                  <c:v>-1.9824172973632819</c:v>
                </c:pt>
                <c:pt idx="209">
                  <c:v>-2.1666573524475101</c:v>
                </c:pt>
                <c:pt idx="210">
                  <c:v>-2.2514338493347141</c:v>
                </c:pt>
                <c:pt idx="211">
                  <c:v>-2.3283657550811756</c:v>
                </c:pt>
                <c:pt idx="212">
                  <c:v>-2.3938655376434319</c:v>
                </c:pt>
                <c:pt idx="213">
                  <c:v>-2.485454273223874</c:v>
                </c:pt>
                <c:pt idx="214">
                  <c:v>-2.4926561355590819</c:v>
                </c:pt>
                <c:pt idx="215">
                  <c:v>-2.63552656173706</c:v>
                </c:pt>
                <c:pt idx="216">
                  <c:v>-2.694348239898682</c:v>
                </c:pt>
                <c:pt idx="217">
                  <c:v>-2.7270224571228039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5-B246-B56E-90245CFF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5696"/>
        <c:axId val="161037424"/>
      </c:barChart>
      <c:catAx>
        <c:axId val="1610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424"/>
        <c:crosses val="autoZero"/>
        <c:auto val="1"/>
        <c:lblAlgn val="ctr"/>
        <c:lblOffset val="100"/>
        <c:noMultiLvlLbl val="0"/>
      </c:catAx>
      <c:valAx>
        <c:axId val="161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352080</xdr:colOff>
      <xdr:row>3</xdr:row>
      <xdr:rowOff>113170</xdr:rowOff>
    </xdr:from>
    <xdr:to>
      <xdr:col>17</xdr:col>
      <xdr:colOff>0</xdr:colOff>
      <xdr:row>27</xdr:row>
      <xdr:rowOff>57728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248BA-9487-C731-A865-B0D03FF4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1.656754282405" createdVersion="8" refreshedVersion="8" minRefreshableVersion="3" recordCount="1085" xr:uid="{A3B95F96-9096-0442-8013-9B8C1F0713A7}">
  <cacheSource type="worksheet">
    <worksheetSource ref="A1:G1086" sheet="Sheet1"/>
  </cacheSource>
  <cacheFields count="7">
    <cacheField name="Country Name" numFmtId="0">
      <sharedItems/>
    </cacheField>
    <cacheField name="Country Code" numFmtId="0">
      <sharedItems count="217">
        <s v="AFG"/>
        <s v="ALB"/>
        <s v="DZA"/>
        <s v="ASM"/>
        <s v="AND"/>
        <s v="AGO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s v="BLZ"/>
        <s v="BEN"/>
        <s v="BMU"/>
        <s v="BTN"/>
        <s v="BOL"/>
        <s v="BIH"/>
        <s v="BWA"/>
        <s v="BRA"/>
        <s v="VGB"/>
        <s v="BRN"/>
        <s v="BGR"/>
        <s v="BFA"/>
        <s v="BDI"/>
        <s v="CPV"/>
        <s v="KHM"/>
        <s v="CMR"/>
        <s v="CAN"/>
        <s v="CYM"/>
        <s v="CAF"/>
        <s v="TCD"/>
        <s v="CHI"/>
        <s v="CHL"/>
        <s v="CHN"/>
        <s v="COL"/>
        <s v="COM"/>
        <s v="COD"/>
        <s v="COG"/>
        <s v="CRI"/>
        <s v="CIV"/>
        <s v="HRV"/>
        <s v="CUB"/>
        <s v="CUW"/>
        <s v="CYP"/>
        <s v="CZE"/>
        <s v="DNK"/>
        <s v="DJI"/>
        <s v="DMA"/>
        <s v="DOM"/>
        <s v="ECU"/>
        <s v="EGY"/>
        <s v="SLV"/>
        <s v="GNQ"/>
        <s v="ERI"/>
        <s v="EST"/>
        <s v="SWZ"/>
        <s v="ETH"/>
        <s v="FRO"/>
        <s v="FJI"/>
        <s v="FIN"/>
        <s v="FRA"/>
        <s v="PYF"/>
        <s v="GAB"/>
        <s v="GMB"/>
        <s v="GEO"/>
        <s v="DEU"/>
        <s v="GHA"/>
        <s v="GIB"/>
        <s v="GRC"/>
        <s v="GRL"/>
        <s v="GRD"/>
        <s v="GUM"/>
        <s v="GTM"/>
        <s v="GIN"/>
        <s v="GNB"/>
        <s v="GUY"/>
        <s v="HTI"/>
        <s v="HND"/>
        <s v="HKG"/>
        <s v="HUN"/>
        <s v="ISL"/>
        <s v="IND"/>
        <s v="IDN"/>
        <s v="IRN"/>
        <s v="IRQ"/>
        <s v="IRL"/>
        <s v="IMN"/>
        <s v="ISR"/>
        <s v="ITA"/>
        <s v="JAM"/>
        <s v="JPN"/>
        <s v="JOR"/>
        <s v="KAZ"/>
        <s v="KEN"/>
        <s v="KIR"/>
        <s v="PRK"/>
        <s v="KOR"/>
        <s v="XKX"/>
        <s v="KWT"/>
        <s v="KGZ"/>
        <s v="LAO"/>
        <s v="LVA"/>
        <s v="LBN"/>
        <s v="LSO"/>
        <s v="LBR"/>
        <s v="LBY"/>
        <s v="LIE"/>
        <s v="LTU"/>
        <s v="LUX"/>
        <s v="MAC"/>
        <s v="MDG"/>
        <s v="MWI"/>
        <s v="MYS"/>
        <s v="MDV"/>
        <s v="MLI"/>
        <s v="MLT"/>
        <s v="MHL"/>
        <s v="MRT"/>
        <s v="MUS"/>
        <s v="MEX"/>
        <s v="FSM"/>
        <s v="MDA"/>
        <s v="MCO"/>
        <s v="MNG"/>
        <s v="MNE"/>
        <s v="MAR"/>
        <s v="MOZ"/>
        <s v="MMR"/>
        <s v="NAM"/>
        <s v="NRU"/>
        <s v="NPL"/>
        <s v="NLD"/>
        <s v="NCL"/>
        <s v="NZL"/>
        <s v="NIC"/>
        <s v="NER"/>
        <s v="NGA"/>
        <s v="MKD"/>
        <s v="MNP"/>
        <s v="NOR"/>
        <s v="OMN"/>
        <s v="PAK"/>
        <s v="PLW"/>
        <s v="PAN"/>
        <s v="PNG"/>
        <s v="PRY"/>
        <s v="PER"/>
        <s v="PHL"/>
        <s v="POL"/>
        <s v="PRT"/>
        <s v="PRI"/>
        <s v="QAT"/>
        <s v="ROU"/>
        <s v="RUS"/>
        <s v="RWA"/>
        <s v="WSM"/>
        <s v="SMR"/>
        <s v="STP"/>
        <s v="SAU"/>
        <s v="SEN"/>
        <s v="SRB"/>
        <s v="SYC"/>
        <s v="SLE"/>
        <s v="SGP"/>
        <s v="SXM"/>
        <s v="SVK"/>
        <s v="SVN"/>
        <s v="SLB"/>
        <s v="SOM"/>
        <s v="ZAF"/>
        <s v="SSD"/>
        <s v="ESP"/>
        <s v="LKA"/>
        <s v="KNA"/>
        <s v="LCA"/>
        <s v="MAF"/>
        <s v="VCT"/>
        <s v="SDN"/>
        <s v="SUR"/>
        <s v="SWE"/>
        <s v="CHE"/>
        <s v="SYR"/>
        <s v="TJK"/>
        <s v="TZA"/>
        <s v="THA"/>
        <s v="TLS"/>
        <s v="TGO"/>
        <s v="TON"/>
        <s v="TTO"/>
        <s v="TUN"/>
        <s v="TUR"/>
        <s v="TKM"/>
        <s v="TCA"/>
        <s v="TUV"/>
        <s v="UGA"/>
        <s v="UKR"/>
        <s v="ARE"/>
        <s v="GBR"/>
        <s v="USA"/>
        <s v="URY"/>
        <s v="UZB"/>
        <s v="VUT"/>
        <s v="VEN"/>
        <s v="VNM"/>
        <s v="VIR"/>
        <s v="PSE"/>
        <s v="YEM"/>
        <s v="ZMB"/>
        <s v="ZWE"/>
      </sharedItems>
    </cacheField>
    <cacheField name="Series Name" numFmtId="0">
      <sharedItems/>
    </cacheField>
    <cacheField name="Series Code" numFmtId="0">
      <sharedItems/>
    </cacheField>
    <cacheField name="Time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Time Code" numFmtId="0">
      <sharedItems/>
    </cacheField>
    <cacheField name="Value" numFmtId="0">
      <sharedItems containsString="0" containsBlank="1" containsNumber="1" minValue="-2.9960310459136998" maxValue="1.9365086555480999" count="1007">
        <n v="-2.7532620429992698"/>
        <n v="-2.6524069309234601"/>
        <n v="-2.7026317119598402"/>
        <n v="-2.5185303688049299"/>
        <n v="-2.5508017539978001"/>
        <n v="0.36664298176765397"/>
        <n v="0.11004967987537401"/>
        <n v="8.8576450943946797E-2"/>
        <n v="0.196294024586678"/>
        <n v="0.114945493638515"/>
        <n v="-0.84212177991867099"/>
        <n v="-1.05582988262177"/>
        <n v="-0.847814321517944"/>
        <n v="-0.992437243461609"/>
        <n v="-0.74177151918411299"/>
        <n v="1.1660802364349401"/>
        <n v="1.14571797847748"/>
        <n v="1.09160161018372"/>
        <n v="1.06857633590698"/>
        <n v="1.1288590431213399"/>
        <n v="1.39100873470306"/>
        <n v="1.5772114992141699"/>
        <n v="1.5885717868804901"/>
        <n v="1.5810674428939799"/>
        <n v="1.58773648738861"/>
        <n v="-0.34775090217590299"/>
        <n v="-0.37009468674659701"/>
        <n v="-0.60072600841522195"/>
        <n v="-0.70936948060989402"/>
        <n v="-0.64624089002609297"/>
        <n v="0.82291972637176503"/>
        <n v="0.93796789646148704"/>
        <n v="0.92950493097305298"/>
        <n v="0.94953000545501698"/>
        <n v="0.94386225938796997"/>
        <n v="6.8099140189588096E-3"/>
        <n v="-9.7864307463169098E-2"/>
        <n v="-7.2026245296001407E-2"/>
        <n v="4.6827923506498299E-4"/>
        <n v="-9.1632818803191202E-3"/>
        <n v="-0.451120525598526"/>
        <n v="-0.42004424333572399"/>
        <n v="-0.77164226770401001"/>
        <n v="-0.80403655767440796"/>
        <n v="-0.79718393087387096"/>
        <n v="1.33727550506592"/>
        <n v="1.3356685638427701"/>
        <n v="1.3714973926544201"/>
        <n v="1.4315470457077"/>
        <n v="1.4746843576431301"/>
        <n v="0.97081196308135997"/>
        <n v="0.91731309890747104"/>
        <n v="0.86167693138122603"/>
        <n v="0.83531588315963701"/>
        <n v="0.93357205390930198"/>
        <n v="0.88467174768447898"/>
        <n v="0.89208042621612504"/>
        <n v="0.887528836727142"/>
        <n v="0.89941865205764804"/>
        <n v="0.63799536228179898"/>
        <n v="-0.71142667531967196"/>
        <n v="-0.693412125110626"/>
        <n v="-0.85224747657775901"/>
        <n v="-0.83781635761260997"/>
        <n v="-0.93188571929931596"/>
        <n v="0.84756064414978005"/>
        <n v="0.80146610736846902"/>
        <n v="0.83023744821548495"/>
        <n v="0.85083675384521495"/>
        <n v="0.88343256711959794"/>
        <n v="-0.846307814121246"/>
        <n v="-0.62683516740798995"/>
        <n v="-0.61010926961898804"/>
        <n v="-0.52477973699569702"/>
        <n v="-0.40702849626541099"/>
        <n v="-0.98556864261627197"/>
        <n v="-0.92861336469650302"/>
        <n v="-0.91580778360366799"/>
        <n v="-1.03663277626038"/>
        <n v="-1.0923711061477701"/>
        <n v="0.90050464868545499"/>
        <n v="1.0328128337860101"/>
        <n v="1.12057745456696"/>
        <n v="1.1184166669845601"/>
        <n v="1.15202713012695"/>
        <n v="0.35345774888992298"/>
        <n v="0.34490674734115601"/>
        <n v="-0.88760817050933805"/>
        <n v="-0.75424522161483798"/>
        <n v="-0.79387354850768999"/>
        <n v="0.39363044500351002"/>
        <n v="0.45831623673438998"/>
        <n v="0.52102303504943803"/>
        <n v="0.66256630420684803"/>
        <n v="0.57566881179809604"/>
        <n v="-2.2222048137337E-3"/>
        <n v="6.1934385448694201E-2"/>
        <n v="0.51861214637756303"/>
        <n v="0.272381901741028"/>
        <n v="0.42634975910186801"/>
        <n v="-0.14707475900649999"/>
        <n v="-0.42025950551032998"/>
        <n v="-0.44308379292488098"/>
        <n v="-0.39634779095649703"/>
        <n v="-0.34946137666702298"/>
        <n v="1.13303458690643"/>
        <n v="1.0513995885848999"/>
        <n v="1.0033650398254399"/>
        <n v="1.00239610671997"/>
        <n v="1.03453397750854"/>
        <n v="1.07745289802551"/>
        <n v="1.0653510093689"/>
        <n v="1.01341140270233"/>
        <n v="0.79712772369384799"/>
        <n v="0.86481773853302002"/>
        <n v="-0.28669095039367698"/>
        <n v="-0.72833859920501698"/>
        <n v="-0.45347887277603099"/>
        <n v="-0.27881303429603599"/>
        <n v="-0.28326094150543202"/>
        <n v="-0.400912255048752"/>
        <n v="-0.42483064532280002"/>
        <n v="-0.447489053010941"/>
        <n v="-0.42176711559295699"/>
        <n v="-0.43937101960182201"/>
        <n v="0.95827376842498802"/>
        <n v="1.0952074527740501"/>
        <n v="1.01309037208557"/>
        <n v="1.04125964641571"/>
        <n v="1.0775160789489699"/>
        <n v="-0.45964014530181901"/>
        <n v="-0.71439361572265603"/>
        <n v="-0.44560724496841397"/>
        <n v="-0.41969653964042702"/>
        <n v="-0.33146589994430498"/>
        <m/>
        <n v="1.2358136177062999"/>
        <n v="1.1109637022018399"/>
        <n v="1.18799841403961"/>
        <n v="1.1716517210006701"/>
        <n v="1.25736796855927"/>
        <n v="0.44426706433296198"/>
        <n v="0.56119829416275002"/>
        <n v="0.40158087015152"/>
        <n v="0.364647597074509"/>
        <n v="0.24625205993652299"/>
        <n v="-1.0602564811706501"/>
        <n v="-1.3021532297134399"/>
        <n v="-1.53794133663177"/>
        <n v="-1.6428697109222401"/>
        <n v="-1.7825174331664999"/>
        <n v="-1.57021856307983"/>
        <n v="-1.62499344348907"/>
        <n v="-1.54231476783752"/>
        <n v="-1.2583575248718299"/>
        <n v="-1.18886947631836"/>
        <n v="0.83307850360870395"/>
        <n v="0.85952103137970004"/>
        <n v="0.87416088581085205"/>
        <n v="0.89423310756683405"/>
        <n v="0.92942839860916104"/>
        <n v="0.11081126332283001"/>
        <n v="-7.5531385838985401E-2"/>
        <n v="-0.20908862352371199"/>
        <n v="-0.131573155522346"/>
        <n v="-3.6172445863485302E-2"/>
        <n v="-1.4017590284347501"/>
        <n v="-1.5617648363113401"/>
        <n v="-1.51364362239838"/>
        <n v="-1.3940356969833401"/>
        <n v="-1.35294902324677"/>
        <n v="0.96377438306808505"/>
        <n v="0.99481791257858299"/>
        <n v="1.01310467720032"/>
        <n v="0.96219599246978804"/>
        <n v="0.77281403541564897"/>
        <n v="1.11062347888947"/>
        <n v="1.4013822078704801"/>
        <n v="1.4563733339309699"/>
        <n v="1.6245803833007799"/>
        <n v="1.6494376659393299"/>
        <n v="-2.1720871925353999"/>
        <n v="-2.1357779502868701"/>
        <n v="-2.2362089157104501"/>
        <n v="-2.1267397403717001"/>
        <n v="-2.1624729633331299"/>
        <n v="-1.47796535491943"/>
        <n v="-1.3504070043563801"/>
        <n v="-1.2551959753036499"/>
        <n v="-1.3898128271102901"/>
        <n v="-1.48370337486267"/>
        <n v="0.41262882947921797"/>
        <n v="-1.6168355941772499E-2"/>
        <n v="4.4010441750288003E-2"/>
        <n v="0.16135215759277299"/>
        <n v="0.118578858673573"/>
        <n v="-0.29864150285720797"/>
        <n v="-0.25981086492538502"/>
        <n v="-0.473098784685135"/>
        <n v="-0.51672887802124001"/>
        <n v="-0.44107362627983099"/>
        <n v="-0.806959629058838"/>
        <n v="-0.979467272758484"/>
        <n v="-0.70115059614181496"/>
        <n v="-0.95455753803253196"/>
        <n v="-0.64192593097686801"/>
        <n v="-0.36167526245117199"/>
        <n v="-0.176833510398865"/>
        <n v="-0.28740406036376998"/>
        <n v="-0.228033617138863"/>
        <n v="-0.23051486909389499"/>
        <n v="-2.0807466506957999"/>
        <n v="-1.62443852424622"/>
        <n v="-1.78548359870911"/>
        <n v="-1.6578124761581401"/>
        <n v="-1.9777462482452399"/>
        <n v="-0.34840285778045699"/>
        <n v="-0.29930168390273998"/>
        <n v="-0.21306560933589899"/>
        <n v="-0.22947931289672899"/>
        <n v="-1.6906013712286901E-2"/>
        <n v="0.45324099063873302"/>
        <n v="0.43024280667304998"/>
        <n v="0.74675238132476796"/>
        <n v="0.86028999090194702"/>
        <n v="0.95444679260253895"/>
        <n v="-0.89800804853439298"/>
        <n v="-1.0364741086959799"/>
        <n v="-1.0332052707672099"/>
        <n v="-0.715018510818481"/>
        <n v="-0.51637864112854004"/>
        <n v="0.79349881410598799"/>
        <n v="0.68541610240936302"/>
        <n v="0.60722380876541104"/>
        <n v="0.62148278951644897"/>
        <n v="0.61216127872466997"/>
        <n v="0.64043885469436601"/>
        <n v="0.61041110754013095"/>
        <n v="0.59608781337738004"/>
        <n v="0.39270192384719799"/>
        <n v="0.49952158331870999"/>
        <n v="0.48439407348632801"/>
        <n v="0.54451328516006503"/>
        <n v="0.28873258829116799"/>
        <n v="0.42205420136451699"/>
        <n v="0.41863507032394398"/>
        <n v="1.0262099504470801"/>
        <n v="0.94188362360000599"/>
        <n v="0.91225486993789695"/>
        <n v="0.94739812612533603"/>
        <n v="0.81544137001037598"/>
        <n v="0.93178892135620095"/>
        <n v="0.967484951019287"/>
        <n v="0.92016023397445701"/>
        <n v="0.92852449417114302"/>
        <n v="0.86500883102417003"/>
        <n v="-0.133512377738953"/>
        <n v="-0.34341254830360401"/>
        <n v="-0.44821426272392301"/>
        <n v="-0.56633985042571999"/>
        <n v="-0.50841945409774802"/>
        <n v="1.0688512325286901"/>
        <n v="1.02982354164124"/>
        <n v="1.3169982433319101"/>
        <n v="1.3339591026306199"/>
        <n v="1.2982323169708301"/>
        <n v="1.2199944816529799E-2"/>
        <n v="-3.1599334906786702E-3"/>
        <n v="0.16494169831275901"/>
        <n v="0.28730064630508401"/>
        <n v="0.32811304926872298"/>
        <n v="-9.4810791313648196E-2"/>
        <n v="-0.238249406218529"/>
        <n v="-0.27026313543319702"/>
        <n v="-0.25742793083190901"/>
        <n v="-0.239295244216919"/>
        <n v="-1.1881006956100499"/>
        <n v="-1.1246020793914799"/>
        <n v="-1.18191170692444"/>
        <n v="-1.0328409671783401"/>
        <n v="-1.0280566215515099"/>
        <n v="-0.38921952247619601"/>
        <n v="-0.120268002152443"/>
        <n v="-0.115019135177135"/>
        <n v="-9.1546289622783703E-2"/>
        <n v="-0.15312449634075201"/>
        <n v="-9.0242370963096605E-2"/>
        <n v="-0.147936090826988"/>
        <n v="-0.22158288955688499"/>
        <n v="-0.20278055965900399"/>
        <n v="-7.4253544211387607E-2"/>
        <n v="-0.60939824581146196"/>
        <n v="-0.705968618392944"/>
        <n v="-0.992728471755981"/>
        <n v="-1.0556570291519201"/>
        <n v="-0.97029298543930098"/>
        <n v="0.58025771379470803"/>
        <n v="0.63010698556900002"/>
        <n v="0.709752976894379"/>
        <n v="0.74846613407134999"/>
        <n v="0.72372072935104403"/>
        <n v="-0.37781062722206099"/>
        <n v="-0.274407118558884"/>
        <n v="-4.0577199310064302E-2"/>
        <n v="-0.346043050289154"/>
        <n v="-0.249723330140114"/>
        <n v="-1.27457964420319"/>
        <n v="-1.30372190475464"/>
        <n v="-1.75365614891052"/>
        <n v="-2.1837131977081299"/>
        <n v="-2.0380675792694101"/>
        <n v="0.83320730924606301"/>
        <n v="0.77977377176284801"/>
        <n v="0.661915123462677"/>
        <n v="0.72410881519317605"/>
        <n v="0.76433950662612904"/>
        <n v="0.89170032739639304"/>
        <n v="0.83515411615371704"/>
        <n v="0.98174881935119596"/>
        <n v="0.96313494443893399"/>
        <n v="0.89149171113967896"/>
        <n v="1.3793500140309301E-2"/>
        <n v="0.271274894475937"/>
        <n v="0.28094813227653498"/>
        <n v="0.32552382349968001"/>
        <n v="0.33452412486076399"/>
        <n v="-0.25741404294967701"/>
        <n v="-7.5141385197639493E-2"/>
        <n v="-6.5801933407783494E-2"/>
        <n v="-7.5772829353809398E-2"/>
        <n v="6.9895133376121493E-2"/>
        <n v="-8.7586849927902194E-2"/>
        <n v="0.21442912518978099"/>
        <n v="0.24799223244190199"/>
        <n v="3.5266153514385203E-2"/>
        <n v="4.5828569680452298E-2"/>
        <n v="-0.44761684536933899"/>
        <n v="-0.49818590283393899"/>
        <n v="-0.42962336540222201"/>
        <n v="-0.42964661121368403"/>
        <n v="-0.44094949960708602"/>
        <n v="0.57770758867263805"/>
        <n v="0.54845464229583696"/>
        <n v="0.64498805999755904"/>
        <n v="0.72566670179367099"/>
        <n v="0.61475914716720603"/>
        <n v="-3.6738522350788103E-2"/>
        <n v="0.118470922112465"/>
        <n v="0.169862180948257"/>
        <n v="6.5785303711891202E-2"/>
        <n v="-6.5912969410419506E-2"/>
        <n v="0.15386429429054299"/>
        <n v="0.162369400262833"/>
        <n v="0.115144267678261"/>
        <n v="0.101313188672066"/>
        <n v="6.4303062856197399E-2"/>
        <n v="1.9365086555480999"/>
        <n v="1.8871865272521999"/>
        <n v="1.9104764461517301"/>
        <n v="1.8773704767227199"/>
        <n v="1.5659692287445099"/>
        <n v="0.96861660480499301"/>
        <n v="1.0325450897216799"/>
        <n v="1.0401636362075799"/>
        <n v="1.0437984466552701"/>
        <n v="0.69702571630477905"/>
        <n v="0.88391804695129395"/>
        <n v="0.88836628198623702"/>
        <n v="0.87756514549255404"/>
        <n v="0.80852824449539196"/>
        <n v="-0.53819227218627896"/>
        <n v="-0.57734942436218295"/>
        <n v="-0.41584265232086198"/>
        <n v="-0.39554709196090698"/>
        <n v="-0.30497133731842002"/>
        <n v="-0.88060754537582397"/>
        <n v="-0.84259665012359597"/>
        <n v="-0.66928720474243197"/>
        <n v="-0.939894258975983"/>
        <n v="-0.86439138650894198"/>
        <n v="-0.684850454330444"/>
        <n v="-0.56157714128494296"/>
        <n v="-0.72167605161666903"/>
        <n v="-0.28002461791038502"/>
        <n v="-0.39483040571212802"/>
        <n v="-0.19191771745681799"/>
        <n v="-0.25410440564155601"/>
        <n v="-0.13758060336113001"/>
        <n v="-0.13716365396976499"/>
        <n v="2.7062162756919899E-2"/>
        <n v="-0.64017617702484098"/>
        <n v="-0.88762474060058605"/>
        <n v="-1.0274786949157699"/>
        <n v="-1.1280994415283201"/>
        <n v="-1.4062956571578999"/>
        <n v="-0.53186643123626698"/>
        <n v="-0.56906616687774703"/>
        <n v="-0.448519617319107"/>
        <n v="-0.62782406806945801"/>
        <n v="-0.552035331726074"/>
        <n v="0.77645057439804099"/>
        <n v="-0.22837954759597801"/>
        <n v="5.6676849722862202E-2"/>
        <n v="0.26320961117744401"/>
        <n v="0.61155503988266002"/>
        <n v="0.73741769790649403"/>
        <n v="0.76182156801223799"/>
        <n v="0.83697712421417203"/>
        <n v="0.79846376180648804"/>
        <n v="0.63595128059387196"/>
        <n v="1.3945771455764799"/>
        <n v="1.6196479797363299"/>
        <n v="1.3749376535415601"/>
        <n v="1.3721786737442001"/>
        <n v="1.2629352807998699"/>
        <n v="-0.99770516157150302"/>
        <n v="-0.79684060811996504"/>
        <n v="-0.84113615751266502"/>
        <n v="-0.69199794530868497"/>
        <n v="-0.56860816478729204"/>
        <n v="-0.55207741260528598"/>
        <n v="-0.50215667486190796"/>
        <n v="-0.46232268214225802"/>
        <n v="-0.53146719932556197"/>
        <n v="-0.43942385911941501"/>
        <n v="-1.3421442508697501"/>
        <n v="-1.71146535873413"/>
        <n v="-1.6991620063781701"/>
        <n v="-1.58438456058502"/>
        <n v="-1.5864391326904299"/>
        <n v="-2.5209581851959202"/>
        <n v="-2.6091480255127002"/>
        <n v="-2.4746904373168901"/>
        <n v="-2.3845593929290798"/>
        <n v="-2.4739246368408199"/>
        <n v="1.0111682415008501"/>
        <n v="0.95930325984954801"/>
        <n v="0.96544605493545499"/>
        <n v="0.84353142976760898"/>
        <n v="0.88188952207565297"/>
        <n v="-0.91810661554336503"/>
        <n v="-0.81556040048599199"/>
        <n v="-0.88781064748764005"/>
        <n v="-1.1222825050353999"/>
        <n v="-1.285315990448"/>
        <n v="0.32613950967788702"/>
        <n v="0.38104045391082803"/>
        <n v="0.39929535984992998"/>
        <n v="0.55041390657424905"/>
        <n v="0.41350537538528398"/>
        <n v="0.423851728439331"/>
        <n v="0.38823553919792197"/>
        <n v="0.25863847136497498"/>
        <n v="0.21791465580463401"/>
        <n v="0.37974634766578702"/>
        <n v="1.03735864162445"/>
        <n v="1.0196950435638401"/>
        <n v="1.02606689929962"/>
        <n v="1.0153564214706401"/>
        <n v="1.0739109516143801"/>
        <n v="-0.37978380918502802"/>
        <n v="-0.27443960309028598"/>
        <n v="-0.26788163185119601"/>
        <n v="-0.31579339504241899"/>
        <n v="-0.296307682991028"/>
        <n v="-5.2698813378810903E-2"/>
        <n v="-0.167979881167412"/>
        <n v="-0.25763028860092202"/>
        <n v="-0.231327518820763"/>
        <n v="-0.35683342814445501"/>
        <n v="-1.17969214916229"/>
        <n v="-1.10573601722717"/>
        <n v="-1.0072268247604399"/>
        <n v="-1.03241419792175"/>
        <n v="-0.94308722019195601"/>
        <n v="0.99859029054641701"/>
        <n v="1.1242330074310301"/>
        <n v="1.1637326478958101"/>
        <n v="1.13891088962555"/>
        <n v="1.1160266399383501"/>
        <n v="-0.34075191617012002"/>
        <n v="-0.28690719604492199"/>
        <n v="-0.37869378924369801"/>
        <n v="-0.47729244828224199"/>
        <n v="-0.41222432255744901"/>
        <n v="0.638081014156342"/>
        <n v="0.54602104425430298"/>
        <n v="0.60855948925018299"/>
        <n v="0.62952595949172996"/>
        <n v="0.56241101026535001"/>
        <n v="-0.67540210485458396"/>
        <n v="-0.34864008426666299"/>
        <n v="-0.27924025058746299"/>
        <n v="-0.113625250756741"/>
        <n v="-0.25244858860969499"/>
        <n v="9.0533733367919894E-2"/>
        <n v="0.17511358857154799"/>
        <n v="0.22519004344940199"/>
        <n v="0.26298251748085"/>
        <n v="0.28121742606163003"/>
        <n v="-0.52955812215805098"/>
        <n v="-0.266192227602005"/>
        <n v="-0.45618799328803999"/>
        <n v="-0.467156112194061"/>
        <n v="-0.54657906293868996"/>
        <n v="0.40782928466796903"/>
        <n v="0.53026825189590499"/>
        <n v="0.69388538599014304"/>
        <n v="0.71241801977157604"/>
        <n v="0.80272752046585105"/>
        <n v="0.39530482888221702"/>
        <n v="0.42679351568222001"/>
        <n v="0.46212884783744801"/>
        <n v="0.67332303524017301"/>
        <n v="0.48072436451911899"/>
        <n v="-1.6215357780456501"/>
        <n v="-1.67229104042053"/>
        <n v="-1.6211345195770299"/>
        <n v="-1.48194456100464"/>
        <n v="-1.4735124111175499"/>
        <n v="-0.18868653476238301"/>
        <n v="-0.42799904942512501"/>
        <n v="-0.25353363156318698"/>
        <n v="-0.21326912939548501"/>
        <n v="-0.13473837077617601"/>
        <n v="-0.20376461744308499"/>
        <n v="-0.33913540840148898"/>
        <n v="-0.314182639122009"/>
        <n v="-0.28636151552200301"/>
        <n v="-0.29159986972808799"/>
        <n v="-2.43496870994568"/>
        <n v="-2.5657713413238499"/>
        <n v="-2.4622783660888699"/>
        <n v="-2.3083457946777299"/>
        <n v="-2.1979634761810298"/>
        <n v="1.45358550548553"/>
        <n v="1.5974931716918901"/>
        <n v="1.66911089420319"/>
        <n v="1.59549152851105"/>
        <n v="1.64433610439301"/>
        <n v="0.72906392812728904"/>
        <n v="0.77052319049835205"/>
        <n v="0.921403408050537"/>
        <n v="0.80971843004226696"/>
        <n v="0.65373951196670499"/>
        <n v="1.3472551107406601"/>
        <n v="1.33317494392395"/>
        <n v="1.21239566802979"/>
        <n v="1.1939195394516"/>
        <n v="1.0638889074325599"/>
        <n v="1.2295781373977701"/>
        <n v="1.2152909040451001"/>
        <n v="1.13746881484985"/>
        <n v="1.02887463569641"/>
        <n v="1.12756788730621"/>
        <n v="-0.57883912324905396"/>
        <n v="-0.31398382782936102"/>
        <n v="-0.509343922138214"/>
        <n v="-0.54227977991104104"/>
        <n v="-0.53103858232498202"/>
        <n v="-0.43127089738845797"/>
        <n v="-0.28684794902801503"/>
        <n v="-0.11891328543424599"/>
        <n v="-0.109315782785416"/>
        <n v="-0.152863919734955"/>
        <n v="0.247989401221275"/>
        <n v="0.14606639742851299"/>
        <n v="0.124463096261024"/>
        <n v="5.8753985911607701E-2"/>
        <n v="0.14035816490650199"/>
        <n v="8.2971118390560206E-2"/>
        <n v="2.76085305958986E-2"/>
        <n v="0.36298137903213501"/>
        <n v="0.53477835655212402"/>
        <n v="0.667752325534821"/>
        <n v="-2.08446145057678"/>
        <n v="-2.2142057418823198"/>
        <n v="-2.1462876796722399"/>
        <n v="-2.3328053951263401"/>
        <n v="-2.47940897941589"/>
        <n v="1.2714213132858301"/>
        <n v="1.0135281085968"/>
        <n v="0.99840098619461104"/>
        <n v="0.88737970590591397"/>
        <n v="0.91342258453369096"/>
        <n v="1.1751024723053001"/>
        <n v="0.98344230651855502"/>
        <n v="0.93393802642822299"/>
        <n v="1.0562672615051301"/>
        <n v="-0.63241809606552102"/>
        <n v="-0.56293070316314697"/>
        <n v="-0.70095050334930398"/>
        <n v="-0.55552989244461104"/>
        <n v="-0.50747376680374101"/>
        <n v="0.85939925909042403"/>
        <n v="0.80190575122833296"/>
        <n v="0.87297415733337402"/>
        <n v="0.83246535062789895"/>
        <n v="0.83572173118591297"/>
        <n v="-0.67398101091384899"/>
        <n v="-0.84362882375717196"/>
        <n v="-0.79136931896209695"/>
        <n v="-0.68836092948913596"/>
        <n v="-0.69195973873138406"/>
        <n v="1.3151206970214799"/>
        <n v="1.0343405008316"/>
        <n v="1.1187299489975"/>
        <n v="1.20211470127106"/>
        <n v="1.2104841470718399"/>
        <n v="-0.40222647786140397"/>
        <n v="-0.38730990886688199"/>
        <n v="-0.340128064155579"/>
        <n v="-0.20534208416938801"/>
        <n v="-0.66832441091537498"/>
        <n v="1.57725429534912"/>
        <n v="1.1772255897521999"/>
        <n v="1.17249691486359"/>
        <n v="1.2048430442810101"/>
        <n v="0.83107703924179099"/>
        <n v="0.63665968179702803"/>
        <n v="0.71777218580246005"/>
        <n v="0.70579892396926902"/>
        <n v="0.53399908542633101"/>
        <n v="3.7592556327581399E-2"/>
        <n v="5.80168217420578E-2"/>
        <n v="-6.1226464807987199E-2"/>
        <n v="-5.2502058446407297E-2"/>
        <n v="-5.9176981449127197E-2"/>
        <n v="-0.34855675697326699"/>
        <n v="-0.34582972526550299"/>
        <n v="-0.35953915119171098"/>
        <n v="-0.40259128808975198"/>
        <n v="-0.31988918781280501"/>
        <n v="-0.833329558372498"/>
        <n v="-0.76671624183654796"/>
        <n v="-1.2816141843795801"/>
        <n v="-1.25935423374176"/>
        <n v="-1.28796994686127"/>
        <n v="-1.26694679260254"/>
        <n v="-1.3304589986801101"/>
        <n v="-1.5117045640945399"/>
        <n v="-2.0839693546295202"/>
        <n v="-2.21174263954163"/>
        <n v="0.68495005369186401"/>
        <n v="0.52880662679672197"/>
        <n v="0.51237642765045199"/>
        <n v="0.51868486404418901"/>
        <n v="0.55630606412887595"/>
        <n v="0.94429248571395896"/>
        <n v="0.79273200035095204"/>
        <n v="0.77604091167449996"/>
        <n v="0.78711211681366"/>
        <n v="0.88090282678604104"/>
        <n v="-0.542416572570801"/>
        <n v="-0.45294290781021102"/>
        <n v="-0.180229142308235"/>
        <n v="-0.18880781531333901"/>
        <n v="-0.25190749764442399"/>
        <n v="0.83809733390808105"/>
        <n v="0.82122117280960105"/>
        <n v="0.83086389303207397"/>
        <n v="0.89292395114898704"/>
        <n v="0.71730482578277599"/>
        <n v="1.5121608972549401"/>
        <n v="1.41574943065643"/>
        <n v="1.46777844429016"/>
        <n v="1.3952362537384"/>
        <n v="1.31238234043121"/>
        <n v="-0.95093113183975198"/>
        <n v="-0.99248105287551902"/>
        <n v="-0.58572518825530995"/>
        <n v="-0.47199821472168002"/>
        <n v="-0.34842848777771002"/>
        <n v="-1.35823786258698"/>
        <n v="-1.4049586057662999"/>
        <n v="-1.66716468334198"/>
        <n v="-1.53848505020142"/>
        <n v="-1.47217929363251"/>
        <n v="-2.0974142551422101"/>
        <n v="-1.93307113647461"/>
        <n v="-1.89196145534515"/>
        <n v="-1.78729927539825"/>
        <n v="-1.7981414794921899"/>
        <n v="-0.21198371052741999"/>
        <n v="8.0932611599564604E-3"/>
        <n v="0.112023413181305"/>
        <n v="6.2417197972536101E-2"/>
        <n v="0.11759065836668001"/>
        <n v="1.1206359863281301"/>
        <n v="1.1419864892959599"/>
        <n v="1.22151875495911"/>
        <n v="1.0884751081466699"/>
        <n v="0.86095833778381303"/>
        <n v="0.64203643798828103"/>
        <n v="0.58916872739791903"/>
        <n v="0.41972854733467102"/>
        <n v="0.43188798427581798"/>
        <n v="0.52991139888763406"/>
        <n v="-2.2538845539093"/>
        <n v="-2.25163745880127"/>
        <n v="-1.79264628887177"/>
        <n v="-1.7136561870575"/>
        <n v="-1.90026199817657"/>
        <n v="1.1947995424270601"/>
        <n v="1.17167043685913"/>
        <n v="1.1660121679305999"/>
        <n v="1.1722332239151001"/>
        <n v="1.09686291217804"/>
        <n v="0.25203728675842302"/>
        <n v="0.29087811708450301"/>
        <n v="0.23546069860458399"/>
        <n v="0.30712005496025102"/>
        <n v="0.297832071781158"/>
        <n v="-0.65630781650543202"/>
        <n v="-0.70504641532897905"/>
        <n v="-0.65370708703994795"/>
        <n v="-0.57670891284942605"/>
        <n v="-0.60906177759170499"/>
        <n v="-8.6801514029502896E-2"/>
        <n v="-1.8059423193335498E-2"/>
        <n v="1.6684934496879598E-2"/>
        <n v="-9.9959084764123006E-4"/>
        <n v="3.5977952182292897E-2"/>
        <n v="-0.27695196866989102"/>
        <n v="-0.16365934908390001"/>
        <n v="-0.35773891210556003"/>
        <n v="-0.35528546571731601"/>
        <n v="-0.44633838534355202"/>
        <n v="-1.09619224071503"/>
        <n v="-0.92804539203643799"/>
        <n v="-0.77870136499404896"/>
        <n v="-0.98400306701660201"/>
        <n v="-0.71297639608383201"/>
        <n v="0.48034089803695701"/>
        <n v="0.55063116550445601"/>
        <n v="0.49156528711318997"/>
        <n v="0.49180132150650002"/>
        <n v="0.50028324127197299"/>
        <n v="1.11509525775909"/>
        <n v="1.0516324043273899"/>
        <n v="1.0086536407470701"/>
        <n v="0.93725126981735196"/>
        <n v="0.86071968078613303"/>
        <n v="0.27365726232528698"/>
        <n v="0.14260335266590099"/>
        <n v="0.43530330061912498"/>
        <n v="0.48798930644989003"/>
        <n v="0.54319119453430198"/>
        <n v="0.64928388595581099"/>
        <n v="0.68427562713623002"/>
        <n v="0.66954380273819003"/>
        <n v="0.83326143026351895"/>
        <n v="0.95855814218521096"/>
        <n v="3.6215875297784798E-2"/>
        <n v="0.54217118024826105"/>
        <n v="0.50889539718627896"/>
        <n v="0.58168029785156306"/>
        <n v="0.488021969795227"/>
        <n v="-0.53837567567825295"/>
        <n v="-0.55109912157058705"/>
        <n v="-0.66740942001342796"/>
        <n v="-0.70790183544158902"/>
        <n v="-0.91899544000625599"/>
        <n v="0.101642534136772"/>
        <n v="5.6940533220768003E-2"/>
        <n v="6.9421276450157193E-2"/>
        <n v="7.1905821561813396E-2"/>
        <n v="3.0513977631926498E-2"/>
        <n v="1.13318884372711"/>
        <n v="1.1637257337570199"/>
        <n v="1.14607357978821"/>
        <n v="1.1062321662902801"/>
        <n v="1.0786091089248699"/>
        <n v="1.2258399724960301"/>
        <n v="0.515797019004822"/>
        <n v="0.50056934356689498"/>
        <n v="0.48954656720161399"/>
        <n v="0.58509469032287598"/>
        <n v="0.607801914215088"/>
        <n v="-0.66084063053131104"/>
        <n v="-0.62345582246780396"/>
        <n v="-0.65050846338272095"/>
        <n v="-0.59113126993179299"/>
        <n v="-0.36298900842666598"/>
        <n v="-0.107445858418941"/>
        <n v="3.7525970488786697E-2"/>
        <n v="-0.14312857389450101"/>
        <n v="-0.17981804907321899"/>
        <n v="-0.15329946577549"/>
        <n v="5.2213342860341098E-3"/>
        <n v="-7.8094109892845195E-2"/>
        <n v="-0.17077882587909701"/>
        <n v="-8.5266187787055997E-2"/>
        <n v="-0.172904297709465"/>
        <n v="0.67382681369781505"/>
        <n v="0.65869414806366"/>
        <n v="0.70177280902862504"/>
        <n v="0.74461394548416104"/>
        <n v="0.75640434026718095"/>
        <n v="-8.8885597884654999E-2"/>
        <n v="-5.6958809494972201E-2"/>
        <n v="-0.30240309238433799"/>
        <n v="-9.7025878727436093E-2"/>
        <n v="-8.9501671493053395E-2"/>
        <n v="1.4680089950561499"/>
        <n v="1.4803055524826001"/>
        <n v="1.4384142160415601"/>
        <n v="1.4423249959945701"/>
        <n v="1.4599424600601201"/>
        <n v="0.73651218414306596"/>
        <n v="0.66727554798126198"/>
        <n v="0.63392108678817705"/>
        <n v="0.61780643463134799"/>
        <n v="0.44343426823616"/>
        <n v="0.89407765865325906"/>
        <n v="0.80148351192474399"/>
        <n v="0.70140427350997903"/>
        <n v="0.75546139478683505"/>
        <n v="0.70663964748382602"/>
        <n v="0.354402095079422"/>
        <n v="0.49567666649818398"/>
        <n v="0.56247949600219704"/>
        <n v="0.54167002439498901"/>
        <n v="0.37951466441154502"/>
        <n v="-2.2489876747131299"/>
        <n v="-2.3862884044647199"/>
        <n v="-2.5813851356506299"/>
        <n v="-2.7271757125854501"/>
        <n v="-2.4834344387054399"/>
        <n v="-0.23762199282646199"/>
        <n v="-0.28324970602989202"/>
        <n v="-0.25288793444633501"/>
        <n v="-0.75098139047622703"/>
        <n v="-0.722118079662323"/>
        <n v="-2.43455958366394"/>
        <n v="-2.5183439254760698"/>
        <n v="-2.1916699409484899"/>
        <n v="-2.2872014045715301"/>
        <n v="-2.2100539207458501"/>
        <n v="0.275779157876968"/>
        <n v="0.292700946331024"/>
        <n v="0.411397874355316"/>
        <n v="0.50913190841674805"/>
        <n v="0.26532697677612299"/>
        <n v="-0.139389723539352"/>
        <n v="-0.21556980907917001"/>
        <n v="-8.9156918227672605E-2"/>
        <n v="-0.37680375576019298"/>
        <n v="-0.78556984663009599"/>
        <n v="0.67722284793853804"/>
        <n v="0.70079791545867898"/>
        <n v="0.99326312541961703"/>
        <n v="0.90649431943893399"/>
        <n v="0.864660143852234"/>
        <n v="0.83188462257385298"/>
        <n v="0.86922591924667403"/>
        <n v="-1.82177793979645"/>
        <n v="-1.6961982250213601"/>
        <n v="-1.6570639610290501"/>
        <n v="-1.98757219314575"/>
        <n v="-1.9988942146301301"/>
        <n v="5.8161012828350102E-2"/>
        <n v="8.7626665830612196E-2"/>
        <n v="0.41879302263259899"/>
        <n v="0.34830173850059498"/>
        <n v="0.39629203081130998"/>
        <n v="0.92122524976730302"/>
        <n v="1.01176965236664"/>
        <n v="0.99729984998703003"/>
        <n v="1.0143628120422401"/>
        <n v="0.90262305736541704"/>
        <n v="1.3192493915557899"/>
        <n v="1.3108382225036599"/>
        <n v="1.1761552095413199"/>
        <n v="1.11522209644318"/>
        <n v="1.1611397266387899"/>
        <n v="-2.73627853393555"/>
        <n v="-2.7303311824798602"/>
        <n v="-2.7117576599121098"/>
        <n v="-2.6594929695129399"/>
        <n v="-2.79725193977356"/>
        <n v="-0.74773895740509"/>
        <n v="-0.51207292079925504"/>
        <n v="-0.50008404254913297"/>
        <n v="-0.67681795358657804"/>
        <n v="-0.69484001398086503"/>
        <n v="-0.58051621913909901"/>
        <n v="-0.38844144344329801"/>
        <n v="-0.48081812262535101"/>
        <n v="-0.33559277653694197"/>
        <n v="-0.26585996150970498"/>
        <n v="-0.79943454265594505"/>
        <n v="-0.49142050743103"/>
        <n v="-0.57827657461166404"/>
        <n v="-0.56872618198394798"/>
        <n v="-0.38309931755065901"/>
        <n v="0.23317673802375799"/>
        <n v="0.24301680922508201"/>
        <n v="0.19735565781593301"/>
        <n v="0.19231536984443701"/>
        <n v="0.27340030670165999"/>
        <n v="-0.88600420951843295"/>
        <n v="-0.90824371576309204"/>
        <n v="-0.89069008827209495"/>
        <n v="-0.69571143388748202"/>
        <n v="-0.71105015277862504"/>
        <n v="0.83351635932922397"/>
        <n v="1.03778612613678"/>
        <n v="1.0890086889267001"/>
        <n v="1.0789657831192001"/>
        <n v="1.11424672603607"/>
        <n v="0.23061661422252699"/>
        <n v="8.1537127494811998E-2"/>
        <n v="0.11037703603506099"/>
        <n v="0.23902933299541501"/>
        <n v="0.35797464847564697"/>
        <n v="-0.86821871995925903"/>
        <n v="-0.87707287073135398"/>
        <n v="-0.59433114528655995"/>
        <n v="-0.75655144453048695"/>
        <n v="-0.59629517793655396"/>
        <n v="-1.3151659965515099"/>
        <n v="-1.37813580036163"/>
        <n v="-1.1438632011413601"/>
        <n v="-1.1367609500885001"/>
        <n v="-1.0398650169372601"/>
        <n v="-1.29793277010322E-2"/>
        <n v="-0.178149864077568"/>
        <n v="-0.20166382193565399"/>
        <n v="-0.33201101422309898"/>
        <n v="-0.100280806422234"/>
        <n v="1.2181992530822801"/>
        <n v="1.26768326759338"/>
        <n v="1.18453228473663"/>
        <n v="-0.70172470808029197"/>
        <n v="-0.69426453113555897"/>
        <n v="-0.81103450059890703"/>
        <n v="-0.93774324655532804"/>
        <n v="-0.80703419446945202"/>
        <n v="-1.8720893859863299"/>
        <n v="-1.4283267259597801"/>
        <n v="-1.1639162302017201"/>
        <n v="-1.12695300579071"/>
        <n v="-1.9976049661636399"/>
        <n v="0.68908673524856601"/>
        <n v="0.66744512319564797"/>
        <n v="0.59254658222198497"/>
        <n v="0.59746122360229503"/>
        <n v="0.70078533887863204"/>
        <n v="7.756457477808E-2"/>
        <n v="0.52747040987014804"/>
        <n v="0.48145702481269798"/>
        <n v="0.48989212512969998"/>
        <n v="0.50393909215927102"/>
        <n v="0.38604256510734603"/>
        <n v="0.117876663804054"/>
        <n v="-2.6929063722491299E-2"/>
        <n v="-1.4877876266837099E-2"/>
        <n v="-3.6005027592182201E-2"/>
        <n v="1.02394342422485"/>
        <n v="1.0281791687011701"/>
        <n v="1.0548847913742101"/>
        <n v="1.0458239316940301"/>
        <n v="1.09546458721161"/>
        <n v="-0.30446952581405601"/>
        <n v="-0.296665459871292"/>
        <n v="-0.43671047687530501"/>
        <n v="-0.252974152565002"/>
        <n v="-0.196214869618416"/>
        <n v="0.80238097906112704"/>
        <n v="1.00210762023926"/>
        <n v="0.88242495059966997"/>
        <n v="0.90037912130355802"/>
        <n v="0.94967550039291404"/>
        <n v="-1.3514424562454199"/>
        <n v="-1.5391814708709699"/>
        <n v="-1.5519874095916699"/>
        <n v="-1.4538878202438399"/>
        <n v="-1.2564622163772601"/>
        <n v="3.2742600888013798E-2"/>
        <n v="3.8910239934921299E-2"/>
        <n v="-3.8535811007022899E-2"/>
        <n v="-0.118189707398415"/>
        <n v="-3.0564662069082298E-2"/>
        <n v="0.95598697662353505"/>
        <n v="0.476192206144333"/>
        <n v="0.56369870901107799"/>
        <n v="-1.80479407310486"/>
        <n v="-1.88934803009033"/>
        <n v="-2.0181803703308101"/>
        <n v="-1.8368339538574201"/>
        <n v="-1.8178862333297701"/>
        <n v="-2.9960310459136998"/>
        <n v="-2.77087378501892"/>
        <n v="-2.6476464271545401"/>
        <n v="-2.5803096294403098"/>
        <n v="-2.4768803119659402"/>
        <n v="8.2525499165058094E-2"/>
        <n v="-0.11702957004308701"/>
        <n v="-0.13100537657737699"/>
        <n v="5.2347745746374102E-2"/>
        <n v="0.102313563227654"/>
        <n v="-0.72103840112686202"/>
        <n v="-0.94328612089157104"/>
        <n v="-1.05272817611694"/>
        <n v="-0.95442593097686801"/>
        <n v="-0.884499907493590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1.682919791667" createdVersion="8" refreshedVersion="8" minRefreshableVersion="3" recordCount="1090" xr:uid="{21CF1B8E-C8F7-1444-BEBD-BB2A5DF6CFBE}">
  <cacheSource type="worksheet">
    <worksheetSource ref="A1:G1091" sheet="Sheet1"/>
  </cacheSource>
  <cacheFields count="7">
    <cacheField name="Country Name" numFmtId="0">
      <sharedItems containsBlank="1" count="218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ia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's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olomon Islands"/>
        <s v="Somalia"/>
        <s v="South Africa"/>
        <s v="South Sudan"/>
        <s v="Spain"/>
        <s v="Sri Lanka"/>
        <s v="St. Kitts and Nevis"/>
        <s v="St. Lucia"/>
        <s v="St. Martin (French part)"/>
        <s v="St. Vincent and the Grenadines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 Nam"/>
        <s v="Virgin Islands (U.S.)"/>
        <s v="West Bank and Gaza"/>
        <s v="Yemen, Rep."/>
        <s v="Zambia"/>
        <s v="Zimbabwe"/>
        <m/>
      </sharedItems>
    </cacheField>
    <cacheField name="Country Code" numFmtId="0">
      <sharedItems containsBlank="1"/>
    </cacheField>
    <cacheField name="Series Name" numFmtId="0">
      <sharedItems containsBlank="1"/>
    </cacheField>
    <cacheField name="Series Code" numFmtId="0">
      <sharedItems containsBlank="1"/>
    </cacheField>
    <cacheField name="Time" numFmtId="0">
      <sharedItems containsString="0" containsBlank="1" containsNumber="1" containsInteger="1" minValue="2018" maxValue="2022" count="6">
        <n v="2018"/>
        <n v="2019"/>
        <n v="2020"/>
        <n v="2021"/>
        <n v="2022"/>
        <m/>
      </sharedItems>
    </cacheField>
    <cacheField name="Time Code" numFmtId="0">
      <sharedItems containsBlank="1"/>
    </cacheField>
    <cacheField name="Value" numFmtId="0">
      <sharedItems containsString="0" containsBlank="1" containsNumber="1" minValue="-2.9960310459136998" maxValue="1.9365086555480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">
  <r>
    <s v="Afghanistan"/>
    <x v="0"/>
    <s v="Political Stability and Absence of Violence/Terrorism: Estimate"/>
    <s v="PV.EST"/>
    <x v="0"/>
    <s v="YR2018"/>
    <x v="0"/>
  </r>
  <r>
    <s v="Afghanistan"/>
    <x v="0"/>
    <s v="Political Stability and Absence of Violence/Terrorism: Estimate"/>
    <s v="PV.EST"/>
    <x v="1"/>
    <s v="YR2019"/>
    <x v="1"/>
  </r>
  <r>
    <s v="Afghanistan"/>
    <x v="0"/>
    <s v="Political Stability and Absence of Violence/Terrorism: Estimate"/>
    <s v="PV.EST"/>
    <x v="2"/>
    <s v="YR2020"/>
    <x v="2"/>
  </r>
  <r>
    <s v="Afghanistan"/>
    <x v="0"/>
    <s v="Political Stability and Absence of Violence/Terrorism: Estimate"/>
    <s v="PV.EST"/>
    <x v="3"/>
    <s v="YR2021"/>
    <x v="3"/>
  </r>
  <r>
    <s v="Afghanistan"/>
    <x v="0"/>
    <s v="Political Stability and Absence of Violence/Terrorism: Estimate"/>
    <s v="PV.EST"/>
    <x v="4"/>
    <s v="YR2022"/>
    <x v="4"/>
  </r>
  <r>
    <s v="Albania"/>
    <x v="1"/>
    <s v="Political Stability and Absence of Violence/Terrorism: Estimate"/>
    <s v="PV.EST"/>
    <x v="0"/>
    <s v="YR2018"/>
    <x v="5"/>
  </r>
  <r>
    <s v="Albania"/>
    <x v="1"/>
    <s v="Political Stability and Absence of Violence/Terrorism: Estimate"/>
    <s v="PV.EST"/>
    <x v="1"/>
    <s v="YR2019"/>
    <x v="6"/>
  </r>
  <r>
    <s v="Albania"/>
    <x v="1"/>
    <s v="Political Stability and Absence of Violence/Terrorism: Estimate"/>
    <s v="PV.EST"/>
    <x v="2"/>
    <s v="YR2020"/>
    <x v="7"/>
  </r>
  <r>
    <s v="Albania"/>
    <x v="1"/>
    <s v="Political Stability and Absence of Violence/Terrorism: Estimate"/>
    <s v="PV.EST"/>
    <x v="3"/>
    <s v="YR2021"/>
    <x v="8"/>
  </r>
  <r>
    <s v="Albania"/>
    <x v="1"/>
    <s v="Political Stability and Absence of Violence/Terrorism: Estimate"/>
    <s v="PV.EST"/>
    <x v="4"/>
    <s v="YR2022"/>
    <x v="9"/>
  </r>
  <r>
    <s v="Algeria"/>
    <x v="2"/>
    <s v="Political Stability and Absence of Violence/Terrorism: Estimate"/>
    <s v="PV.EST"/>
    <x v="0"/>
    <s v="YR2018"/>
    <x v="10"/>
  </r>
  <r>
    <s v="Algeria"/>
    <x v="2"/>
    <s v="Political Stability and Absence of Violence/Terrorism: Estimate"/>
    <s v="PV.EST"/>
    <x v="1"/>
    <s v="YR2019"/>
    <x v="11"/>
  </r>
  <r>
    <s v="Algeria"/>
    <x v="2"/>
    <s v="Political Stability and Absence of Violence/Terrorism: Estimate"/>
    <s v="PV.EST"/>
    <x v="2"/>
    <s v="YR2020"/>
    <x v="12"/>
  </r>
  <r>
    <s v="Algeria"/>
    <x v="2"/>
    <s v="Political Stability and Absence of Violence/Terrorism: Estimate"/>
    <s v="PV.EST"/>
    <x v="3"/>
    <s v="YR2021"/>
    <x v="13"/>
  </r>
  <r>
    <s v="Algeria"/>
    <x v="2"/>
    <s v="Political Stability and Absence of Violence/Terrorism: Estimate"/>
    <s v="PV.EST"/>
    <x v="4"/>
    <s v="YR2022"/>
    <x v="14"/>
  </r>
  <r>
    <s v="American Samoa"/>
    <x v="3"/>
    <s v="Political Stability and Absence of Violence/Terrorism: Estimate"/>
    <s v="PV.EST"/>
    <x v="0"/>
    <s v="YR2018"/>
    <x v="15"/>
  </r>
  <r>
    <s v="American Samoa"/>
    <x v="3"/>
    <s v="Political Stability and Absence of Violence/Terrorism: Estimate"/>
    <s v="PV.EST"/>
    <x v="1"/>
    <s v="YR2019"/>
    <x v="16"/>
  </r>
  <r>
    <s v="American Samoa"/>
    <x v="3"/>
    <s v="Political Stability and Absence of Violence/Terrorism: Estimate"/>
    <s v="PV.EST"/>
    <x v="2"/>
    <s v="YR2020"/>
    <x v="17"/>
  </r>
  <r>
    <s v="American Samoa"/>
    <x v="3"/>
    <s v="Political Stability and Absence of Violence/Terrorism: Estimate"/>
    <s v="PV.EST"/>
    <x v="3"/>
    <s v="YR2021"/>
    <x v="18"/>
  </r>
  <r>
    <s v="American Samoa"/>
    <x v="3"/>
    <s v="Political Stability and Absence of Violence/Terrorism: Estimate"/>
    <s v="PV.EST"/>
    <x v="4"/>
    <s v="YR2022"/>
    <x v="19"/>
  </r>
  <r>
    <s v="Andorra"/>
    <x v="4"/>
    <s v="Political Stability and Absence of Violence/Terrorism: Estimate"/>
    <s v="PV.EST"/>
    <x v="0"/>
    <s v="YR2018"/>
    <x v="20"/>
  </r>
  <r>
    <s v="Andorra"/>
    <x v="4"/>
    <s v="Political Stability and Absence of Violence/Terrorism: Estimate"/>
    <s v="PV.EST"/>
    <x v="1"/>
    <s v="YR2019"/>
    <x v="21"/>
  </r>
  <r>
    <s v="Andorra"/>
    <x v="4"/>
    <s v="Political Stability and Absence of Violence/Terrorism: Estimate"/>
    <s v="PV.EST"/>
    <x v="2"/>
    <s v="YR2020"/>
    <x v="22"/>
  </r>
  <r>
    <s v="Andorra"/>
    <x v="4"/>
    <s v="Political Stability and Absence of Violence/Terrorism: Estimate"/>
    <s v="PV.EST"/>
    <x v="3"/>
    <s v="YR2021"/>
    <x v="23"/>
  </r>
  <r>
    <s v="Andorra"/>
    <x v="4"/>
    <s v="Political Stability and Absence of Violence/Terrorism: Estimate"/>
    <s v="PV.EST"/>
    <x v="4"/>
    <s v="YR2022"/>
    <x v="24"/>
  </r>
  <r>
    <s v="Angola"/>
    <x v="5"/>
    <s v="Political Stability and Absence of Violence/Terrorism: Estimate"/>
    <s v="PV.EST"/>
    <x v="0"/>
    <s v="YR2018"/>
    <x v="25"/>
  </r>
  <r>
    <s v="Angola"/>
    <x v="5"/>
    <s v="Political Stability and Absence of Violence/Terrorism: Estimate"/>
    <s v="PV.EST"/>
    <x v="1"/>
    <s v="YR2019"/>
    <x v="26"/>
  </r>
  <r>
    <s v="Angola"/>
    <x v="5"/>
    <s v="Political Stability and Absence of Violence/Terrorism: Estimate"/>
    <s v="PV.EST"/>
    <x v="2"/>
    <s v="YR2020"/>
    <x v="27"/>
  </r>
  <r>
    <s v="Angola"/>
    <x v="5"/>
    <s v="Political Stability and Absence of Violence/Terrorism: Estimate"/>
    <s v="PV.EST"/>
    <x v="3"/>
    <s v="YR2021"/>
    <x v="28"/>
  </r>
  <r>
    <s v="Angola"/>
    <x v="5"/>
    <s v="Political Stability and Absence of Violence/Terrorism: Estimate"/>
    <s v="PV.EST"/>
    <x v="4"/>
    <s v="YR2022"/>
    <x v="29"/>
  </r>
  <r>
    <s v="Antigua and Barbuda"/>
    <x v="6"/>
    <s v="Political Stability and Absence of Violence/Terrorism: Estimate"/>
    <s v="PV.EST"/>
    <x v="0"/>
    <s v="YR2018"/>
    <x v="30"/>
  </r>
  <r>
    <s v="Antigua and Barbuda"/>
    <x v="6"/>
    <s v="Political Stability and Absence of Violence/Terrorism: Estimate"/>
    <s v="PV.EST"/>
    <x v="1"/>
    <s v="YR2019"/>
    <x v="31"/>
  </r>
  <r>
    <s v="Antigua and Barbuda"/>
    <x v="6"/>
    <s v="Political Stability and Absence of Violence/Terrorism: Estimate"/>
    <s v="PV.EST"/>
    <x v="2"/>
    <s v="YR2020"/>
    <x v="32"/>
  </r>
  <r>
    <s v="Antigua and Barbuda"/>
    <x v="6"/>
    <s v="Political Stability and Absence of Violence/Terrorism: Estimate"/>
    <s v="PV.EST"/>
    <x v="3"/>
    <s v="YR2021"/>
    <x v="33"/>
  </r>
  <r>
    <s v="Antigua and Barbuda"/>
    <x v="6"/>
    <s v="Political Stability and Absence of Violence/Terrorism: Estimate"/>
    <s v="PV.EST"/>
    <x v="4"/>
    <s v="YR2022"/>
    <x v="34"/>
  </r>
  <r>
    <s v="Argentina"/>
    <x v="7"/>
    <s v="Political Stability and Absence of Violence/Terrorism: Estimate"/>
    <s v="PV.EST"/>
    <x v="0"/>
    <s v="YR2018"/>
    <x v="35"/>
  </r>
  <r>
    <s v="Argentina"/>
    <x v="7"/>
    <s v="Political Stability and Absence of Violence/Terrorism: Estimate"/>
    <s v="PV.EST"/>
    <x v="1"/>
    <s v="YR2019"/>
    <x v="36"/>
  </r>
  <r>
    <s v="Argentina"/>
    <x v="7"/>
    <s v="Political Stability and Absence of Violence/Terrorism: Estimate"/>
    <s v="PV.EST"/>
    <x v="2"/>
    <s v="YR2020"/>
    <x v="37"/>
  </r>
  <r>
    <s v="Argentina"/>
    <x v="7"/>
    <s v="Political Stability and Absence of Violence/Terrorism: Estimate"/>
    <s v="PV.EST"/>
    <x v="3"/>
    <s v="YR2021"/>
    <x v="38"/>
  </r>
  <r>
    <s v="Argentina"/>
    <x v="7"/>
    <s v="Political Stability and Absence of Violence/Terrorism: Estimate"/>
    <s v="PV.EST"/>
    <x v="4"/>
    <s v="YR2022"/>
    <x v="39"/>
  </r>
  <r>
    <s v="Armenia"/>
    <x v="8"/>
    <s v="Political Stability and Absence of Violence/Terrorism: Estimate"/>
    <s v="PV.EST"/>
    <x v="0"/>
    <s v="YR2018"/>
    <x v="40"/>
  </r>
  <r>
    <s v="Armenia"/>
    <x v="8"/>
    <s v="Political Stability and Absence of Violence/Terrorism: Estimate"/>
    <s v="PV.EST"/>
    <x v="1"/>
    <s v="YR2019"/>
    <x v="41"/>
  </r>
  <r>
    <s v="Armenia"/>
    <x v="8"/>
    <s v="Political Stability and Absence of Violence/Terrorism: Estimate"/>
    <s v="PV.EST"/>
    <x v="2"/>
    <s v="YR2020"/>
    <x v="42"/>
  </r>
  <r>
    <s v="Armenia"/>
    <x v="8"/>
    <s v="Political Stability and Absence of Violence/Terrorism: Estimate"/>
    <s v="PV.EST"/>
    <x v="3"/>
    <s v="YR2021"/>
    <x v="43"/>
  </r>
  <r>
    <s v="Armenia"/>
    <x v="8"/>
    <s v="Political Stability and Absence of Violence/Terrorism: Estimate"/>
    <s v="PV.EST"/>
    <x v="4"/>
    <s v="YR2022"/>
    <x v="44"/>
  </r>
  <r>
    <s v="Aruba"/>
    <x v="9"/>
    <s v="Political Stability and Absence of Violence/Terrorism: Estimate"/>
    <s v="PV.EST"/>
    <x v="0"/>
    <s v="YR2018"/>
    <x v="45"/>
  </r>
  <r>
    <s v="Aruba"/>
    <x v="9"/>
    <s v="Political Stability and Absence of Violence/Terrorism: Estimate"/>
    <s v="PV.EST"/>
    <x v="1"/>
    <s v="YR2019"/>
    <x v="46"/>
  </r>
  <r>
    <s v="Aruba"/>
    <x v="9"/>
    <s v="Political Stability and Absence of Violence/Terrorism: Estimate"/>
    <s v="PV.EST"/>
    <x v="2"/>
    <s v="YR2020"/>
    <x v="47"/>
  </r>
  <r>
    <s v="Aruba"/>
    <x v="9"/>
    <s v="Political Stability and Absence of Violence/Terrorism: Estimate"/>
    <s v="PV.EST"/>
    <x v="3"/>
    <s v="YR2021"/>
    <x v="48"/>
  </r>
  <r>
    <s v="Aruba"/>
    <x v="9"/>
    <s v="Political Stability and Absence of Violence/Terrorism: Estimate"/>
    <s v="PV.EST"/>
    <x v="4"/>
    <s v="YR2022"/>
    <x v="49"/>
  </r>
  <r>
    <s v="Australia"/>
    <x v="10"/>
    <s v="Political Stability and Absence of Violence/Terrorism: Estimate"/>
    <s v="PV.EST"/>
    <x v="0"/>
    <s v="YR2018"/>
    <x v="50"/>
  </r>
  <r>
    <s v="Australia"/>
    <x v="10"/>
    <s v="Political Stability and Absence of Violence/Terrorism: Estimate"/>
    <s v="PV.EST"/>
    <x v="1"/>
    <s v="YR2019"/>
    <x v="51"/>
  </r>
  <r>
    <s v="Australia"/>
    <x v="10"/>
    <s v="Political Stability and Absence of Violence/Terrorism: Estimate"/>
    <s v="PV.EST"/>
    <x v="2"/>
    <s v="YR2020"/>
    <x v="52"/>
  </r>
  <r>
    <s v="Australia"/>
    <x v="10"/>
    <s v="Political Stability and Absence of Violence/Terrorism: Estimate"/>
    <s v="PV.EST"/>
    <x v="3"/>
    <s v="YR2021"/>
    <x v="53"/>
  </r>
  <r>
    <s v="Australia"/>
    <x v="10"/>
    <s v="Political Stability and Absence of Violence/Terrorism: Estimate"/>
    <s v="PV.EST"/>
    <x v="4"/>
    <s v="YR2022"/>
    <x v="54"/>
  </r>
  <r>
    <s v="Austria"/>
    <x v="11"/>
    <s v="Political Stability and Absence of Violence/Terrorism: Estimate"/>
    <s v="PV.EST"/>
    <x v="0"/>
    <s v="YR2018"/>
    <x v="55"/>
  </r>
  <r>
    <s v="Austria"/>
    <x v="11"/>
    <s v="Political Stability and Absence of Violence/Terrorism: Estimate"/>
    <s v="PV.EST"/>
    <x v="1"/>
    <s v="YR2019"/>
    <x v="56"/>
  </r>
  <r>
    <s v="Austria"/>
    <x v="11"/>
    <s v="Political Stability and Absence of Violence/Terrorism: Estimate"/>
    <s v="PV.EST"/>
    <x v="2"/>
    <s v="YR2020"/>
    <x v="57"/>
  </r>
  <r>
    <s v="Austria"/>
    <x v="11"/>
    <s v="Political Stability and Absence of Violence/Terrorism: Estimate"/>
    <s v="PV.EST"/>
    <x v="3"/>
    <s v="YR2021"/>
    <x v="58"/>
  </r>
  <r>
    <s v="Austria"/>
    <x v="11"/>
    <s v="Political Stability and Absence of Violence/Terrorism: Estimate"/>
    <s v="PV.EST"/>
    <x v="4"/>
    <s v="YR2022"/>
    <x v="59"/>
  </r>
  <r>
    <s v="Azerbaijan"/>
    <x v="12"/>
    <s v="Political Stability and Absence of Violence/Terrorism: Estimate"/>
    <s v="PV.EST"/>
    <x v="0"/>
    <s v="YR2018"/>
    <x v="60"/>
  </r>
  <r>
    <s v="Azerbaijan"/>
    <x v="12"/>
    <s v="Political Stability and Absence of Violence/Terrorism: Estimate"/>
    <s v="PV.EST"/>
    <x v="1"/>
    <s v="YR2019"/>
    <x v="61"/>
  </r>
  <r>
    <s v="Azerbaijan"/>
    <x v="12"/>
    <s v="Political Stability and Absence of Violence/Terrorism: Estimate"/>
    <s v="PV.EST"/>
    <x v="2"/>
    <s v="YR2020"/>
    <x v="62"/>
  </r>
  <r>
    <s v="Azerbaijan"/>
    <x v="12"/>
    <s v="Political Stability and Absence of Violence/Terrorism: Estimate"/>
    <s v="PV.EST"/>
    <x v="3"/>
    <s v="YR2021"/>
    <x v="63"/>
  </r>
  <r>
    <s v="Azerbaijan"/>
    <x v="12"/>
    <s v="Political Stability and Absence of Violence/Terrorism: Estimate"/>
    <s v="PV.EST"/>
    <x v="4"/>
    <s v="YR2022"/>
    <x v="64"/>
  </r>
  <r>
    <s v="Bahamas, The"/>
    <x v="13"/>
    <s v="Political Stability and Absence of Violence/Terrorism: Estimate"/>
    <s v="PV.EST"/>
    <x v="0"/>
    <s v="YR2018"/>
    <x v="65"/>
  </r>
  <r>
    <s v="Bahamas, The"/>
    <x v="13"/>
    <s v="Political Stability and Absence of Violence/Terrorism: Estimate"/>
    <s v="PV.EST"/>
    <x v="1"/>
    <s v="YR2019"/>
    <x v="66"/>
  </r>
  <r>
    <s v="Bahamas, The"/>
    <x v="13"/>
    <s v="Political Stability and Absence of Violence/Terrorism: Estimate"/>
    <s v="PV.EST"/>
    <x v="2"/>
    <s v="YR2020"/>
    <x v="67"/>
  </r>
  <r>
    <s v="Bahamas, The"/>
    <x v="13"/>
    <s v="Political Stability and Absence of Violence/Terrorism: Estimate"/>
    <s v="PV.EST"/>
    <x v="3"/>
    <s v="YR2021"/>
    <x v="68"/>
  </r>
  <r>
    <s v="Bahamas, The"/>
    <x v="13"/>
    <s v="Political Stability and Absence of Violence/Terrorism: Estimate"/>
    <s v="PV.EST"/>
    <x v="4"/>
    <s v="YR2022"/>
    <x v="69"/>
  </r>
  <r>
    <s v="Bahrain"/>
    <x v="14"/>
    <s v="Political Stability and Absence of Violence/Terrorism: Estimate"/>
    <s v="PV.EST"/>
    <x v="0"/>
    <s v="YR2018"/>
    <x v="70"/>
  </r>
  <r>
    <s v="Bahrain"/>
    <x v="14"/>
    <s v="Political Stability and Absence of Violence/Terrorism: Estimate"/>
    <s v="PV.EST"/>
    <x v="1"/>
    <s v="YR2019"/>
    <x v="71"/>
  </r>
  <r>
    <s v="Bahrain"/>
    <x v="14"/>
    <s v="Political Stability and Absence of Violence/Terrorism: Estimate"/>
    <s v="PV.EST"/>
    <x v="2"/>
    <s v="YR2020"/>
    <x v="72"/>
  </r>
  <r>
    <s v="Bahrain"/>
    <x v="14"/>
    <s v="Political Stability and Absence of Violence/Terrorism: Estimate"/>
    <s v="PV.EST"/>
    <x v="3"/>
    <s v="YR2021"/>
    <x v="73"/>
  </r>
  <r>
    <s v="Bahrain"/>
    <x v="14"/>
    <s v="Political Stability and Absence of Violence/Terrorism: Estimate"/>
    <s v="PV.EST"/>
    <x v="4"/>
    <s v="YR2022"/>
    <x v="74"/>
  </r>
  <r>
    <s v="Bangladesh"/>
    <x v="15"/>
    <s v="Political Stability and Absence of Violence/Terrorism: Estimate"/>
    <s v="PV.EST"/>
    <x v="0"/>
    <s v="YR2018"/>
    <x v="75"/>
  </r>
  <r>
    <s v="Bangladesh"/>
    <x v="15"/>
    <s v="Political Stability and Absence of Violence/Terrorism: Estimate"/>
    <s v="PV.EST"/>
    <x v="1"/>
    <s v="YR2019"/>
    <x v="76"/>
  </r>
  <r>
    <s v="Bangladesh"/>
    <x v="15"/>
    <s v="Political Stability and Absence of Violence/Terrorism: Estimate"/>
    <s v="PV.EST"/>
    <x v="2"/>
    <s v="YR2020"/>
    <x v="77"/>
  </r>
  <r>
    <s v="Bangladesh"/>
    <x v="15"/>
    <s v="Political Stability and Absence of Violence/Terrorism: Estimate"/>
    <s v="PV.EST"/>
    <x v="3"/>
    <s v="YR2021"/>
    <x v="78"/>
  </r>
  <r>
    <s v="Bangladesh"/>
    <x v="15"/>
    <s v="Political Stability and Absence of Violence/Terrorism: Estimate"/>
    <s v="PV.EST"/>
    <x v="4"/>
    <s v="YR2022"/>
    <x v="79"/>
  </r>
  <r>
    <s v="Barbados"/>
    <x v="16"/>
    <s v="Political Stability and Absence of Violence/Terrorism: Estimate"/>
    <s v="PV.EST"/>
    <x v="0"/>
    <s v="YR2018"/>
    <x v="80"/>
  </r>
  <r>
    <s v="Barbados"/>
    <x v="16"/>
    <s v="Political Stability and Absence of Violence/Terrorism: Estimate"/>
    <s v="PV.EST"/>
    <x v="1"/>
    <s v="YR2019"/>
    <x v="81"/>
  </r>
  <r>
    <s v="Barbados"/>
    <x v="16"/>
    <s v="Political Stability and Absence of Violence/Terrorism: Estimate"/>
    <s v="PV.EST"/>
    <x v="2"/>
    <s v="YR2020"/>
    <x v="82"/>
  </r>
  <r>
    <s v="Barbados"/>
    <x v="16"/>
    <s v="Political Stability and Absence of Violence/Terrorism: Estimate"/>
    <s v="PV.EST"/>
    <x v="3"/>
    <s v="YR2021"/>
    <x v="83"/>
  </r>
  <r>
    <s v="Barbados"/>
    <x v="16"/>
    <s v="Political Stability and Absence of Violence/Terrorism: Estimate"/>
    <s v="PV.EST"/>
    <x v="4"/>
    <s v="YR2022"/>
    <x v="84"/>
  </r>
  <r>
    <s v="Belarus"/>
    <x v="17"/>
    <s v="Political Stability and Absence of Violence/Terrorism: Estimate"/>
    <s v="PV.EST"/>
    <x v="0"/>
    <s v="YR2018"/>
    <x v="85"/>
  </r>
  <r>
    <s v="Belarus"/>
    <x v="17"/>
    <s v="Political Stability and Absence of Violence/Terrorism: Estimate"/>
    <s v="PV.EST"/>
    <x v="1"/>
    <s v="YR2019"/>
    <x v="86"/>
  </r>
  <r>
    <s v="Belarus"/>
    <x v="17"/>
    <s v="Political Stability and Absence of Violence/Terrorism: Estimate"/>
    <s v="PV.EST"/>
    <x v="2"/>
    <s v="YR2020"/>
    <x v="87"/>
  </r>
  <r>
    <s v="Belarus"/>
    <x v="17"/>
    <s v="Political Stability and Absence of Violence/Terrorism: Estimate"/>
    <s v="PV.EST"/>
    <x v="3"/>
    <s v="YR2021"/>
    <x v="88"/>
  </r>
  <r>
    <s v="Belarus"/>
    <x v="17"/>
    <s v="Political Stability and Absence of Violence/Terrorism: Estimate"/>
    <s v="PV.EST"/>
    <x v="4"/>
    <s v="YR2022"/>
    <x v="89"/>
  </r>
  <r>
    <s v="Belgium"/>
    <x v="18"/>
    <s v="Political Stability and Absence of Violence/Terrorism: Estimate"/>
    <s v="PV.EST"/>
    <x v="0"/>
    <s v="YR2018"/>
    <x v="90"/>
  </r>
  <r>
    <s v="Belgium"/>
    <x v="18"/>
    <s v="Political Stability and Absence of Violence/Terrorism: Estimate"/>
    <s v="PV.EST"/>
    <x v="1"/>
    <s v="YR2019"/>
    <x v="91"/>
  </r>
  <r>
    <s v="Belgium"/>
    <x v="18"/>
    <s v="Political Stability and Absence of Violence/Terrorism: Estimate"/>
    <s v="PV.EST"/>
    <x v="2"/>
    <s v="YR2020"/>
    <x v="92"/>
  </r>
  <r>
    <s v="Belgium"/>
    <x v="18"/>
    <s v="Political Stability and Absence of Violence/Terrorism: Estimate"/>
    <s v="PV.EST"/>
    <x v="3"/>
    <s v="YR2021"/>
    <x v="93"/>
  </r>
  <r>
    <s v="Belgium"/>
    <x v="18"/>
    <s v="Political Stability and Absence of Violence/Terrorism: Estimate"/>
    <s v="PV.EST"/>
    <x v="4"/>
    <s v="YR2022"/>
    <x v="94"/>
  </r>
  <r>
    <s v="Belize"/>
    <x v="19"/>
    <s v="Political Stability and Absence of Violence/Terrorism: Estimate"/>
    <s v="PV.EST"/>
    <x v="0"/>
    <s v="YR2018"/>
    <x v="95"/>
  </r>
  <r>
    <s v="Belize"/>
    <x v="19"/>
    <s v="Political Stability and Absence of Violence/Terrorism: Estimate"/>
    <s v="PV.EST"/>
    <x v="1"/>
    <s v="YR2019"/>
    <x v="96"/>
  </r>
  <r>
    <s v="Belize"/>
    <x v="19"/>
    <s v="Political Stability and Absence of Violence/Terrorism: Estimate"/>
    <s v="PV.EST"/>
    <x v="2"/>
    <s v="YR2020"/>
    <x v="97"/>
  </r>
  <r>
    <s v="Belize"/>
    <x v="19"/>
    <s v="Political Stability and Absence of Violence/Terrorism: Estimate"/>
    <s v="PV.EST"/>
    <x v="3"/>
    <s v="YR2021"/>
    <x v="98"/>
  </r>
  <r>
    <s v="Belize"/>
    <x v="19"/>
    <s v="Political Stability and Absence of Violence/Terrorism: Estimate"/>
    <s v="PV.EST"/>
    <x v="4"/>
    <s v="YR2022"/>
    <x v="99"/>
  </r>
  <r>
    <s v="Benin"/>
    <x v="20"/>
    <s v="Political Stability and Absence of Violence/Terrorism: Estimate"/>
    <s v="PV.EST"/>
    <x v="0"/>
    <s v="YR2018"/>
    <x v="100"/>
  </r>
  <r>
    <s v="Benin"/>
    <x v="20"/>
    <s v="Political Stability and Absence of Violence/Terrorism: Estimate"/>
    <s v="PV.EST"/>
    <x v="1"/>
    <s v="YR2019"/>
    <x v="101"/>
  </r>
  <r>
    <s v="Benin"/>
    <x v="20"/>
    <s v="Political Stability and Absence of Violence/Terrorism: Estimate"/>
    <s v="PV.EST"/>
    <x v="2"/>
    <s v="YR2020"/>
    <x v="102"/>
  </r>
  <r>
    <s v="Benin"/>
    <x v="20"/>
    <s v="Political Stability and Absence of Violence/Terrorism: Estimate"/>
    <s v="PV.EST"/>
    <x v="3"/>
    <s v="YR2021"/>
    <x v="103"/>
  </r>
  <r>
    <s v="Benin"/>
    <x v="20"/>
    <s v="Political Stability and Absence of Violence/Terrorism: Estimate"/>
    <s v="PV.EST"/>
    <x v="4"/>
    <s v="YR2022"/>
    <x v="104"/>
  </r>
  <r>
    <s v="Bermuda"/>
    <x v="21"/>
    <s v="Political Stability and Absence of Violence/Terrorism: Estimate"/>
    <s v="PV.EST"/>
    <x v="0"/>
    <s v="YR2018"/>
    <x v="105"/>
  </r>
  <r>
    <s v="Bermuda"/>
    <x v="21"/>
    <s v="Political Stability and Absence of Violence/Terrorism: Estimate"/>
    <s v="PV.EST"/>
    <x v="1"/>
    <s v="YR2019"/>
    <x v="106"/>
  </r>
  <r>
    <s v="Bermuda"/>
    <x v="21"/>
    <s v="Political Stability and Absence of Violence/Terrorism: Estimate"/>
    <s v="PV.EST"/>
    <x v="2"/>
    <s v="YR2020"/>
    <x v="107"/>
  </r>
  <r>
    <s v="Bermuda"/>
    <x v="21"/>
    <s v="Political Stability and Absence of Violence/Terrorism: Estimate"/>
    <s v="PV.EST"/>
    <x v="3"/>
    <s v="YR2021"/>
    <x v="108"/>
  </r>
  <r>
    <s v="Bermuda"/>
    <x v="21"/>
    <s v="Political Stability and Absence of Violence/Terrorism: Estimate"/>
    <s v="PV.EST"/>
    <x v="4"/>
    <s v="YR2022"/>
    <x v="109"/>
  </r>
  <r>
    <s v="Bhutan"/>
    <x v="22"/>
    <s v="Political Stability and Absence of Violence/Terrorism: Estimate"/>
    <s v="PV.EST"/>
    <x v="0"/>
    <s v="YR2018"/>
    <x v="110"/>
  </r>
  <r>
    <s v="Bhutan"/>
    <x v="22"/>
    <s v="Political Stability and Absence of Violence/Terrorism: Estimate"/>
    <s v="PV.EST"/>
    <x v="1"/>
    <s v="YR2019"/>
    <x v="111"/>
  </r>
  <r>
    <s v="Bhutan"/>
    <x v="22"/>
    <s v="Political Stability and Absence of Violence/Terrorism: Estimate"/>
    <s v="PV.EST"/>
    <x v="2"/>
    <s v="YR2020"/>
    <x v="112"/>
  </r>
  <r>
    <s v="Bhutan"/>
    <x v="22"/>
    <s v="Political Stability and Absence of Violence/Terrorism: Estimate"/>
    <s v="PV.EST"/>
    <x v="3"/>
    <s v="YR2021"/>
    <x v="113"/>
  </r>
  <r>
    <s v="Bhutan"/>
    <x v="22"/>
    <s v="Political Stability and Absence of Violence/Terrorism: Estimate"/>
    <s v="PV.EST"/>
    <x v="4"/>
    <s v="YR2022"/>
    <x v="114"/>
  </r>
  <r>
    <s v="Bolivia"/>
    <x v="23"/>
    <s v="Political Stability and Absence of Violence/Terrorism: Estimate"/>
    <s v="PV.EST"/>
    <x v="0"/>
    <s v="YR2018"/>
    <x v="115"/>
  </r>
  <r>
    <s v="Bolivia"/>
    <x v="23"/>
    <s v="Political Stability and Absence of Violence/Terrorism: Estimate"/>
    <s v="PV.EST"/>
    <x v="1"/>
    <s v="YR2019"/>
    <x v="116"/>
  </r>
  <r>
    <s v="Bolivia"/>
    <x v="23"/>
    <s v="Political Stability and Absence of Violence/Terrorism: Estimate"/>
    <s v="PV.EST"/>
    <x v="2"/>
    <s v="YR2020"/>
    <x v="117"/>
  </r>
  <r>
    <s v="Bolivia"/>
    <x v="23"/>
    <s v="Political Stability and Absence of Violence/Terrorism: Estimate"/>
    <s v="PV.EST"/>
    <x v="3"/>
    <s v="YR2021"/>
    <x v="118"/>
  </r>
  <r>
    <s v="Bolivia"/>
    <x v="23"/>
    <s v="Political Stability and Absence of Violence/Terrorism: Estimate"/>
    <s v="PV.EST"/>
    <x v="4"/>
    <s v="YR2022"/>
    <x v="119"/>
  </r>
  <r>
    <s v="Bosnia and Herzegovina"/>
    <x v="24"/>
    <s v="Political Stability and Absence of Violence/Terrorism: Estimate"/>
    <s v="PV.EST"/>
    <x v="0"/>
    <s v="YR2018"/>
    <x v="120"/>
  </r>
  <r>
    <s v="Bosnia and Herzegovina"/>
    <x v="24"/>
    <s v="Political Stability and Absence of Violence/Terrorism: Estimate"/>
    <s v="PV.EST"/>
    <x v="1"/>
    <s v="YR2019"/>
    <x v="121"/>
  </r>
  <r>
    <s v="Bosnia and Herzegovina"/>
    <x v="24"/>
    <s v="Political Stability and Absence of Violence/Terrorism: Estimate"/>
    <s v="PV.EST"/>
    <x v="2"/>
    <s v="YR2020"/>
    <x v="122"/>
  </r>
  <r>
    <s v="Bosnia and Herzegovina"/>
    <x v="24"/>
    <s v="Political Stability and Absence of Violence/Terrorism: Estimate"/>
    <s v="PV.EST"/>
    <x v="3"/>
    <s v="YR2021"/>
    <x v="123"/>
  </r>
  <r>
    <s v="Bosnia and Herzegovina"/>
    <x v="24"/>
    <s v="Political Stability and Absence of Violence/Terrorism: Estimate"/>
    <s v="PV.EST"/>
    <x v="4"/>
    <s v="YR2022"/>
    <x v="124"/>
  </r>
  <r>
    <s v="Botswana"/>
    <x v="25"/>
    <s v="Political Stability and Absence of Violence/Terrorism: Estimate"/>
    <s v="PV.EST"/>
    <x v="0"/>
    <s v="YR2018"/>
    <x v="125"/>
  </r>
  <r>
    <s v="Botswana"/>
    <x v="25"/>
    <s v="Political Stability and Absence of Violence/Terrorism: Estimate"/>
    <s v="PV.EST"/>
    <x v="1"/>
    <s v="YR2019"/>
    <x v="126"/>
  </r>
  <r>
    <s v="Botswana"/>
    <x v="25"/>
    <s v="Political Stability and Absence of Violence/Terrorism: Estimate"/>
    <s v="PV.EST"/>
    <x v="2"/>
    <s v="YR2020"/>
    <x v="127"/>
  </r>
  <r>
    <s v="Botswana"/>
    <x v="25"/>
    <s v="Political Stability and Absence of Violence/Terrorism: Estimate"/>
    <s v="PV.EST"/>
    <x v="3"/>
    <s v="YR2021"/>
    <x v="128"/>
  </r>
  <r>
    <s v="Botswana"/>
    <x v="25"/>
    <s v="Political Stability and Absence of Violence/Terrorism: Estimate"/>
    <s v="PV.EST"/>
    <x v="4"/>
    <s v="YR2022"/>
    <x v="129"/>
  </r>
  <r>
    <s v="Brazil"/>
    <x v="26"/>
    <s v="Political Stability and Absence of Violence/Terrorism: Estimate"/>
    <s v="PV.EST"/>
    <x v="0"/>
    <s v="YR2018"/>
    <x v="130"/>
  </r>
  <r>
    <s v="Brazil"/>
    <x v="26"/>
    <s v="Political Stability and Absence of Violence/Terrorism: Estimate"/>
    <s v="PV.EST"/>
    <x v="1"/>
    <s v="YR2019"/>
    <x v="131"/>
  </r>
  <r>
    <s v="Brazil"/>
    <x v="26"/>
    <s v="Political Stability and Absence of Violence/Terrorism: Estimate"/>
    <s v="PV.EST"/>
    <x v="2"/>
    <s v="YR2020"/>
    <x v="132"/>
  </r>
  <r>
    <s v="Brazil"/>
    <x v="26"/>
    <s v="Political Stability and Absence of Violence/Terrorism: Estimate"/>
    <s v="PV.EST"/>
    <x v="3"/>
    <s v="YR2021"/>
    <x v="133"/>
  </r>
  <r>
    <s v="Brazil"/>
    <x v="26"/>
    <s v="Political Stability and Absence of Violence/Terrorism: Estimate"/>
    <s v="PV.EST"/>
    <x v="4"/>
    <s v="YR2022"/>
    <x v="134"/>
  </r>
  <r>
    <s v="British Virgin Islands"/>
    <x v="27"/>
    <s v="Political Stability and Absence of Violence/Terrorism: Estimate"/>
    <s v="PV.EST"/>
    <x v="0"/>
    <s v="YR2018"/>
    <x v="135"/>
  </r>
  <r>
    <s v="British Virgin Islands"/>
    <x v="27"/>
    <s v="Political Stability and Absence of Violence/Terrorism: Estimate"/>
    <s v="PV.EST"/>
    <x v="1"/>
    <s v="YR2019"/>
    <x v="135"/>
  </r>
  <r>
    <s v="British Virgin Islands"/>
    <x v="27"/>
    <s v="Political Stability and Absence of Violence/Terrorism: Estimate"/>
    <s v="PV.EST"/>
    <x v="2"/>
    <s v="YR2020"/>
    <x v="135"/>
  </r>
  <r>
    <s v="British Virgin Islands"/>
    <x v="27"/>
    <s v="Political Stability and Absence of Violence/Terrorism: Estimate"/>
    <s v="PV.EST"/>
    <x v="3"/>
    <s v="YR2021"/>
    <x v="135"/>
  </r>
  <r>
    <s v="British Virgin Islands"/>
    <x v="27"/>
    <s v="Political Stability and Absence of Violence/Terrorism: Estimate"/>
    <s v="PV.EST"/>
    <x v="4"/>
    <s v="YR2022"/>
    <x v="135"/>
  </r>
  <r>
    <s v="Brunei Darussalam"/>
    <x v="28"/>
    <s v="Political Stability and Absence of Violence/Terrorism: Estimate"/>
    <s v="PV.EST"/>
    <x v="0"/>
    <s v="YR2018"/>
    <x v="136"/>
  </r>
  <r>
    <s v="Brunei Darussalam"/>
    <x v="28"/>
    <s v="Political Stability and Absence of Violence/Terrorism: Estimate"/>
    <s v="PV.EST"/>
    <x v="1"/>
    <s v="YR2019"/>
    <x v="137"/>
  </r>
  <r>
    <s v="Brunei Darussalam"/>
    <x v="28"/>
    <s v="Political Stability and Absence of Violence/Terrorism: Estimate"/>
    <s v="PV.EST"/>
    <x v="2"/>
    <s v="YR2020"/>
    <x v="138"/>
  </r>
  <r>
    <s v="Brunei Darussalam"/>
    <x v="28"/>
    <s v="Political Stability and Absence of Violence/Terrorism: Estimate"/>
    <s v="PV.EST"/>
    <x v="3"/>
    <s v="YR2021"/>
    <x v="139"/>
  </r>
  <r>
    <s v="Brunei Darussalam"/>
    <x v="28"/>
    <s v="Political Stability and Absence of Violence/Terrorism: Estimate"/>
    <s v="PV.EST"/>
    <x v="4"/>
    <s v="YR2022"/>
    <x v="140"/>
  </r>
  <r>
    <s v="Bulgaria"/>
    <x v="29"/>
    <s v="Political Stability and Absence of Violence/Terrorism: Estimate"/>
    <s v="PV.EST"/>
    <x v="0"/>
    <s v="YR2018"/>
    <x v="141"/>
  </r>
  <r>
    <s v="Bulgaria"/>
    <x v="29"/>
    <s v="Political Stability and Absence of Violence/Terrorism: Estimate"/>
    <s v="PV.EST"/>
    <x v="1"/>
    <s v="YR2019"/>
    <x v="142"/>
  </r>
  <r>
    <s v="Bulgaria"/>
    <x v="29"/>
    <s v="Political Stability and Absence of Violence/Terrorism: Estimate"/>
    <s v="PV.EST"/>
    <x v="2"/>
    <s v="YR2020"/>
    <x v="143"/>
  </r>
  <r>
    <s v="Bulgaria"/>
    <x v="29"/>
    <s v="Political Stability and Absence of Violence/Terrorism: Estimate"/>
    <s v="PV.EST"/>
    <x v="3"/>
    <s v="YR2021"/>
    <x v="144"/>
  </r>
  <r>
    <s v="Bulgaria"/>
    <x v="29"/>
    <s v="Political Stability and Absence of Violence/Terrorism: Estimate"/>
    <s v="PV.EST"/>
    <x v="4"/>
    <s v="YR2022"/>
    <x v="145"/>
  </r>
  <r>
    <s v="Burkina Faso"/>
    <x v="30"/>
    <s v="Political Stability and Absence of Violence/Terrorism: Estimate"/>
    <s v="PV.EST"/>
    <x v="0"/>
    <s v="YR2018"/>
    <x v="146"/>
  </r>
  <r>
    <s v="Burkina Faso"/>
    <x v="30"/>
    <s v="Political Stability and Absence of Violence/Terrorism: Estimate"/>
    <s v="PV.EST"/>
    <x v="1"/>
    <s v="YR2019"/>
    <x v="147"/>
  </r>
  <r>
    <s v="Burkina Faso"/>
    <x v="30"/>
    <s v="Political Stability and Absence of Violence/Terrorism: Estimate"/>
    <s v="PV.EST"/>
    <x v="2"/>
    <s v="YR2020"/>
    <x v="148"/>
  </r>
  <r>
    <s v="Burkina Faso"/>
    <x v="30"/>
    <s v="Political Stability and Absence of Violence/Terrorism: Estimate"/>
    <s v="PV.EST"/>
    <x v="3"/>
    <s v="YR2021"/>
    <x v="149"/>
  </r>
  <r>
    <s v="Burkina Faso"/>
    <x v="30"/>
    <s v="Political Stability and Absence of Violence/Terrorism: Estimate"/>
    <s v="PV.EST"/>
    <x v="4"/>
    <s v="YR2022"/>
    <x v="150"/>
  </r>
  <r>
    <s v="Burundi"/>
    <x v="31"/>
    <s v="Political Stability and Absence of Violence/Terrorism: Estimate"/>
    <s v="PV.EST"/>
    <x v="0"/>
    <s v="YR2018"/>
    <x v="151"/>
  </r>
  <r>
    <s v="Burundi"/>
    <x v="31"/>
    <s v="Political Stability and Absence of Violence/Terrorism: Estimate"/>
    <s v="PV.EST"/>
    <x v="1"/>
    <s v="YR2019"/>
    <x v="152"/>
  </r>
  <r>
    <s v="Burundi"/>
    <x v="31"/>
    <s v="Political Stability and Absence of Violence/Terrorism: Estimate"/>
    <s v="PV.EST"/>
    <x v="2"/>
    <s v="YR2020"/>
    <x v="153"/>
  </r>
  <r>
    <s v="Burundi"/>
    <x v="31"/>
    <s v="Political Stability and Absence of Violence/Terrorism: Estimate"/>
    <s v="PV.EST"/>
    <x v="3"/>
    <s v="YR2021"/>
    <x v="154"/>
  </r>
  <r>
    <s v="Burundi"/>
    <x v="31"/>
    <s v="Political Stability and Absence of Violence/Terrorism: Estimate"/>
    <s v="PV.EST"/>
    <x v="4"/>
    <s v="YR2022"/>
    <x v="155"/>
  </r>
  <r>
    <s v="Cabo Verde"/>
    <x v="32"/>
    <s v="Political Stability and Absence of Violence/Terrorism: Estimate"/>
    <s v="PV.EST"/>
    <x v="0"/>
    <s v="YR2018"/>
    <x v="156"/>
  </r>
  <r>
    <s v="Cabo Verde"/>
    <x v="32"/>
    <s v="Political Stability and Absence of Violence/Terrorism: Estimate"/>
    <s v="PV.EST"/>
    <x v="1"/>
    <s v="YR2019"/>
    <x v="157"/>
  </r>
  <r>
    <s v="Cabo Verde"/>
    <x v="32"/>
    <s v="Political Stability and Absence of Violence/Terrorism: Estimate"/>
    <s v="PV.EST"/>
    <x v="2"/>
    <s v="YR2020"/>
    <x v="158"/>
  </r>
  <r>
    <s v="Cabo Verde"/>
    <x v="32"/>
    <s v="Political Stability and Absence of Violence/Terrorism: Estimate"/>
    <s v="PV.EST"/>
    <x v="3"/>
    <s v="YR2021"/>
    <x v="159"/>
  </r>
  <r>
    <s v="Cabo Verde"/>
    <x v="32"/>
    <s v="Political Stability and Absence of Violence/Terrorism: Estimate"/>
    <s v="PV.EST"/>
    <x v="4"/>
    <s v="YR2022"/>
    <x v="160"/>
  </r>
  <r>
    <s v="Cambodia"/>
    <x v="33"/>
    <s v="Political Stability and Absence of Violence/Terrorism: Estimate"/>
    <s v="PV.EST"/>
    <x v="0"/>
    <s v="YR2018"/>
    <x v="161"/>
  </r>
  <r>
    <s v="Cambodia"/>
    <x v="33"/>
    <s v="Political Stability and Absence of Violence/Terrorism: Estimate"/>
    <s v="PV.EST"/>
    <x v="1"/>
    <s v="YR2019"/>
    <x v="162"/>
  </r>
  <r>
    <s v="Cambodia"/>
    <x v="33"/>
    <s v="Political Stability and Absence of Violence/Terrorism: Estimate"/>
    <s v="PV.EST"/>
    <x v="2"/>
    <s v="YR2020"/>
    <x v="163"/>
  </r>
  <r>
    <s v="Cambodia"/>
    <x v="33"/>
    <s v="Political Stability and Absence of Violence/Terrorism: Estimate"/>
    <s v="PV.EST"/>
    <x v="3"/>
    <s v="YR2021"/>
    <x v="164"/>
  </r>
  <r>
    <s v="Cambodia"/>
    <x v="33"/>
    <s v="Political Stability and Absence of Violence/Terrorism: Estimate"/>
    <s v="PV.EST"/>
    <x v="4"/>
    <s v="YR2022"/>
    <x v="165"/>
  </r>
  <r>
    <s v="Cameroon"/>
    <x v="34"/>
    <s v="Political Stability and Absence of Violence/Terrorism: Estimate"/>
    <s v="PV.EST"/>
    <x v="0"/>
    <s v="YR2018"/>
    <x v="166"/>
  </r>
  <r>
    <s v="Cameroon"/>
    <x v="34"/>
    <s v="Political Stability and Absence of Violence/Terrorism: Estimate"/>
    <s v="PV.EST"/>
    <x v="1"/>
    <s v="YR2019"/>
    <x v="167"/>
  </r>
  <r>
    <s v="Cameroon"/>
    <x v="34"/>
    <s v="Political Stability and Absence of Violence/Terrorism: Estimate"/>
    <s v="PV.EST"/>
    <x v="2"/>
    <s v="YR2020"/>
    <x v="168"/>
  </r>
  <r>
    <s v="Cameroon"/>
    <x v="34"/>
    <s v="Political Stability and Absence of Violence/Terrorism: Estimate"/>
    <s v="PV.EST"/>
    <x v="3"/>
    <s v="YR2021"/>
    <x v="169"/>
  </r>
  <r>
    <s v="Cameroon"/>
    <x v="34"/>
    <s v="Political Stability and Absence of Violence/Terrorism: Estimate"/>
    <s v="PV.EST"/>
    <x v="4"/>
    <s v="YR2022"/>
    <x v="170"/>
  </r>
  <r>
    <s v="Canada"/>
    <x v="35"/>
    <s v="Political Stability and Absence of Violence/Terrorism: Estimate"/>
    <s v="PV.EST"/>
    <x v="0"/>
    <s v="YR2018"/>
    <x v="171"/>
  </r>
  <r>
    <s v="Canada"/>
    <x v="35"/>
    <s v="Political Stability and Absence of Violence/Terrorism: Estimate"/>
    <s v="PV.EST"/>
    <x v="1"/>
    <s v="YR2019"/>
    <x v="172"/>
  </r>
  <r>
    <s v="Canada"/>
    <x v="35"/>
    <s v="Political Stability and Absence of Violence/Terrorism: Estimate"/>
    <s v="PV.EST"/>
    <x v="2"/>
    <s v="YR2020"/>
    <x v="173"/>
  </r>
  <r>
    <s v="Canada"/>
    <x v="35"/>
    <s v="Political Stability and Absence of Violence/Terrorism: Estimate"/>
    <s v="PV.EST"/>
    <x v="3"/>
    <s v="YR2021"/>
    <x v="174"/>
  </r>
  <r>
    <s v="Canada"/>
    <x v="35"/>
    <s v="Political Stability and Absence of Violence/Terrorism: Estimate"/>
    <s v="PV.EST"/>
    <x v="4"/>
    <s v="YR2022"/>
    <x v="175"/>
  </r>
  <r>
    <s v="Cayman Islands"/>
    <x v="36"/>
    <s v="Political Stability and Absence of Violence/Terrorism: Estimate"/>
    <s v="PV.EST"/>
    <x v="0"/>
    <s v="YR2018"/>
    <x v="176"/>
  </r>
  <r>
    <s v="Cayman Islands"/>
    <x v="36"/>
    <s v="Political Stability and Absence of Violence/Terrorism: Estimate"/>
    <s v="PV.EST"/>
    <x v="1"/>
    <s v="YR2019"/>
    <x v="177"/>
  </r>
  <r>
    <s v="Cayman Islands"/>
    <x v="36"/>
    <s v="Political Stability and Absence of Violence/Terrorism: Estimate"/>
    <s v="PV.EST"/>
    <x v="2"/>
    <s v="YR2020"/>
    <x v="178"/>
  </r>
  <r>
    <s v="Cayman Islands"/>
    <x v="36"/>
    <s v="Political Stability and Absence of Violence/Terrorism: Estimate"/>
    <s v="PV.EST"/>
    <x v="3"/>
    <s v="YR2021"/>
    <x v="179"/>
  </r>
  <r>
    <s v="Cayman Islands"/>
    <x v="36"/>
    <s v="Political Stability and Absence of Violence/Terrorism: Estimate"/>
    <s v="PV.EST"/>
    <x v="4"/>
    <s v="YR2022"/>
    <x v="180"/>
  </r>
  <r>
    <s v="Central African Republic"/>
    <x v="37"/>
    <s v="Political Stability and Absence of Violence/Terrorism: Estimate"/>
    <s v="PV.EST"/>
    <x v="0"/>
    <s v="YR2018"/>
    <x v="181"/>
  </r>
  <r>
    <s v="Central African Republic"/>
    <x v="37"/>
    <s v="Political Stability and Absence of Violence/Terrorism: Estimate"/>
    <s v="PV.EST"/>
    <x v="1"/>
    <s v="YR2019"/>
    <x v="182"/>
  </r>
  <r>
    <s v="Central African Republic"/>
    <x v="37"/>
    <s v="Political Stability and Absence of Violence/Terrorism: Estimate"/>
    <s v="PV.EST"/>
    <x v="2"/>
    <s v="YR2020"/>
    <x v="183"/>
  </r>
  <r>
    <s v="Central African Republic"/>
    <x v="37"/>
    <s v="Political Stability and Absence of Violence/Terrorism: Estimate"/>
    <s v="PV.EST"/>
    <x v="3"/>
    <s v="YR2021"/>
    <x v="184"/>
  </r>
  <r>
    <s v="Central African Republic"/>
    <x v="37"/>
    <s v="Political Stability and Absence of Violence/Terrorism: Estimate"/>
    <s v="PV.EST"/>
    <x v="4"/>
    <s v="YR2022"/>
    <x v="185"/>
  </r>
  <r>
    <s v="Chad"/>
    <x v="38"/>
    <s v="Political Stability and Absence of Violence/Terrorism: Estimate"/>
    <s v="PV.EST"/>
    <x v="0"/>
    <s v="YR2018"/>
    <x v="186"/>
  </r>
  <r>
    <s v="Chad"/>
    <x v="38"/>
    <s v="Political Stability and Absence of Violence/Terrorism: Estimate"/>
    <s v="PV.EST"/>
    <x v="1"/>
    <s v="YR2019"/>
    <x v="187"/>
  </r>
  <r>
    <s v="Chad"/>
    <x v="38"/>
    <s v="Political Stability and Absence of Violence/Terrorism: Estimate"/>
    <s v="PV.EST"/>
    <x v="2"/>
    <s v="YR2020"/>
    <x v="188"/>
  </r>
  <r>
    <s v="Chad"/>
    <x v="38"/>
    <s v="Political Stability and Absence of Violence/Terrorism: Estimate"/>
    <s v="PV.EST"/>
    <x v="3"/>
    <s v="YR2021"/>
    <x v="189"/>
  </r>
  <r>
    <s v="Chad"/>
    <x v="38"/>
    <s v="Political Stability and Absence of Violence/Terrorism: Estimate"/>
    <s v="PV.EST"/>
    <x v="4"/>
    <s v="YR2022"/>
    <x v="190"/>
  </r>
  <r>
    <s v="Channel Islands"/>
    <x v="39"/>
    <s v="Political Stability and Absence of Violence/Terrorism: Estimate"/>
    <s v="PV.EST"/>
    <x v="0"/>
    <s v="YR2018"/>
    <x v="135"/>
  </r>
  <r>
    <s v="Channel Islands"/>
    <x v="39"/>
    <s v="Political Stability and Absence of Violence/Terrorism: Estimate"/>
    <s v="PV.EST"/>
    <x v="1"/>
    <s v="YR2019"/>
    <x v="135"/>
  </r>
  <r>
    <s v="Channel Islands"/>
    <x v="39"/>
    <s v="Political Stability and Absence of Violence/Terrorism: Estimate"/>
    <s v="PV.EST"/>
    <x v="2"/>
    <s v="YR2020"/>
    <x v="135"/>
  </r>
  <r>
    <s v="Channel Islands"/>
    <x v="39"/>
    <s v="Political Stability and Absence of Violence/Terrorism: Estimate"/>
    <s v="PV.EST"/>
    <x v="3"/>
    <s v="YR2021"/>
    <x v="135"/>
  </r>
  <r>
    <s v="Channel Islands"/>
    <x v="39"/>
    <s v="Political Stability and Absence of Violence/Terrorism: Estimate"/>
    <s v="PV.EST"/>
    <x v="4"/>
    <s v="YR2022"/>
    <x v="135"/>
  </r>
  <r>
    <s v="Chile"/>
    <x v="40"/>
    <s v="Political Stability and Absence of Violence/Terrorism: Estimate"/>
    <s v="PV.EST"/>
    <x v="0"/>
    <s v="YR2018"/>
    <x v="191"/>
  </r>
  <r>
    <s v="Chile"/>
    <x v="40"/>
    <s v="Political Stability and Absence of Violence/Terrorism: Estimate"/>
    <s v="PV.EST"/>
    <x v="1"/>
    <s v="YR2019"/>
    <x v="192"/>
  </r>
  <r>
    <s v="Chile"/>
    <x v="40"/>
    <s v="Political Stability and Absence of Violence/Terrorism: Estimate"/>
    <s v="PV.EST"/>
    <x v="2"/>
    <s v="YR2020"/>
    <x v="193"/>
  </r>
  <r>
    <s v="Chile"/>
    <x v="40"/>
    <s v="Political Stability and Absence of Violence/Terrorism: Estimate"/>
    <s v="PV.EST"/>
    <x v="3"/>
    <s v="YR2021"/>
    <x v="194"/>
  </r>
  <r>
    <s v="Chile"/>
    <x v="40"/>
    <s v="Political Stability and Absence of Violence/Terrorism: Estimate"/>
    <s v="PV.EST"/>
    <x v="4"/>
    <s v="YR2022"/>
    <x v="195"/>
  </r>
  <r>
    <s v="China"/>
    <x v="41"/>
    <s v="Political Stability and Absence of Violence/Terrorism: Estimate"/>
    <s v="PV.EST"/>
    <x v="0"/>
    <s v="YR2018"/>
    <x v="196"/>
  </r>
  <r>
    <s v="China"/>
    <x v="41"/>
    <s v="Political Stability and Absence of Violence/Terrorism: Estimate"/>
    <s v="PV.EST"/>
    <x v="1"/>
    <s v="YR2019"/>
    <x v="197"/>
  </r>
  <r>
    <s v="China"/>
    <x v="41"/>
    <s v="Political Stability and Absence of Violence/Terrorism: Estimate"/>
    <s v="PV.EST"/>
    <x v="2"/>
    <s v="YR2020"/>
    <x v="198"/>
  </r>
  <r>
    <s v="China"/>
    <x v="41"/>
    <s v="Political Stability and Absence of Violence/Terrorism: Estimate"/>
    <s v="PV.EST"/>
    <x v="3"/>
    <s v="YR2021"/>
    <x v="199"/>
  </r>
  <r>
    <s v="China"/>
    <x v="41"/>
    <s v="Political Stability and Absence of Violence/Terrorism: Estimate"/>
    <s v="PV.EST"/>
    <x v="4"/>
    <s v="YR2022"/>
    <x v="200"/>
  </r>
  <r>
    <s v="Colombia"/>
    <x v="42"/>
    <s v="Political Stability and Absence of Violence/Terrorism: Estimate"/>
    <s v="PV.EST"/>
    <x v="0"/>
    <s v="YR2018"/>
    <x v="201"/>
  </r>
  <r>
    <s v="Colombia"/>
    <x v="42"/>
    <s v="Political Stability and Absence of Violence/Terrorism: Estimate"/>
    <s v="PV.EST"/>
    <x v="1"/>
    <s v="YR2019"/>
    <x v="202"/>
  </r>
  <r>
    <s v="Colombia"/>
    <x v="42"/>
    <s v="Political Stability and Absence of Violence/Terrorism: Estimate"/>
    <s v="PV.EST"/>
    <x v="2"/>
    <s v="YR2020"/>
    <x v="203"/>
  </r>
  <r>
    <s v="Colombia"/>
    <x v="42"/>
    <s v="Political Stability and Absence of Violence/Terrorism: Estimate"/>
    <s v="PV.EST"/>
    <x v="3"/>
    <s v="YR2021"/>
    <x v="204"/>
  </r>
  <r>
    <s v="Colombia"/>
    <x v="42"/>
    <s v="Political Stability and Absence of Violence/Terrorism: Estimate"/>
    <s v="PV.EST"/>
    <x v="4"/>
    <s v="YR2022"/>
    <x v="205"/>
  </r>
  <r>
    <s v="Comoros"/>
    <x v="43"/>
    <s v="Political Stability and Absence of Violence/Terrorism: Estimate"/>
    <s v="PV.EST"/>
    <x v="0"/>
    <s v="YR2018"/>
    <x v="206"/>
  </r>
  <r>
    <s v="Comoros"/>
    <x v="43"/>
    <s v="Political Stability and Absence of Violence/Terrorism: Estimate"/>
    <s v="PV.EST"/>
    <x v="1"/>
    <s v="YR2019"/>
    <x v="207"/>
  </r>
  <r>
    <s v="Comoros"/>
    <x v="43"/>
    <s v="Political Stability and Absence of Violence/Terrorism: Estimate"/>
    <s v="PV.EST"/>
    <x v="2"/>
    <s v="YR2020"/>
    <x v="208"/>
  </r>
  <r>
    <s v="Comoros"/>
    <x v="43"/>
    <s v="Political Stability and Absence of Violence/Terrorism: Estimate"/>
    <s v="PV.EST"/>
    <x v="3"/>
    <s v="YR2021"/>
    <x v="209"/>
  </r>
  <r>
    <s v="Comoros"/>
    <x v="43"/>
    <s v="Political Stability and Absence of Violence/Terrorism: Estimate"/>
    <s v="PV.EST"/>
    <x v="4"/>
    <s v="YR2022"/>
    <x v="210"/>
  </r>
  <r>
    <s v="Congo, Dem. Rep."/>
    <x v="44"/>
    <s v="Political Stability and Absence of Violence/Terrorism: Estimate"/>
    <s v="PV.EST"/>
    <x v="0"/>
    <s v="YR2018"/>
    <x v="211"/>
  </r>
  <r>
    <s v="Congo, Dem. Rep."/>
    <x v="44"/>
    <s v="Political Stability and Absence of Violence/Terrorism: Estimate"/>
    <s v="PV.EST"/>
    <x v="1"/>
    <s v="YR2019"/>
    <x v="212"/>
  </r>
  <r>
    <s v="Congo, Dem. Rep."/>
    <x v="44"/>
    <s v="Political Stability and Absence of Violence/Terrorism: Estimate"/>
    <s v="PV.EST"/>
    <x v="2"/>
    <s v="YR2020"/>
    <x v="213"/>
  </r>
  <r>
    <s v="Congo, Dem. Rep."/>
    <x v="44"/>
    <s v="Political Stability and Absence of Violence/Terrorism: Estimate"/>
    <s v="PV.EST"/>
    <x v="3"/>
    <s v="YR2021"/>
    <x v="214"/>
  </r>
  <r>
    <s v="Congo, Dem. Rep."/>
    <x v="44"/>
    <s v="Political Stability and Absence of Violence/Terrorism: Estimate"/>
    <s v="PV.EST"/>
    <x v="4"/>
    <s v="YR2022"/>
    <x v="215"/>
  </r>
  <r>
    <s v="Congo, Rep."/>
    <x v="45"/>
    <s v="Political Stability and Absence of Violence/Terrorism: Estimate"/>
    <s v="PV.EST"/>
    <x v="0"/>
    <s v="YR2018"/>
    <x v="216"/>
  </r>
  <r>
    <s v="Congo, Rep."/>
    <x v="45"/>
    <s v="Political Stability and Absence of Violence/Terrorism: Estimate"/>
    <s v="PV.EST"/>
    <x v="1"/>
    <s v="YR2019"/>
    <x v="217"/>
  </r>
  <r>
    <s v="Congo, Rep."/>
    <x v="45"/>
    <s v="Political Stability and Absence of Violence/Terrorism: Estimate"/>
    <s v="PV.EST"/>
    <x v="2"/>
    <s v="YR2020"/>
    <x v="218"/>
  </r>
  <r>
    <s v="Congo, Rep."/>
    <x v="45"/>
    <s v="Political Stability and Absence of Violence/Terrorism: Estimate"/>
    <s v="PV.EST"/>
    <x v="3"/>
    <s v="YR2021"/>
    <x v="219"/>
  </r>
  <r>
    <s v="Congo, Rep."/>
    <x v="45"/>
    <s v="Political Stability and Absence of Violence/Terrorism: Estimate"/>
    <s v="PV.EST"/>
    <x v="4"/>
    <s v="YR2022"/>
    <x v="220"/>
  </r>
  <r>
    <s v="Costa Rica"/>
    <x v="46"/>
    <s v="Political Stability and Absence of Violence/Terrorism: Estimate"/>
    <s v="PV.EST"/>
    <x v="0"/>
    <s v="YR2018"/>
    <x v="221"/>
  </r>
  <r>
    <s v="Costa Rica"/>
    <x v="46"/>
    <s v="Political Stability and Absence of Violence/Terrorism: Estimate"/>
    <s v="PV.EST"/>
    <x v="1"/>
    <s v="YR2019"/>
    <x v="222"/>
  </r>
  <r>
    <s v="Costa Rica"/>
    <x v="46"/>
    <s v="Political Stability and Absence of Violence/Terrorism: Estimate"/>
    <s v="PV.EST"/>
    <x v="2"/>
    <s v="YR2020"/>
    <x v="223"/>
  </r>
  <r>
    <s v="Costa Rica"/>
    <x v="46"/>
    <s v="Political Stability and Absence of Violence/Terrorism: Estimate"/>
    <s v="PV.EST"/>
    <x v="3"/>
    <s v="YR2021"/>
    <x v="224"/>
  </r>
  <r>
    <s v="Costa Rica"/>
    <x v="46"/>
    <s v="Political Stability and Absence of Violence/Terrorism: Estimate"/>
    <s v="PV.EST"/>
    <x v="4"/>
    <s v="YR2022"/>
    <x v="225"/>
  </r>
  <r>
    <s v="Cote d'Ivoire"/>
    <x v="47"/>
    <s v="Political Stability and Absence of Violence/Terrorism: Estimate"/>
    <s v="PV.EST"/>
    <x v="0"/>
    <s v="YR2018"/>
    <x v="226"/>
  </r>
  <r>
    <s v="Cote d'Ivoire"/>
    <x v="47"/>
    <s v="Political Stability and Absence of Violence/Terrorism: Estimate"/>
    <s v="PV.EST"/>
    <x v="1"/>
    <s v="YR2019"/>
    <x v="227"/>
  </r>
  <r>
    <s v="Cote d'Ivoire"/>
    <x v="47"/>
    <s v="Political Stability and Absence of Violence/Terrorism: Estimate"/>
    <s v="PV.EST"/>
    <x v="2"/>
    <s v="YR2020"/>
    <x v="228"/>
  </r>
  <r>
    <s v="Cote d'Ivoire"/>
    <x v="47"/>
    <s v="Political Stability and Absence of Violence/Terrorism: Estimate"/>
    <s v="PV.EST"/>
    <x v="3"/>
    <s v="YR2021"/>
    <x v="229"/>
  </r>
  <r>
    <s v="Cote d'Ivoire"/>
    <x v="47"/>
    <s v="Political Stability and Absence of Violence/Terrorism: Estimate"/>
    <s v="PV.EST"/>
    <x v="4"/>
    <s v="YR2022"/>
    <x v="230"/>
  </r>
  <r>
    <s v="Croatia"/>
    <x v="48"/>
    <s v="Political Stability and Absence of Violence/Terrorism: Estimate"/>
    <s v="PV.EST"/>
    <x v="0"/>
    <s v="YR2018"/>
    <x v="231"/>
  </r>
  <r>
    <s v="Croatia"/>
    <x v="48"/>
    <s v="Political Stability and Absence of Violence/Terrorism: Estimate"/>
    <s v="PV.EST"/>
    <x v="1"/>
    <s v="YR2019"/>
    <x v="232"/>
  </r>
  <r>
    <s v="Croatia"/>
    <x v="48"/>
    <s v="Political Stability and Absence of Violence/Terrorism: Estimate"/>
    <s v="PV.EST"/>
    <x v="2"/>
    <s v="YR2020"/>
    <x v="233"/>
  </r>
  <r>
    <s v="Croatia"/>
    <x v="48"/>
    <s v="Political Stability and Absence of Violence/Terrorism: Estimate"/>
    <s v="PV.EST"/>
    <x v="3"/>
    <s v="YR2021"/>
    <x v="234"/>
  </r>
  <r>
    <s v="Croatia"/>
    <x v="48"/>
    <s v="Political Stability and Absence of Violence/Terrorism: Estimate"/>
    <s v="PV.EST"/>
    <x v="4"/>
    <s v="YR2022"/>
    <x v="235"/>
  </r>
  <r>
    <s v="Cuba"/>
    <x v="49"/>
    <s v="Political Stability and Absence of Violence/Terrorism: Estimate"/>
    <s v="PV.EST"/>
    <x v="0"/>
    <s v="YR2018"/>
    <x v="236"/>
  </r>
  <r>
    <s v="Cuba"/>
    <x v="49"/>
    <s v="Political Stability and Absence of Violence/Terrorism: Estimate"/>
    <s v="PV.EST"/>
    <x v="1"/>
    <s v="YR2019"/>
    <x v="237"/>
  </r>
  <r>
    <s v="Cuba"/>
    <x v="49"/>
    <s v="Political Stability and Absence of Violence/Terrorism: Estimate"/>
    <s v="PV.EST"/>
    <x v="2"/>
    <s v="YR2020"/>
    <x v="238"/>
  </r>
  <r>
    <s v="Cuba"/>
    <x v="49"/>
    <s v="Political Stability and Absence of Violence/Terrorism: Estimate"/>
    <s v="PV.EST"/>
    <x v="3"/>
    <s v="YR2021"/>
    <x v="239"/>
  </r>
  <r>
    <s v="Cuba"/>
    <x v="49"/>
    <s v="Political Stability and Absence of Violence/Terrorism: Estimate"/>
    <s v="PV.EST"/>
    <x v="4"/>
    <s v="YR2022"/>
    <x v="240"/>
  </r>
  <r>
    <s v="Curacao"/>
    <x v="50"/>
    <s v="Political Stability and Absence of Violence/Terrorism: Estimate"/>
    <s v="PV.EST"/>
    <x v="0"/>
    <s v="YR2018"/>
    <x v="135"/>
  </r>
  <r>
    <s v="Curacao"/>
    <x v="50"/>
    <s v="Political Stability and Absence of Violence/Terrorism: Estimate"/>
    <s v="PV.EST"/>
    <x v="1"/>
    <s v="YR2019"/>
    <x v="135"/>
  </r>
  <r>
    <s v="Curacao"/>
    <x v="50"/>
    <s v="Political Stability and Absence of Violence/Terrorism: Estimate"/>
    <s v="PV.EST"/>
    <x v="2"/>
    <s v="YR2020"/>
    <x v="135"/>
  </r>
  <r>
    <s v="Curacao"/>
    <x v="50"/>
    <s v="Political Stability and Absence of Violence/Terrorism: Estimate"/>
    <s v="PV.EST"/>
    <x v="3"/>
    <s v="YR2021"/>
    <x v="135"/>
  </r>
  <r>
    <s v="Curacao"/>
    <x v="50"/>
    <s v="Political Stability and Absence of Violence/Terrorism: Estimate"/>
    <s v="PV.EST"/>
    <x v="4"/>
    <s v="YR2022"/>
    <x v="135"/>
  </r>
  <r>
    <s v="Cyprus"/>
    <x v="51"/>
    <s v="Political Stability and Absence of Violence/Terrorism: Estimate"/>
    <s v="PV.EST"/>
    <x v="0"/>
    <s v="YR2018"/>
    <x v="241"/>
  </r>
  <r>
    <s v="Cyprus"/>
    <x v="51"/>
    <s v="Political Stability and Absence of Violence/Terrorism: Estimate"/>
    <s v="PV.EST"/>
    <x v="1"/>
    <s v="YR2019"/>
    <x v="242"/>
  </r>
  <r>
    <s v="Cyprus"/>
    <x v="51"/>
    <s v="Political Stability and Absence of Violence/Terrorism: Estimate"/>
    <s v="PV.EST"/>
    <x v="2"/>
    <s v="YR2020"/>
    <x v="243"/>
  </r>
  <r>
    <s v="Cyprus"/>
    <x v="51"/>
    <s v="Political Stability and Absence of Violence/Terrorism: Estimate"/>
    <s v="PV.EST"/>
    <x v="3"/>
    <s v="YR2021"/>
    <x v="244"/>
  </r>
  <r>
    <s v="Cyprus"/>
    <x v="51"/>
    <s v="Political Stability and Absence of Violence/Terrorism: Estimate"/>
    <s v="PV.EST"/>
    <x v="4"/>
    <s v="YR2022"/>
    <x v="245"/>
  </r>
  <r>
    <s v="Czechia"/>
    <x v="52"/>
    <s v="Political Stability and Absence of Violence/Terrorism: Estimate"/>
    <s v="PV.EST"/>
    <x v="0"/>
    <s v="YR2018"/>
    <x v="246"/>
  </r>
  <r>
    <s v="Czechia"/>
    <x v="52"/>
    <s v="Political Stability and Absence of Violence/Terrorism: Estimate"/>
    <s v="PV.EST"/>
    <x v="1"/>
    <s v="YR2019"/>
    <x v="247"/>
  </r>
  <r>
    <s v="Czechia"/>
    <x v="52"/>
    <s v="Political Stability and Absence of Violence/Terrorism: Estimate"/>
    <s v="PV.EST"/>
    <x v="2"/>
    <s v="YR2020"/>
    <x v="248"/>
  </r>
  <r>
    <s v="Czechia"/>
    <x v="52"/>
    <s v="Political Stability and Absence of Violence/Terrorism: Estimate"/>
    <s v="PV.EST"/>
    <x v="3"/>
    <s v="YR2021"/>
    <x v="249"/>
  </r>
  <r>
    <s v="Czechia"/>
    <x v="52"/>
    <s v="Political Stability and Absence of Violence/Terrorism: Estimate"/>
    <s v="PV.EST"/>
    <x v="4"/>
    <s v="YR2022"/>
    <x v="250"/>
  </r>
  <r>
    <s v="Denmark"/>
    <x v="53"/>
    <s v="Political Stability and Absence of Violence/Terrorism: Estimate"/>
    <s v="PV.EST"/>
    <x v="0"/>
    <s v="YR2018"/>
    <x v="251"/>
  </r>
  <r>
    <s v="Denmark"/>
    <x v="53"/>
    <s v="Political Stability and Absence of Violence/Terrorism: Estimate"/>
    <s v="PV.EST"/>
    <x v="1"/>
    <s v="YR2019"/>
    <x v="252"/>
  </r>
  <r>
    <s v="Denmark"/>
    <x v="53"/>
    <s v="Political Stability and Absence of Violence/Terrorism: Estimate"/>
    <s v="PV.EST"/>
    <x v="2"/>
    <s v="YR2020"/>
    <x v="253"/>
  </r>
  <r>
    <s v="Denmark"/>
    <x v="53"/>
    <s v="Political Stability and Absence of Violence/Terrorism: Estimate"/>
    <s v="PV.EST"/>
    <x v="3"/>
    <s v="YR2021"/>
    <x v="254"/>
  </r>
  <r>
    <s v="Denmark"/>
    <x v="53"/>
    <s v="Political Stability and Absence of Violence/Terrorism: Estimate"/>
    <s v="PV.EST"/>
    <x v="4"/>
    <s v="YR2022"/>
    <x v="255"/>
  </r>
  <r>
    <s v="Djibouti"/>
    <x v="54"/>
    <s v="Political Stability and Absence of Violence/Terrorism: Estimate"/>
    <s v="PV.EST"/>
    <x v="0"/>
    <s v="YR2018"/>
    <x v="256"/>
  </r>
  <r>
    <s v="Djibouti"/>
    <x v="54"/>
    <s v="Political Stability and Absence of Violence/Terrorism: Estimate"/>
    <s v="PV.EST"/>
    <x v="1"/>
    <s v="YR2019"/>
    <x v="257"/>
  </r>
  <r>
    <s v="Djibouti"/>
    <x v="54"/>
    <s v="Political Stability and Absence of Violence/Terrorism: Estimate"/>
    <s v="PV.EST"/>
    <x v="2"/>
    <s v="YR2020"/>
    <x v="258"/>
  </r>
  <r>
    <s v="Djibouti"/>
    <x v="54"/>
    <s v="Political Stability and Absence of Violence/Terrorism: Estimate"/>
    <s v="PV.EST"/>
    <x v="3"/>
    <s v="YR2021"/>
    <x v="259"/>
  </r>
  <r>
    <s v="Djibouti"/>
    <x v="54"/>
    <s v="Political Stability and Absence of Violence/Terrorism: Estimate"/>
    <s v="PV.EST"/>
    <x v="4"/>
    <s v="YR2022"/>
    <x v="260"/>
  </r>
  <r>
    <s v="Dominica"/>
    <x v="55"/>
    <s v="Political Stability and Absence of Violence/Terrorism: Estimate"/>
    <s v="PV.EST"/>
    <x v="0"/>
    <s v="YR2018"/>
    <x v="261"/>
  </r>
  <r>
    <s v="Dominica"/>
    <x v="55"/>
    <s v="Political Stability and Absence of Violence/Terrorism: Estimate"/>
    <s v="PV.EST"/>
    <x v="1"/>
    <s v="YR2019"/>
    <x v="262"/>
  </r>
  <r>
    <s v="Dominica"/>
    <x v="55"/>
    <s v="Political Stability and Absence of Violence/Terrorism: Estimate"/>
    <s v="PV.EST"/>
    <x v="2"/>
    <s v="YR2020"/>
    <x v="263"/>
  </r>
  <r>
    <s v="Dominica"/>
    <x v="55"/>
    <s v="Political Stability and Absence of Violence/Terrorism: Estimate"/>
    <s v="PV.EST"/>
    <x v="3"/>
    <s v="YR2021"/>
    <x v="264"/>
  </r>
  <r>
    <s v="Dominica"/>
    <x v="55"/>
    <s v="Political Stability and Absence of Violence/Terrorism: Estimate"/>
    <s v="PV.EST"/>
    <x v="4"/>
    <s v="YR2022"/>
    <x v="265"/>
  </r>
  <r>
    <s v="Dominican Republic"/>
    <x v="56"/>
    <s v="Political Stability and Absence of Violence/Terrorism: Estimate"/>
    <s v="PV.EST"/>
    <x v="0"/>
    <s v="YR2018"/>
    <x v="266"/>
  </r>
  <r>
    <s v="Dominican Republic"/>
    <x v="56"/>
    <s v="Political Stability and Absence of Violence/Terrorism: Estimate"/>
    <s v="PV.EST"/>
    <x v="1"/>
    <s v="YR2019"/>
    <x v="267"/>
  </r>
  <r>
    <s v="Dominican Republic"/>
    <x v="56"/>
    <s v="Political Stability and Absence of Violence/Terrorism: Estimate"/>
    <s v="PV.EST"/>
    <x v="2"/>
    <s v="YR2020"/>
    <x v="268"/>
  </r>
  <r>
    <s v="Dominican Republic"/>
    <x v="56"/>
    <s v="Political Stability and Absence of Violence/Terrorism: Estimate"/>
    <s v="PV.EST"/>
    <x v="3"/>
    <s v="YR2021"/>
    <x v="269"/>
  </r>
  <r>
    <s v="Dominican Republic"/>
    <x v="56"/>
    <s v="Political Stability and Absence of Violence/Terrorism: Estimate"/>
    <s v="PV.EST"/>
    <x v="4"/>
    <s v="YR2022"/>
    <x v="270"/>
  </r>
  <r>
    <s v="Ecuador"/>
    <x v="57"/>
    <s v="Political Stability and Absence of Violence/Terrorism: Estimate"/>
    <s v="PV.EST"/>
    <x v="0"/>
    <s v="YR2018"/>
    <x v="271"/>
  </r>
  <r>
    <s v="Ecuador"/>
    <x v="57"/>
    <s v="Political Stability and Absence of Violence/Terrorism: Estimate"/>
    <s v="PV.EST"/>
    <x v="1"/>
    <s v="YR2019"/>
    <x v="272"/>
  </r>
  <r>
    <s v="Ecuador"/>
    <x v="57"/>
    <s v="Political Stability and Absence of Violence/Terrorism: Estimate"/>
    <s v="PV.EST"/>
    <x v="2"/>
    <s v="YR2020"/>
    <x v="273"/>
  </r>
  <r>
    <s v="Ecuador"/>
    <x v="57"/>
    <s v="Political Stability and Absence of Violence/Terrorism: Estimate"/>
    <s v="PV.EST"/>
    <x v="3"/>
    <s v="YR2021"/>
    <x v="274"/>
  </r>
  <r>
    <s v="Ecuador"/>
    <x v="57"/>
    <s v="Political Stability and Absence of Violence/Terrorism: Estimate"/>
    <s v="PV.EST"/>
    <x v="4"/>
    <s v="YR2022"/>
    <x v="275"/>
  </r>
  <r>
    <s v="Egypt, Arab Rep."/>
    <x v="58"/>
    <s v="Political Stability and Absence of Violence/Terrorism: Estimate"/>
    <s v="PV.EST"/>
    <x v="0"/>
    <s v="YR2018"/>
    <x v="276"/>
  </r>
  <r>
    <s v="Egypt, Arab Rep."/>
    <x v="58"/>
    <s v="Political Stability and Absence of Violence/Terrorism: Estimate"/>
    <s v="PV.EST"/>
    <x v="1"/>
    <s v="YR2019"/>
    <x v="277"/>
  </r>
  <r>
    <s v="Egypt, Arab Rep."/>
    <x v="58"/>
    <s v="Political Stability and Absence of Violence/Terrorism: Estimate"/>
    <s v="PV.EST"/>
    <x v="2"/>
    <s v="YR2020"/>
    <x v="278"/>
  </r>
  <r>
    <s v="Egypt, Arab Rep."/>
    <x v="58"/>
    <s v="Political Stability and Absence of Violence/Terrorism: Estimate"/>
    <s v="PV.EST"/>
    <x v="3"/>
    <s v="YR2021"/>
    <x v="279"/>
  </r>
  <r>
    <s v="Egypt, Arab Rep."/>
    <x v="58"/>
    <s v="Political Stability and Absence of Violence/Terrorism: Estimate"/>
    <s v="PV.EST"/>
    <x v="4"/>
    <s v="YR2022"/>
    <x v="280"/>
  </r>
  <r>
    <s v="El Salvador"/>
    <x v="59"/>
    <s v="Political Stability and Absence of Violence/Terrorism: Estimate"/>
    <s v="PV.EST"/>
    <x v="0"/>
    <s v="YR2018"/>
    <x v="281"/>
  </r>
  <r>
    <s v="El Salvador"/>
    <x v="59"/>
    <s v="Political Stability and Absence of Violence/Terrorism: Estimate"/>
    <s v="PV.EST"/>
    <x v="1"/>
    <s v="YR2019"/>
    <x v="282"/>
  </r>
  <r>
    <s v="El Salvador"/>
    <x v="59"/>
    <s v="Political Stability and Absence of Violence/Terrorism: Estimate"/>
    <s v="PV.EST"/>
    <x v="2"/>
    <s v="YR2020"/>
    <x v="283"/>
  </r>
  <r>
    <s v="El Salvador"/>
    <x v="59"/>
    <s v="Political Stability and Absence of Violence/Terrorism: Estimate"/>
    <s v="PV.EST"/>
    <x v="3"/>
    <s v="YR2021"/>
    <x v="284"/>
  </r>
  <r>
    <s v="El Salvador"/>
    <x v="59"/>
    <s v="Political Stability and Absence of Violence/Terrorism: Estimate"/>
    <s v="PV.EST"/>
    <x v="4"/>
    <s v="YR2022"/>
    <x v="285"/>
  </r>
  <r>
    <s v="Equatorial Guinea"/>
    <x v="60"/>
    <s v="Political Stability and Absence of Violence/Terrorism: Estimate"/>
    <s v="PV.EST"/>
    <x v="0"/>
    <s v="YR2018"/>
    <x v="286"/>
  </r>
  <r>
    <s v="Equatorial Guinea"/>
    <x v="60"/>
    <s v="Political Stability and Absence of Violence/Terrorism: Estimate"/>
    <s v="PV.EST"/>
    <x v="1"/>
    <s v="YR2019"/>
    <x v="287"/>
  </r>
  <r>
    <s v="Equatorial Guinea"/>
    <x v="60"/>
    <s v="Political Stability and Absence of Violence/Terrorism: Estimate"/>
    <s v="PV.EST"/>
    <x v="2"/>
    <s v="YR2020"/>
    <x v="288"/>
  </r>
  <r>
    <s v="Equatorial Guinea"/>
    <x v="60"/>
    <s v="Political Stability and Absence of Violence/Terrorism: Estimate"/>
    <s v="PV.EST"/>
    <x v="3"/>
    <s v="YR2021"/>
    <x v="289"/>
  </r>
  <r>
    <s v="Equatorial Guinea"/>
    <x v="60"/>
    <s v="Political Stability and Absence of Violence/Terrorism: Estimate"/>
    <s v="PV.EST"/>
    <x v="4"/>
    <s v="YR2022"/>
    <x v="290"/>
  </r>
  <r>
    <s v="Eritrea"/>
    <x v="61"/>
    <s v="Political Stability and Absence of Violence/Terrorism: Estimate"/>
    <s v="PV.EST"/>
    <x v="0"/>
    <s v="YR2018"/>
    <x v="291"/>
  </r>
  <r>
    <s v="Eritrea"/>
    <x v="61"/>
    <s v="Political Stability and Absence of Violence/Terrorism: Estimate"/>
    <s v="PV.EST"/>
    <x v="1"/>
    <s v="YR2019"/>
    <x v="292"/>
  </r>
  <r>
    <s v="Eritrea"/>
    <x v="61"/>
    <s v="Political Stability and Absence of Violence/Terrorism: Estimate"/>
    <s v="PV.EST"/>
    <x v="2"/>
    <s v="YR2020"/>
    <x v="293"/>
  </r>
  <r>
    <s v="Eritrea"/>
    <x v="61"/>
    <s v="Political Stability and Absence of Violence/Terrorism: Estimate"/>
    <s v="PV.EST"/>
    <x v="3"/>
    <s v="YR2021"/>
    <x v="294"/>
  </r>
  <r>
    <s v="Eritrea"/>
    <x v="61"/>
    <s v="Political Stability and Absence of Violence/Terrorism: Estimate"/>
    <s v="PV.EST"/>
    <x v="4"/>
    <s v="YR2022"/>
    <x v="295"/>
  </r>
  <r>
    <s v="Estonia"/>
    <x v="62"/>
    <s v="Political Stability and Absence of Violence/Terrorism: Estimate"/>
    <s v="PV.EST"/>
    <x v="0"/>
    <s v="YR2018"/>
    <x v="296"/>
  </r>
  <r>
    <s v="Estonia"/>
    <x v="62"/>
    <s v="Political Stability and Absence of Violence/Terrorism: Estimate"/>
    <s v="PV.EST"/>
    <x v="1"/>
    <s v="YR2019"/>
    <x v="297"/>
  </r>
  <r>
    <s v="Estonia"/>
    <x v="62"/>
    <s v="Political Stability and Absence of Violence/Terrorism: Estimate"/>
    <s v="PV.EST"/>
    <x v="2"/>
    <s v="YR2020"/>
    <x v="298"/>
  </r>
  <r>
    <s v="Estonia"/>
    <x v="62"/>
    <s v="Political Stability and Absence of Violence/Terrorism: Estimate"/>
    <s v="PV.EST"/>
    <x v="3"/>
    <s v="YR2021"/>
    <x v="299"/>
  </r>
  <r>
    <s v="Estonia"/>
    <x v="62"/>
    <s v="Political Stability and Absence of Violence/Terrorism: Estimate"/>
    <s v="PV.EST"/>
    <x v="4"/>
    <s v="YR2022"/>
    <x v="300"/>
  </r>
  <r>
    <s v="Eswatini"/>
    <x v="63"/>
    <s v="Political Stability and Absence of Violence/Terrorism: Estimate"/>
    <s v="PV.EST"/>
    <x v="0"/>
    <s v="YR2018"/>
    <x v="301"/>
  </r>
  <r>
    <s v="Eswatini"/>
    <x v="63"/>
    <s v="Political Stability and Absence of Violence/Terrorism: Estimate"/>
    <s v="PV.EST"/>
    <x v="1"/>
    <s v="YR2019"/>
    <x v="302"/>
  </r>
  <r>
    <s v="Eswatini"/>
    <x v="63"/>
    <s v="Political Stability and Absence of Violence/Terrorism: Estimate"/>
    <s v="PV.EST"/>
    <x v="2"/>
    <s v="YR2020"/>
    <x v="303"/>
  </r>
  <r>
    <s v="Eswatini"/>
    <x v="63"/>
    <s v="Political Stability and Absence of Violence/Terrorism: Estimate"/>
    <s v="PV.EST"/>
    <x v="3"/>
    <s v="YR2021"/>
    <x v="304"/>
  </r>
  <r>
    <s v="Eswatini"/>
    <x v="63"/>
    <s v="Political Stability and Absence of Violence/Terrorism: Estimate"/>
    <s v="PV.EST"/>
    <x v="4"/>
    <s v="YR2022"/>
    <x v="305"/>
  </r>
  <r>
    <s v="Ethiopia"/>
    <x v="64"/>
    <s v="Political Stability and Absence of Violence/Terrorism: Estimate"/>
    <s v="PV.EST"/>
    <x v="0"/>
    <s v="YR2018"/>
    <x v="306"/>
  </r>
  <r>
    <s v="Ethiopia"/>
    <x v="64"/>
    <s v="Political Stability and Absence of Violence/Terrorism: Estimate"/>
    <s v="PV.EST"/>
    <x v="1"/>
    <s v="YR2019"/>
    <x v="307"/>
  </r>
  <r>
    <s v="Ethiopia"/>
    <x v="64"/>
    <s v="Political Stability and Absence of Violence/Terrorism: Estimate"/>
    <s v="PV.EST"/>
    <x v="2"/>
    <s v="YR2020"/>
    <x v="308"/>
  </r>
  <r>
    <s v="Ethiopia"/>
    <x v="64"/>
    <s v="Political Stability and Absence of Violence/Terrorism: Estimate"/>
    <s v="PV.EST"/>
    <x v="3"/>
    <s v="YR2021"/>
    <x v="309"/>
  </r>
  <r>
    <s v="Ethiopia"/>
    <x v="64"/>
    <s v="Political Stability and Absence of Violence/Terrorism: Estimate"/>
    <s v="PV.EST"/>
    <x v="4"/>
    <s v="YR2022"/>
    <x v="310"/>
  </r>
  <r>
    <s v="Faroe Islands"/>
    <x v="65"/>
    <s v="Political Stability and Absence of Violence/Terrorism: Estimate"/>
    <s v="PV.EST"/>
    <x v="0"/>
    <s v="YR2018"/>
    <x v="135"/>
  </r>
  <r>
    <s v="Faroe Islands"/>
    <x v="65"/>
    <s v="Political Stability and Absence of Violence/Terrorism: Estimate"/>
    <s v="PV.EST"/>
    <x v="1"/>
    <s v="YR2019"/>
    <x v="135"/>
  </r>
  <r>
    <s v="Faroe Islands"/>
    <x v="65"/>
    <s v="Political Stability and Absence of Violence/Terrorism: Estimate"/>
    <s v="PV.EST"/>
    <x v="2"/>
    <s v="YR2020"/>
    <x v="135"/>
  </r>
  <r>
    <s v="Faroe Islands"/>
    <x v="65"/>
    <s v="Political Stability and Absence of Violence/Terrorism: Estimate"/>
    <s v="PV.EST"/>
    <x v="3"/>
    <s v="YR2021"/>
    <x v="135"/>
  </r>
  <r>
    <s v="Faroe Islands"/>
    <x v="65"/>
    <s v="Political Stability and Absence of Violence/Terrorism: Estimate"/>
    <s v="PV.EST"/>
    <x v="4"/>
    <s v="YR2022"/>
    <x v="135"/>
  </r>
  <r>
    <s v="Fiji"/>
    <x v="66"/>
    <s v="Political Stability and Absence of Violence/Terrorism: Estimate"/>
    <s v="PV.EST"/>
    <x v="0"/>
    <s v="YR2018"/>
    <x v="311"/>
  </r>
  <r>
    <s v="Fiji"/>
    <x v="66"/>
    <s v="Political Stability and Absence of Violence/Terrorism: Estimate"/>
    <s v="PV.EST"/>
    <x v="1"/>
    <s v="YR2019"/>
    <x v="312"/>
  </r>
  <r>
    <s v="Fiji"/>
    <x v="66"/>
    <s v="Political Stability and Absence of Violence/Terrorism: Estimate"/>
    <s v="PV.EST"/>
    <x v="2"/>
    <s v="YR2020"/>
    <x v="313"/>
  </r>
  <r>
    <s v="Fiji"/>
    <x v="66"/>
    <s v="Political Stability and Absence of Violence/Terrorism: Estimate"/>
    <s v="PV.EST"/>
    <x v="3"/>
    <s v="YR2021"/>
    <x v="314"/>
  </r>
  <r>
    <s v="Fiji"/>
    <x v="66"/>
    <s v="Political Stability and Absence of Violence/Terrorism: Estimate"/>
    <s v="PV.EST"/>
    <x v="4"/>
    <s v="YR2022"/>
    <x v="315"/>
  </r>
  <r>
    <s v="Finland"/>
    <x v="67"/>
    <s v="Political Stability and Absence of Violence/Terrorism: Estimate"/>
    <s v="PV.EST"/>
    <x v="0"/>
    <s v="YR2018"/>
    <x v="316"/>
  </r>
  <r>
    <s v="Finland"/>
    <x v="67"/>
    <s v="Political Stability and Absence of Violence/Terrorism: Estimate"/>
    <s v="PV.EST"/>
    <x v="1"/>
    <s v="YR2019"/>
    <x v="317"/>
  </r>
  <r>
    <s v="Finland"/>
    <x v="67"/>
    <s v="Political Stability and Absence of Violence/Terrorism: Estimate"/>
    <s v="PV.EST"/>
    <x v="2"/>
    <s v="YR2020"/>
    <x v="318"/>
  </r>
  <r>
    <s v="Finland"/>
    <x v="67"/>
    <s v="Political Stability and Absence of Violence/Terrorism: Estimate"/>
    <s v="PV.EST"/>
    <x v="3"/>
    <s v="YR2021"/>
    <x v="319"/>
  </r>
  <r>
    <s v="Finland"/>
    <x v="67"/>
    <s v="Political Stability and Absence of Violence/Terrorism: Estimate"/>
    <s v="PV.EST"/>
    <x v="4"/>
    <s v="YR2022"/>
    <x v="320"/>
  </r>
  <r>
    <s v="France"/>
    <x v="68"/>
    <s v="Political Stability and Absence of Violence/Terrorism: Estimate"/>
    <s v="PV.EST"/>
    <x v="0"/>
    <s v="YR2018"/>
    <x v="321"/>
  </r>
  <r>
    <s v="France"/>
    <x v="68"/>
    <s v="Political Stability and Absence of Violence/Terrorism: Estimate"/>
    <s v="PV.EST"/>
    <x v="1"/>
    <s v="YR2019"/>
    <x v="322"/>
  </r>
  <r>
    <s v="France"/>
    <x v="68"/>
    <s v="Political Stability and Absence of Violence/Terrorism: Estimate"/>
    <s v="PV.EST"/>
    <x v="2"/>
    <s v="YR2020"/>
    <x v="323"/>
  </r>
  <r>
    <s v="France"/>
    <x v="68"/>
    <s v="Political Stability and Absence of Violence/Terrorism: Estimate"/>
    <s v="PV.EST"/>
    <x v="3"/>
    <s v="YR2021"/>
    <x v="324"/>
  </r>
  <r>
    <s v="France"/>
    <x v="68"/>
    <s v="Political Stability and Absence of Violence/Terrorism: Estimate"/>
    <s v="PV.EST"/>
    <x v="4"/>
    <s v="YR2022"/>
    <x v="325"/>
  </r>
  <r>
    <s v="French Polynesia"/>
    <x v="69"/>
    <s v="Political Stability and Absence of Violence/Terrorism: Estimate"/>
    <s v="PV.EST"/>
    <x v="0"/>
    <s v="YR2018"/>
    <x v="135"/>
  </r>
  <r>
    <s v="French Polynesia"/>
    <x v="69"/>
    <s v="Political Stability and Absence of Violence/Terrorism: Estimate"/>
    <s v="PV.EST"/>
    <x v="1"/>
    <s v="YR2019"/>
    <x v="135"/>
  </r>
  <r>
    <s v="French Polynesia"/>
    <x v="69"/>
    <s v="Political Stability and Absence of Violence/Terrorism: Estimate"/>
    <s v="PV.EST"/>
    <x v="2"/>
    <s v="YR2020"/>
    <x v="135"/>
  </r>
  <r>
    <s v="French Polynesia"/>
    <x v="69"/>
    <s v="Political Stability and Absence of Violence/Terrorism: Estimate"/>
    <s v="PV.EST"/>
    <x v="3"/>
    <s v="YR2021"/>
    <x v="135"/>
  </r>
  <r>
    <s v="French Polynesia"/>
    <x v="69"/>
    <s v="Political Stability and Absence of Violence/Terrorism: Estimate"/>
    <s v="PV.EST"/>
    <x v="4"/>
    <s v="YR2022"/>
    <x v="135"/>
  </r>
  <r>
    <s v="Gabon"/>
    <x v="70"/>
    <s v="Political Stability and Absence of Violence/Terrorism: Estimate"/>
    <s v="PV.EST"/>
    <x v="0"/>
    <s v="YR2018"/>
    <x v="326"/>
  </r>
  <r>
    <s v="Gabon"/>
    <x v="70"/>
    <s v="Political Stability and Absence of Violence/Terrorism: Estimate"/>
    <s v="PV.EST"/>
    <x v="1"/>
    <s v="YR2019"/>
    <x v="327"/>
  </r>
  <r>
    <s v="Gabon"/>
    <x v="70"/>
    <s v="Political Stability and Absence of Violence/Terrorism: Estimate"/>
    <s v="PV.EST"/>
    <x v="2"/>
    <s v="YR2020"/>
    <x v="328"/>
  </r>
  <r>
    <s v="Gabon"/>
    <x v="70"/>
    <s v="Political Stability and Absence of Violence/Terrorism: Estimate"/>
    <s v="PV.EST"/>
    <x v="3"/>
    <s v="YR2021"/>
    <x v="329"/>
  </r>
  <r>
    <s v="Gabon"/>
    <x v="70"/>
    <s v="Political Stability and Absence of Violence/Terrorism: Estimate"/>
    <s v="PV.EST"/>
    <x v="4"/>
    <s v="YR2022"/>
    <x v="330"/>
  </r>
  <r>
    <s v="Gambia, The"/>
    <x v="71"/>
    <s v="Political Stability and Absence of Violence/Terrorism: Estimate"/>
    <s v="PV.EST"/>
    <x v="0"/>
    <s v="YR2018"/>
    <x v="331"/>
  </r>
  <r>
    <s v="Gambia, The"/>
    <x v="71"/>
    <s v="Political Stability and Absence of Violence/Terrorism: Estimate"/>
    <s v="PV.EST"/>
    <x v="1"/>
    <s v="YR2019"/>
    <x v="332"/>
  </r>
  <r>
    <s v="Gambia, The"/>
    <x v="71"/>
    <s v="Political Stability and Absence of Violence/Terrorism: Estimate"/>
    <s v="PV.EST"/>
    <x v="2"/>
    <s v="YR2020"/>
    <x v="333"/>
  </r>
  <r>
    <s v="Gambia, The"/>
    <x v="71"/>
    <s v="Political Stability and Absence of Violence/Terrorism: Estimate"/>
    <s v="PV.EST"/>
    <x v="3"/>
    <s v="YR2021"/>
    <x v="334"/>
  </r>
  <r>
    <s v="Gambia, The"/>
    <x v="71"/>
    <s v="Political Stability and Absence of Violence/Terrorism: Estimate"/>
    <s v="PV.EST"/>
    <x v="4"/>
    <s v="YR2022"/>
    <x v="335"/>
  </r>
  <r>
    <s v="Georgia"/>
    <x v="72"/>
    <s v="Political Stability and Absence of Violence/Terrorism: Estimate"/>
    <s v="PV.EST"/>
    <x v="0"/>
    <s v="YR2018"/>
    <x v="336"/>
  </r>
  <r>
    <s v="Georgia"/>
    <x v="72"/>
    <s v="Political Stability and Absence of Violence/Terrorism: Estimate"/>
    <s v="PV.EST"/>
    <x v="1"/>
    <s v="YR2019"/>
    <x v="337"/>
  </r>
  <r>
    <s v="Georgia"/>
    <x v="72"/>
    <s v="Political Stability and Absence of Violence/Terrorism: Estimate"/>
    <s v="PV.EST"/>
    <x v="2"/>
    <s v="YR2020"/>
    <x v="338"/>
  </r>
  <r>
    <s v="Georgia"/>
    <x v="72"/>
    <s v="Political Stability and Absence of Violence/Terrorism: Estimate"/>
    <s v="PV.EST"/>
    <x v="3"/>
    <s v="YR2021"/>
    <x v="339"/>
  </r>
  <r>
    <s v="Georgia"/>
    <x v="72"/>
    <s v="Political Stability and Absence of Violence/Terrorism: Estimate"/>
    <s v="PV.EST"/>
    <x v="4"/>
    <s v="YR2022"/>
    <x v="340"/>
  </r>
  <r>
    <s v="Germany"/>
    <x v="73"/>
    <s v="Political Stability and Absence of Violence/Terrorism: Estimate"/>
    <s v="PV.EST"/>
    <x v="0"/>
    <s v="YR2018"/>
    <x v="341"/>
  </r>
  <r>
    <s v="Germany"/>
    <x v="73"/>
    <s v="Political Stability and Absence of Violence/Terrorism: Estimate"/>
    <s v="PV.EST"/>
    <x v="1"/>
    <s v="YR2019"/>
    <x v="342"/>
  </r>
  <r>
    <s v="Germany"/>
    <x v="73"/>
    <s v="Political Stability and Absence of Violence/Terrorism: Estimate"/>
    <s v="PV.EST"/>
    <x v="2"/>
    <s v="YR2020"/>
    <x v="343"/>
  </r>
  <r>
    <s v="Germany"/>
    <x v="73"/>
    <s v="Political Stability and Absence of Violence/Terrorism: Estimate"/>
    <s v="PV.EST"/>
    <x v="3"/>
    <s v="YR2021"/>
    <x v="344"/>
  </r>
  <r>
    <s v="Germany"/>
    <x v="73"/>
    <s v="Political Stability and Absence of Violence/Terrorism: Estimate"/>
    <s v="PV.EST"/>
    <x v="4"/>
    <s v="YR2022"/>
    <x v="345"/>
  </r>
  <r>
    <s v="Ghana"/>
    <x v="74"/>
    <s v="Political Stability and Absence of Violence/Terrorism: Estimate"/>
    <s v="PV.EST"/>
    <x v="0"/>
    <s v="YR2018"/>
    <x v="346"/>
  </r>
  <r>
    <s v="Ghana"/>
    <x v="74"/>
    <s v="Political Stability and Absence of Violence/Terrorism: Estimate"/>
    <s v="PV.EST"/>
    <x v="1"/>
    <s v="YR2019"/>
    <x v="347"/>
  </r>
  <r>
    <s v="Ghana"/>
    <x v="74"/>
    <s v="Political Stability and Absence of Violence/Terrorism: Estimate"/>
    <s v="PV.EST"/>
    <x v="2"/>
    <s v="YR2020"/>
    <x v="348"/>
  </r>
  <r>
    <s v="Ghana"/>
    <x v="74"/>
    <s v="Political Stability and Absence of Violence/Terrorism: Estimate"/>
    <s v="PV.EST"/>
    <x v="3"/>
    <s v="YR2021"/>
    <x v="349"/>
  </r>
  <r>
    <s v="Ghana"/>
    <x v="74"/>
    <s v="Political Stability and Absence of Violence/Terrorism: Estimate"/>
    <s v="PV.EST"/>
    <x v="4"/>
    <s v="YR2022"/>
    <x v="350"/>
  </r>
  <r>
    <s v="Gibraltar"/>
    <x v="75"/>
    <s v="Political Stability and Absence of Violence/Terrorism: Estimate"/>
    <s v="PV.EST"/>
    <x v="0"/>
    <s v="YR2018"/>
    <x v="135"/>
  </r>
  <r>
    <s v="Gibraltar"/>
    <x v="75"/>
    <s v="Political Stability and Absence of Violence/Terrorism: Estimate"/>
    <s v="PV.EST"/>
    <x v="1"/>
    <s v="YR2019"/>
    <x v="135"/>
  </r>
  <r>
    <s v="Gibraltar"/>
    <x v="75"/>
    <s v="Political Stability and Absence of Violence/Terrorism: Estimate"/>
    <s v="PV.EST"/>
    <x v="2"/>
    <s v="YR2020"/>
    <x v="135"/>
  </r>
  <r>
    <s v="Gibraltar"/>
    <x v="75"/>
    <s v="Political Stability and Absence of Violence/Terrorism: Estimate"/>
    <s v="PV.EST"/>
    <x v="3"/>
    <s v="YR2021"/>
    <x v="135"/>
  </r>
  <r>
    <s v="Gibraltar"/>
    <x v="75"/>
    <s v="Political Stability and Absence of Violence/Terrorism: Estimate"/>
    <s v="PV.EST"/>
    <x v="4"/>
    <s v="YR2022"/>
    <x v="135"/>
  </r>
  <r>
    <s v="Greece"/>
    <x v="76"/>
    <s v="Political Stability and Absence of Violence/Terrorism: Estimate"/>
    <s v="PV.EST"/>
    <x v="0"/>
    <s v="YR2018"/>
    <x v="351"/>
  </r>
  <r>
    <s v="Greece"/>
    <x v="76"/>
    <s v="Political Stability and Absence of Violence/Terrorism: Estimate"/>
    <s v="PV.EST"/>
    <x v="1"/>
    <s v="YR2019"/>
    <x v="352"/>
  </r>
  <r>
    <s v="Greece"/>
    <x v="76"/>
    <s v="Political Stability and Absence of Violence/Terrorism: Estimate"/>
    <s v="PV.EST"/>
    <x v="2"/>
    <s v="YR2020"/>
    <x v="353"/>
  </r>
  <r>
    <s v="Greece"/>
    <x v="76"/>
    <s v="Political Stability and Absence of Violence/Terrorism: Estimate"/>
    <s v="PV.EST"/>
    <x v="3"/>
    <s v="YR2021"/>
    <x v="354"/>
  </r>
  <r>
    <s v="Greece"/>
    <x v="76"/>
    <s v="Political Stability and Absence of Violence/Terrorism: Estimate"/>
    <s v="PV.EST"/>
    <x v="4"/>
    <s v="YR2022"/>
    <x v="355"/>
  </r>
  <r>
    <s v="Greenland"/>
    <x v="77"/>
    <s v="Political Stability and Absence of Violence/Terrorism: Estimate"/>
    <s v="PV.EST"/>
    <x v="0"/>
    <s v="YR2018"/>
    <x v="356"/>
  </r>
  <r>
    <s v="Greenland"/>
    <x v="77"/>
    <s v="Political Stability and Absence of Violence/Terrorism: Estimate"/>
    <s v="PV.EST"/>
    <x v="1"/>
    <s v="YR2019"/>
    <x v="357"/>
  </r>
  <r>
    <s v="Greenland"/>
    <x v="77"/>
    <s v="Political Stability and Absence of Violence/Terrorism: Estimate"/>
    <s v="PV.EST"/>
    <x v="2"/>
    <s v="YR2020"/>
    <x v="358"/>
  </r>
  <r>
    <s v="Greenland"/>
    <x v="77"/>
    <s v="Political Stability and Absence of Violence/Terrorism: Estimate"/>
    <s v="PV.EST"/>
    <x v="3"/>
    <s v="YR2021"/>
    <x v="359"/>
  </r>
  <r>
    <s v="Greenland"/>
    <x v="77"/>
    <s v="Political Stability and Absence of Violence/Terrorism: Estimate"/>
    <s v="PV.EST"/>
    <x v="4"/>
    <s v="YR2022"/>
    <x v="360"/>
  </r>
  <r>
    <s v="Grenada"/>
    <x v="78"/>
    <s v="Political Stability and Absence of Violence/Terrorism: Estimate"/>
    <s v="PV.EST"/>
    <x v="0"/>
    <s v="YR2018"/>
    <x v="361"/>
  </r>
  <r>
    <s v="Grenada"/>
    <x v="78"/>
    <s v="Political Stability and Absence of Violence/Terrorism: Estimate"/>
    <s v="PV.EST"/>
    <x v="1"/>
    <s v="YR2019"/>
    <x v="31"/>
  </r>
  <r>
    <s v="Grenada"/>
    <x v="78"/>
    <s v="Political Stability and Absence of Violence/Terrorism: Estimate"/>
    <s v="PV.EST"/>
    <x v="2"/>
    <s v="YR2020"/>
    <x v="362"/>
  </r>
  <r>
    <s v="Grenada"/>
    <x v="78"/>
    <s v="Political Stability and Absence of Violence/Terrorism: Estimate"/>
    <s v="PV.EST"/>
    <x v="3"/>
    <s v="YR2021"/>
    <x v="363"/>
  </r>
  <r>
    <s v="Grenada"/>
    <x v="78"/>
    <s v="Political Stability and Absence of Violence/Terrorism: Estimate"/>
    <s v="PV.EST"/>
    <x v="4"/>
    <s v="YR2022"/>
    <x v="364"/>
  </r>
  <r>
    <s v="Guam"/>
    <x v="79"/>
    <s v="Political Stability and Absence of Violence/Terrorism: Estimate"/>
    <s v="PV.EST"/>
    <x v="0"/>
    <s v="YR2018"/>
    <x v="365"/>
  </r>
  <r>
    <s v="Guam"/>
    <x v="79"/>
    <s v="Political Stability and Absence of Violence/Terrorism: Estimate"/>
    <s v="PV.EST"/>
    <x v="1"/>
    <s v="YR2019"/>
    <x v="366"/>
  </r>
  <r>
    <s v="Guam"/>
    <x v="79"/>
    <s v="Political Stability and Absence of Violence/Terrorism: Estimate"/>
    <s v="PV.EST"/>
    <x v="2"/>
    <s v="YR2020"/>
    <x v="367"/>
  </r>
  <r>
    <s v="Guam"/>
    <x v="79"/>
    <s v="Political Stability and Absence of Violence/Terrorism: Estimate"/>
    <s v="PV.EST"/>
    <x v="3"/>
    <s v="YR2021"/>
    <x v="368"/>
  </r>
  <r>
    <s v="Guam"/>
    <x v="79"/>
    <s v="Political Stability and Absence of Violence/Terrorism: Estimate"/>
    <s v="PV.EST"/>
    <x v="4"/>
    <s v="YR2022"/>
    <x v="369"/>
  </r>
  <r>
    <s v="Guatemala"/>
    <x v="80"/>
    <s v="Political Stability and Absence of Violence/Terrorism: Estimate"/>
    <s v="PV.EST"/>
    <x v="0"/>
    <s v="YR2018"/>
    <x v="370"/>
  </r>
  <r>
    <s v="Guatemala"/>
    <x v="80"/>
    <s v="Political Stability and Absence of Violence/Terrorism: Estimate"/>
    <s v="PV.EST"/>
    <x v="1"/>
    <s v="YR2019"/>
    <x v="371"/>
  </r>
  <r>
    <s v="Guatemala"/>
    <x v="80"/>
    <s v="Political Stability and Absence of Violence/Terrorism: Estimate"/>
    <s v="PV.EST"/>
    <x v="2"/>
    <s v="YR2020"/>
    <x v="372"/>
  </r>
  <r>
    <s v="Guatemala"/>
    <x v="80"/>
    <s v="Political Stability and Absence of Violence/Terrorism: Estimate"/>
    <s v="PV.EST"/>
    <x v="3"/>
    <s v="YR2021"/>
    <x v="373"/>
  </r>
  <r>
    <s v="Guatemala"/>
    <x v="80"/>
    <s v="Political Stability and Absence of Violence/Terrorism: Estimate"/>
    <s v="PV.EST"/>
    <x v="4"/>
    <s v="YR2022"/>
    <x v="374"/>
  </r>
  <r>
    <s v="Guinea"/>
    <x v="81"/>
    <s v="Political Stability and Absence of Violence/Terrorism: Estimate"/>
    <s v="PV.EST"/>
    <x v="0"/>
    <s v="YR2018"/>
    <x v="375"/>
  </r>
  <r>
    <s v="Guinea"/>
    <x v="81"/>
    <s v="Political Stability and Absence of Violence/Terrorism: Estimate"/>
    <s v="PV.EST"/>
    <x v="1"/>
    <s v="YR2019"/>
    <x v="376"/>
  </r>
  <r>
    <s v="Guinea"/>
    <x v="81"/>
    <s v="Political Stability and Absence of Violence/Terrorism: Estimate"/>
    <s v="PV.EST"/>
    <x v="2"/>
    <s v="YR2020"/>
    <x v="377"/>
  </r>
  <r>
    <s v="Guinea"/>
    <x v="81"/>
    <s v="Political Stability and Absence of Violence/Terrorism: Estimate"/>
    <s v="PV.EST"/>
    <x v="3"/>
    <s v="YR2021"/>
    <x v="378"/>
  </r>
  <r>
    <s v="Guinea"/>
    <x v="81"/>
    <s v="Political Stability and Absence of Violence/Terrorism: Estimate"/>
    <s v="PV.EST"/>
    <x v="4"/>
    <s v="YR2022"/>
    <x v="379"/>
  </r>
  <r>
    <s v="Guinea-Bissau"/>
    <x v="82"/>
    <s v="Political Stability and Absence of Violence/Terrorism: Estimate"/>
    <s v="PV.EST"/>
    <x v="0"/>
    <s v="YR2018"/>
    <x v="380"/>
  </r>
  <r>
    <s v="Guinea-Bissau"/>
    <x v="82"/>
    <s v="Political Stability and Absence of Violence/Terrorism: Estimate"/>
    <s v="PV.EST"/>
    <x v="1"/>
    <s v="YR2019"/>
    <x v="381"/>
  </r>
  <r>
    <s v="Guinea-Bissau"/>
    <x v="82"/>
    <s v="Political Stability and Absence of Violence/Terrorism: Estimate"/>
    <s v="PV.EST"/>
    <x v="2"/>
    <s v="YR2020"/>
    <x v="382"/>
  </r>
  <r>
    <s v="Guinea-Bissau"/>
    <x v="82"/>
    <s v="Political Stability and Absence of Violence/Terrorism: Estimate"/>
    <s v="PV.EST"/>
    <x v="3"/>
    <s v="YR2021"/>
    <x v="383"/>
  </r>
  <r>
    <s v="Guinea-Bissau"/>
    <x v="82"/>
    <s v="Political Stability and Absence of Violence/Terrorism: Estimate"/>
    <s v="PV.EST"/>
    <x v="4"/>
    <s v="YR2022"/>
    <x v="384"/>
  </r>
  <r>
    <s v="Guyana"/>
    <x v="83"/>
    <s v="Political Stability and Absence of Violence/Terrorism: Estimate"/>
    <s v="PV.EST"/>
    <x v="0"/>
    <s v="YR2018"/>
    <x v="385"/>
  </r>
  <r>
    <s v="Guyana"/>
    <x v="83"/>
    <s v="Political Stability and Absence of Violence/Terrorism: Estimate"/>
    <s v="PV.EST"/>
    <x v="1"/>
    <s v="YR2019"/>
    <x v="386"/>
  </r>
  <r>
    <s v="Guyana"/>
    <x v="83"/>
    <s v="Political Stability and Absence of Violence/Terrorism: Estimate"/>
    <s v="PV.EST"/>
    <x v="2"/>
    <s v="YR2020"/>
    <x v="387"/>
  </r>
  <r>
    <s v="Guyana"/>
    <x v="83"/>
    <s v="Political Stability and Absence of Violence/Terrorism: Estimate"/>
    <s v="PV.EST"/>
    <x v="3"/>
    <s v="YR2021"/>
    <x v="388"/>
  </r>
  <r>
    <s v="Guyana"/>
    <x v="83"/>
    <s v="Political Stability and Absence of Violence/Terrorism: Estimate"/>
    <s v="PV.EST"/>
    <x v="4"/>
    <s v="YR2022"/>
    <x v="389"/>
  </r>
  <r>
    <s v="Haiti"/>
    <x v="84"/>
    <s v="Political Stability and Absence of Violence/Terrorism: Estimate"/>
    <s v="PV.EST"/>
    <x v="0"/>
    <s v="YR2018"/>
    <x v="390"/>
  </r>
  <r>
    <s v="Haiti"/>
    <x v="84"/>
    <s v="Political Stability and Absence of Violence/Terrorism: Estimate"/>
    <s v="PV.EST"/>
    <x v="1"/>
    <s v="YR2019"/>
    <x v="391"/>
  </r>
  <r>
    <s v="Haiti"/>
    <x v="84"/>
    <s v="Political Stability and Absence of Violence/Terrorism: Estimate"/>
    <s v="PV.EST"/>
    <x v="2"/>
    <s v="YR2020"/>
    <x v="392"/>
  </r>
  <r>
    <s v="Haiti"/>
    <x v="84"/>
    <s v="Political Stability and Absence of Violence/Terrorism: Estimate"/>
    <s v="PV.EST"/>
    <x v="3"/>
    <s v="YR2021"/>
    <x v="393"/>
  </r>
  <r>
    <s v="Haiti"/>
    <x v="84"/>
    <s v="Political Stability and Absence of Violence/Terrorism: Estimate"/>
    <s v="PV.EST"/>
    <x v="4"/>
    <s v="YR2022"/>
    <x v="394"/>
  </r>
  <r>
    <s v="Honduras"/>
    <x v="85"/>
    <s v="Political Stability and Absence of Violence/Terrorism: Estimate"/>
    <s v="PV.EST"/>
    <x v="0"/>
    <s v="YR2018"/>
    <x v="395"/>
  </r>
  <r>
    <s v="Honduras"/>
    <x v="85"/>
    <s v="Political Stability and Absence of Violence/Terrorism: Estimate"/>
    <s v="PV.EST"/>
    <x v="1"/>
    <s v="YR2019"/>
    <x v="396"/>
  </r>
  <r>
    <s v="Honduras"/>
    <x v="85"/>
    <s v="Political Stability and Absence of Violence/Terrorism: Estimate"/>
    <s v="PV.EST"/>
    <x v="2"/>
    <s v="YR2020"/>
    <x v="397"/>
  </r>
  <r>
    <s v="Honduras"/>
    <x v="85"/>
    <s v="Political Stability and Absence of Violence/Terrorism: Estimate"/>
    <s v="PV.EST"/>
    <x v="3"/>
    <s v="YR2021"/>
    <x v="398"/>
  </r>
  <r>
    <s v="Honduras"/>
    <x v="85"/>
    <s v="Political Stability and Absence of Violence/Terrorism: Estimate"/>
    <s v="PV.EST"/>
    <x v="4"/>
    <s v="YR2022"/>
    <x v="399"/>
  </r>
  <r>
    <s v="Hong Kong SAR, China"/>
    <x v="86"/>
    <s v="Political Stability and Absence of Violence/Terrorism: Estimate"/>
    <s v="PV.EST"/>
    <x v="0"/>
    <s v="YR2018"/>
    <x v="400"/>
  </r>
  <r>
    <s v="Hong Kong SAR, China"/>
    <x v="86"/>
    <s v="Political Stability and Absence of Violence/Terrorism: Estimate"/>
    <s v="PV.EST"/>
    <x v="1"/>
    <s v="YR2019"/>
    <x v="401"/>
  </r>
  <r>
    <s v="Hong Kong SAR, China"/>
    <x v="86"/>
    <s v="Political Stability and Absence of Violence/Terrorism: Estimate"/>
    <s v="PV.EST"/>
    <x v="2"/>
    <s v="YR2020"/>
    <x v="402"/>
  </r>
  <r>
    <s v="Hong Kong SAR, China"/>
    <x v="86"/>
    <s v="Political Stability and Absence of Violence/Terrorism: Estimate"/>
    <s v="PV.EST"/>
    <x v="3"/>
    <s v="YR2021"/>
    <x v="403"/>
  </r>
  <r>
    <s v="Hong Kong SAR, China"/>
    <x v="86"/>
    <s v="Political Stability and Absence of Violence/Terrorism: Estimate"/>
    <s v="PV.EST"/>
    <x v="4"/>
    <s v="YR2022"/>
    <x v="404"/>
  </r>
  <r>
    <s v="Hungary"/>
    <x v="87"/>
    <s v="Political Stability and Absence of Violence/Terrorism: Estimate"/>
    <s v="PV.EST"/>
    <x v="0"/>
    <s v="YR2018"/>
    <x v="405"/>
  </r>
  <r>
    <s v="Hungary"/>
    <x v="87"/>
    <s v="Political Stability and Absence of Violence/Terrorism: Estimate"/>
    <s v="PV.EST"/>
    <x v="1"/>
    <s v="YR2019"/>
    <x v="406"/>
  </r>
  <r>
    <s v="Hungary"/>
    <x v="87"/>
    <s v="Political Stability and Absence of Violence/Terrorism: Estimate"/>
    <s v="PV.EST"/>
    <x v="2"/>
    <s v="YR2020"/>
    <x v="407"/>
  </r>
  <r>
    <s v="Hungary"/>
    <x v="87"/>
    <s v="Political Stability and Absence of Violence/Terrorism: Estimate"/>
    <s v="PV.EST"/>
    <x v="3"/>
    <s v="YR2021"/>
    <x v="408"/>
  </r>
  <r>
    <s v="Hungary"/>
    <x v="87"/>
    <s v="Political Stability and Absence of Violence/Terrorism: Estimate"/>
    <s v="PV.EST"/>
    <x v="4"/>
    <s v="YR2022"/>
    <x v="409"/>
  </r>
  <r>
    <s v="Iceland"/>
    <x v="88"/>
    <s v="Political Stability and Absence of Violence/Terrorism: Estimate"/>
    <s v="PV.EST"/>
    <x v="0"/>
    <s v="YR2018"/>
    <x v="410"/>
  </r>
  <r>
    <s v="Iceland"/>
    <x v="88"/>
    <s v="Political Stability and Absence of Violence/Terrorism: Estimate"/>
    <s v="PV.EST"/>
    <x v="1"/>
    <s v="YR2019"/>
    <x v="411"/>
  </r>
  <r>
    <s v="Iceland"/>
    <x v="88"/>
    <s v="Political Stability and Absence of Violence/Terrorism: Estimate"/>
    <s v="PV.EST"/>
    <x v="2"/>
    <s v="YR2020"/>
    <x v="412"/>
  </r>
  <r>
    <s v="Iceland"/>
    <x v="88"/>
    <s v="Political Stability and Absence of Violence/Terrorism: Estimate"/>
    <s v="PV.EST"/>
    <x v="3"/>
    <s v="YR2021"/>
    <x v="413"/>
  </r>
  <r>
    <s v="Iceland"/>
    <x v="88"/>
    <s v="Political Stability and Absence of Violence/Terrorism: Estimate"/>
    <s v="PV.EST"/>
    <x v="4"/>
    <s v="YR2022"/>
    <x v="414"/>
  </r>
  <r>
    <s v="India"/>
    <x v="89"/>
    <s v="Political Stability and Absence of Violence/Terrorism: Estimate"/>
    <s v="PV.EST"/>
    <x v="0"/>
    <s v="YR2018"/>
    <x v="415"/>
  </r>
  <r>
    <s v="India"/>
    <x v="89"/>
    <s v="Political Stability and Absence of Violence/Terrorism: Estimate"/>
    <s v="PV.EST"/>
    <x v="1"/>
    <s v="YR2019"/>
    <x v="416"/>
  </r>
  <r>
    <s v="India"/>
    <x v="89"/>
    <s v="Political Stability and Absence of Violence/Terrorism: Estimate"/>
    <s v="PV.EST"/>
    <x v="2"/>
    <s v="YR2020"/>
    <x v="417"/>
  </r>
  <r>
    <s v="India"/>
    <x v="89"/>
    <s v="Political Stability and Absence of Violence/Terrorism: Estimate"/>
    <s v="PV.EST"/>
    <x v="3"/>
    <s v="YR2021"/>
    <x v="418"/>
  </r>
  <r>
    <s v="India"/>
    <x v="89"/>
    <s v="Political Stability and Absence of Violence/Terrorism: Estimate"/>
    <s v="PV.EST"/>
    <x v="4"/>
    <s v="YR2022"/>
    <x v="419"/>
  </r>
  <r>
    <s v="Indonesia"/>
    <x v="90"/>
    <s v="Political Stability and Absence of Violence/Terrorism: Estimate"/>
    <s v="PV.EST"/>
    <x v="0"/>
    <s v="YR2018"/>
    <x v="420"/>
  </r>
  <r>
    <s v="Indonesia"/>
    <x v="90"/>
    <s v="Political Stability and Absence of Violence/Terrorism: Estimate"/>
    <s v="PV.EST"/>
    <x v="1"/>
    <s v="YR2019"/>
    <x v="421"/>
  </r>
  <r>
    <s v="Indonesia"/>
    <x v="90"/>
    <s v="Political Stability and Absence of Violence/Terrorism: Estimate"/>
    <s v="PV.EST"/>
    <x v="2"/>
    <s v="YR2020"/>
    <x v="422"/>
  </r>
  <r>
    <s v="Indonesia"/>
    <x v="90"/>
    <s v="Political Stability and Absence of Violence/Terrorism: Estimate"/>
    <s v="PV.EST"/>
    <x v="3"/>
    <s v="YR2021"/>
    <x v="423"/>
  </r>
  <r>
    <s v="Indonesia"/>
    <x v="90"/>
    <s v="Political Stability and Absence of Violence/Terrorism: Estimate"/>
    <s v="PV.EST"/>
    <x v="4"/>
    <s v="YR2022"/>
    <x v="424"/>
  </r>
  <r>
    <s v="Iran, Islamic Rep."/>
    <x v="91"/>
    <s v="Political Stability and Absence of Violence/Terrorism: Estimate"/>
    <s v="PV.EST"/>
    <x v="0"/>
    <s v="YR2018"/>
    <x v="425"/>
  </r>
  <r>
    <s v="Iran, Islamic Rep."/>
    <x v="91"/>
    <s v="Political Stability and Absence of Violence/Terrorism: Estimate"/>
    <s v="PV.EST"/>
    <x v="1"/>
    <s v="YR2019"/>
    <x v="426"/>
  </r>
  <r>
    <s v="Iran, Islamic Rep."/>
    <x v="91"/>
    <s v="Political Stability and Absence of Violence/Terrorism: Estimate"/>
    <s v="PV.EST"/>
    <x v="2"/>
    <s v="YR2020"/>
    <x v="427"/>
  </r>
  <r>
    <s v="Iran, Islamic Rep."/>
    <x v="91"/>
    <s v="Political Stability and Absence of Violence/Terrorism: Estimate"/>
    <s v="PV.EST"/>
    <x v="3"/>
    <s v="YR2021"/>
    <x v="428"/>
  </r>
  <r>
    <s v="Iran, Islamic Rep."/>
    <x v="91"/>
    <s v="Political Stability and Absence of Violence/Terrorism: Estimate"/>
    <s v="PV.EST"/>
    <x v="4"/>
    <s v="YR2022"/>
    <x v="429"/>
  </r>
  <r>
    <s v="Iraq"/>
    <x v="92"/>
    <s v="Political Stability and Absence of Violence/Terrorism: Estimate"/>
    <s v="PV.EST"/>
    <x v="0"/>
    <s v="YR2018"/>
    <x v="430"/>
  </r>
  <r>
    <s v="Iraq"/>
    <x v="92"/>
    <s v="Political Stability and Absence of Violence/Terrorism: Estimate"/>
    <s v="PV.EST"/>
    <x v="1"/>
    <s v="YR2019"/>
    <x v="431"/>
  </r>
  <r>
    <s v="Iraq"/>
    <x v="92"/>
    <s v="Political Stability and Absence of Violence/Terrorism: Estimate"/>
    <s v="PV.EST"/>
    <x v="2"/>
    <s v="YR2020"/>
    <x v="432"/>
  </r>
  <r>
    <s v="Iraq"/>
    <x v="92"/>
    <s v="Political Stability and Absence of Violence/Terrorism: Estimate"/>
    <s v="PV.EST"/>
    <x v="3"/>
    <s v="YR2021"/>
    <x v="433"/>
  </r>
  <r>
    <s v="Iraq"/>
    <x v="92"/>
    <s v="Political Stability and Absence of Violence/Terrorism: Estimate"/>
    <s v="PV.EST"/>
    <x v="4"/>
    <s v="YR2022"/>
    <x v="434"/>
  </r>
  <r>
    <s v="Ireland"/>
    <x v="93"/>
    <s v="Political Stability and Absence of Violence/Terrorism: Estimate"/>
    <s v="PV.EST"/>
    <x v="0"/>
    <s v="YR2018"/>
    <x v="435"/>
  </r>
  <r>
    <s v="Ireland"/>
    <x v="93"/>
    <s v="Political Stability and Absence of Violence/Terrorism: Estimate"/>
    <s v="PV.EST"/>
    <x v="1"/>
    <s v="YR2019"/>
    <x v="436"/>
  </r>
  <r>
    <s v="Ireland"/>
    <x v="93"/>
    <s v="Political Stability and Absence of Violence/Terrorism: Estimate"/>
    <s v="PV.EST"/>
    <x v="2"/>
    <s v="YR2020"/>
    <x v="437"/>
  </r>
  <r>
    <s v="Ireland"/>
    <x v="93"/>
    <s v="Political Stability and Absence of Violence/Terrorism: Estimate"/>
    <s v="PV.EST"/>
    <x v="3"/>
    <s v="YR2021"/>
    <x v="438"/>
  </r>
  <r>
    <s v="Ireland"/>
    <x v="93"/>
    <s v="Political Stability and Absence of Violence/Terrorism: Estimate"/>
    <s v="PV.EST"/>
    <x v="4"/>
    <s v="YR2022"/>
    <x v="439"/>
  </r>
  <r>
    <s v="Isle of Man"/>
    <x v="94"/>
    <s v="Political Stability and Absence of Violence/Terrorism: Estimate"/>
    <s v="PV.EST"/>
    <x v="0"/>
    <s v="YR2018"/>
    <x v="135"/>
  </r>
  <r>
    <s v="Isle of Man"/>
    <x v="94"/>
    <s v="Political Stability and Absence of Violence/Terrorism: Estimate"/>
    <s v="PV.EST"/>
    <x v="1"/>
    <s v="YR2019"/>
    <x v="135"/>
  </r>
  <r>
    <s v="Isle of Man"/>
    <x v="94"/>
    <s v="Political Stability and Absence of Violence/Terrorism: Estimate"/>
    <s v="PV.EST"/>
    <x v="2"/>
    <s v="YR2020"/>
    <x v="135"/>
  </r>
  <r>
    <s v="Isle of Man"/>
    <x v="94"/>
    <s v="Political Stability and Absence of Violence/Terrorism: Estimate"/>
    <s v="PV.EST"/>
    <x v="3"/>
    <s v="YR2021"/>
    <x v="135"/>
  </r>
  <r>
    <s v="Isle of Man"/>
    <x v="94"/>
    <s v="Political Stability and Absence of Violence/Terrorism: Estimate"/>
    <s v="PV.EST"/>
    <x v="4"/>
    <s v="YR2022"/>
    <x v="135"/>
  </r>
  <r>
    <s v="Israel"/>
    <x v="95"/>
    <s v="Political Stability and Absence of Violence/Terrorism: Estimate"/>
    <s v="PV.EST"/>
    <x v="0"/>
    <s v="YR2018"/>
    <x v="440"/>
  </r>
  <r>
    <s v="Israel"/>
    <x v="95"/>
    <s v="Political Stability and Absence of Violence/Terrorism: Estimate"/>
    <s v="PV.EST"/>
    <x v="1"/>
    <s v="YR2019"/>
    <x v="441"/>
  </r>
  <r>
    <s v="Israel"/>
    <x v="95"/>
    <s v="Political Stability and Absence of Violence/Terrorism: Estimate"/>
    <s v="PV.EST"/>
    <x v="2"/>
    <s v="YR2020"/>
    <x v="442"/>
  </r>
  <r>
    <s v="Israel"/>
    <x v="95"/>
    <s v="Political Stability and Absence of Violence/Terrorism: Estimate"/>
    <s v="PV.EST"/>
    <x v="3"/>
    <s v="YR2021"/>
    <x v="443"/>
  </r>
  <r>
    <s v="Israel"/>
    <x v="95"/>
    <s v="Political Stability and Absence of Violence/Terrorism: Estimate"/>
    <s v="PV.EST"/>
    <x v="4"/>
    <s v="YR2022"/>
    <x v="444"/>
  </r>
  <r>
    <s v="Italy"/>
    <x v="96"/>
    <s v="Political Stability and Absence of Violence/Terrorism: Estimate"/>
    <s v="PV.EST"/>
    <x v="0"/>
    <s v="YR2018"/>
    <x v="445"/>
  </r>
  <r>
    <s v="Italy"/>
    <x v="96"/>
    <s v="Political Stability and Absence of Violence/Terrorism: Estimate"/>
    <s v="PV.EST"/>
    <x v="1"/>
    <s v="YR2019"/>
    <x v="446"/>
  </r>
  <r>
    <s v="Italy"/>
    <x v="96"/>
    <s v="Political Stability and Absence of Violence/Terrorism: Estimate"/>
    <s v="PV.EST"/>
    <x v="2"/>
    <s v="YR2020"/>
    <x v="447"/>
  </r>
  <r>
    <s v="Italy"/>
    <x v="96"/>
    <s v="Political Stability and Absence of Violence/Terrorism: Estimate"/>
    <s v="PV.EST"/>
    <x v="3"/>
    <s v="YR2021"/>
    <x v="448"/>
  </r>
  <r>
    <s v="Italy"/>
    <x v="96"/>
    <s v="Political Stability and Absence of Violence/Terrorism: Estimate"/>
    <s v="PV.EST"/>
    <x v="4"/>
    <s v="YR2022"/>
    <x v="449"/>
  </r>
  <r>
    <s v="Jamaica"/>
    <x v="97"/>
    <s v="Political Stability and Absence of Violence/Terrorism: Estimate"/>
    <s v="PV.EST"/>
    <x v="0"/>
    <s v="YR2018"/>
    <x v="450"/>
  </r>
  <r>
    <s v="Jamaica"/>
    <x v="97"/>
    <s v="Political Stability and Absence of Violence/Terrorism: Estimate"/>
    <s v="PV.EST"/>
    <x v="1"/>
    <s v="YR2019"/>
    <x v="451"/>
  </r>
  <r>
    <s v="Jamaica"/>
    <x v="97"/>
    <s v="Political Stability and Absence of Violence/Terrorism: Estimate"/>
    <s v="PV.EST"/>
    <x v="2"/>
    <s v="YR2020"/>
    <x v="452"/>
  </r>
  <r>
    <s v="Jamaica"/>
    <x v="97"/>
    <s v="Political Stability and Absence of Violence/Terrorism: Estimate"/>
    <s v="PV.EST"/>
    <x v="3"/>
    <s v="YR2021"/>
    <x v="453"/>
  </r>
  <r>
    <s v="Jamaica"/>
    <x v="97"/>
    <s v="Political Stability and Absence of Violence/Terrorism: Estimate"/>
    <s v="PV.EST"/>
    <x v="4"/>
    <s v="YR2022"/>
    <x v="454"/>
  </r>
  <r>
    <s v="Japan"/>
    <x v="98"/>
    <s v="Political Stability and Absence of Violence/Terrorism: Estimate"/>
    <s v="PV.EST"/>
    <x v="0"/>
    <s v="YR2018"/>
    <x v="455"/>
  </r>
  <r>
    <s v="Japan"/>
    <x v="98"/>
    <s v="Political Stability and Absence of Violence/Terrorism: Estimate"/>
    <s v="PV.EST"/>
    <x v="1"/>
    <s v="YR2019"/>
    <x v="456"/>
  </r>
  <r>
    <s v="Japan"/>
    <x v="98"/>
    <s v="Political Stability and Absence of Violence/Terrorism: Estimate"/>
    <s v="PV.EST"/>
    <x v="2"/>
    <s v="YR2020"/>
    <x v="457"/>
  </r>
  <r>
    <s v="Japan"/>
    <x v="98"/>
    <s v="Political Stability and Absence of Violence/Terrorism: Estimate"/>
    <s v="PV.EST"/>
    <x v="3"/>
    <s v="YR2021"/>
    <x v="458"/>
  </r>
  <r>
    <s v="Japan"/>
    <x v="98"/>
    <s v="Political Stability and Absence of Violence/Terrorism: Estimate"/>
    <s v="PV.EST"/>
    <x v="4"/>
    <s v="YR2022"/>
    <x v="459"/>
  </r>
  <r>
    <s v="Jordan"/>
    <x v="99"/>
    <s v="Political Stability and Absence of Violence/Terrorism: Estimate"/>
    <s v="PV.EST"/>
    <x v="0"/>
    <s v="YR2018"/>
    <x v="460"/>
  </r>
  <r>
    <s v="Jordan"/>
    <x v="99"/>
    <s v="Political Stability and Absence of Violence/Terrorism: Estimate"/>
    <s v="PV.EST"/>
    <x v="1"/>
    <s v="YR2019"/>
    <x v="461"/>
  </r>
  <r>
    <s v="Jordan"/>
    <x v="99"/>
    <s v="Political Stability and Absence of Violence/Terrorism: Estimate"/>
    <s v="PV.EST"/>
    <x v="2"/>
    <s v="YR2020"/>
    <x v="462"/>
  </r>
  <r>
    <s v="Jordan"/>
    <x v="99"/>
    <s v="Political Stability and Absence of Violence/Terrorism: Estimate"/>
    <s v="PV.EST"/>
    <x v="3"/>
    <s v="YR2021"/>
    <x v="463"/>
  </r>
  <r>
    <s v="Jordan"/>
    <x v="99"/>
    <s v="Political Stability and Absence of Violence/Terrorism: Estimate"/>
    <s v="PV.EST"/>
    <x v="4"/>
    <s v="YR2022"/>
    <x v="464"/>
  </r>
  <r>
    <s v="Kazakhstan"/>
    <x v="100"/>
    <s v="Political Stability and Absence of Violence/Terrorism: Estimate"/>
    <s v="PV.EST"/>
    <x v="0"/>
    <s v="YR2018"/>
    <x v="465"/>
  </r>
  <r>
    <s v="Kazakhstan"/>
    <x v="100"/>
    <s v="Political Stability and Absence of Violence/Terrorism: Estimate"/>
    <s v="PV.EST"/>
    <x v="1"/>
    <s v="YR2019"/>
    <x v="466"/>
  </r>
  <r>
    <s v="Kazakhstan"/>
    <x v="100"/>
    <s v="Political Stability and Absence of Violence/Terrorism: Estimate"/>
    <s v="PV.EST"/>
    <x v="2"/>
    <s v="YR2020"/>
    <x v="467"/>
  </r>
  <r>
    <s v="Kazakhstan"/>
    <x v="100"/>
    <s v="Political Stability and Absence of Violence/Terrorism: Estimate"/>
    <s v="PV.EST"/>
    <x v="3"/>
    <s v="YR2021"/>
    <x v="468"/>
  </r>
  <r>
    <s v="Kazakhstan"/>
    <x v="100"/>
    <s v="Political Stability and Absence of Violence/Terrorism: Estimate"/>
    <s v="PV.EST"/>
    <x v="4"/>
    <s v="YR2022"/>
    <x v="469"/>
  </r>
  <r>
    <s v="Kenya"/>
    <x v="101"/>
    <s v="Political Stability and Absence of Violence/Terrorism: Estimate"/>
    <s v="PV.EST"/>
    <x v="0"/>
    <s v="YR2018"/>
    <x v="470"/>
  </r>
  <r>
    <s v="Kenya"/>
    <x v="101"/>
    <s v="Political Stability and Absence of Violence/Terrorism: Estimate"/>
    <s v="PV.EST"/>
    <x v="1"/>
    <s v="YR2019"/>
    <x v="471"/>
  </r>
  <r>
    <s v="Kenya"/>
    <x v="101"/>
    <s v="Political Stability and Absence of Violence/Terrorism: Estimate"/>
    <s v="PV.EST"/>
    <x v="2"/>
    <s v="YR2020"/>
    <x v="472"/>
  </r>
  <r>
    <s v="Kenya"/>
    <x v="101"/>
    <s v="Political Stability and Absence of Violence/Terrorism: Estimate"/>
    <s v="PV.EST"/>
    <x v="3"/>
    <s v="YR2021"/>
    <x v="473"/>
  </r>
  <r>
    <s v="Kenya"/>
    <x v="101"/>
    <s v="Political Stability and Absence of Violence/Terrorism: Estimate"/>
    <s v="PV.EST"/>
    <x v="4"/>
    <s v="YR2022"/>
    <x v="474"/>
  </r>
  <r>
    <s v="Kiribati"/>
    <x v="102"/>
    <s v="Political Stability and Absence of Violence/Terrorism: Estimate"/>
    <s v="PV.EST"/>
    <x v="0"/>
    <s v="YR2018"/>
    <x v="475"/>
  </r>
  <r>
    <s v="Kiribati"/>
    <x v="102"/>
    <s v="Political Stability and Absence of Violence/Terrorism: Estimate"/>
    <s v="PV.EST"/>
    <x v="1"/>
    <s v="YR2019"/>
    <x v="476"/>
  </r>
  <r>
    <s v="Kiribati"/>
    <x v="102"/>
    <s v="Political Stability and Absence of Violence/Terrorism: Estimate"/>
    <s v="PV.EST"/>
    <x v="2"/>
    <s v="YR2020"/>
    <x v="477"/>
  </r>
  <r>
    <s v="Kiribati"/>
    <x v="102"/>
    <s v="Political Stability and Absence of Violence/Terrorism: Estimate"/>
    <s v="PV.EST"/>
    <x v="3"/>
    <s v="YR2021"/>
    <x v="478"/>
  </r>
  <r>
    <s v="Kiribati"/>
    <x v="102"/>
    <s v="Political Stability and Absence of Violence/Terrorism: Estimate"/>
    <s v="PV.EST"/>
    <x v="4"/>
    <s v="YR2022"/>
    <x v="479"/>
  </r>
  <r>
    <s v="Korea, Dem. People's Rep."/>
    <x v="103"/>
    <s v="Political Stability and Absence of Violence/Terrorism: Estimate"/>
    <s v="PV.EST"/>
    <x v="0"/>
    <s v="YR2018"/>
    <x v="480"/>
  </r>
  <r>
    <s v="Korea, Dem. People's Rep."/>
    <x v="103"/>
    <s v="Political Stability and Absence of Violence/Terrorism: Estimate"/>
    <s v="PV.EST"/>
    <x v="1"/>
    <s v="YR2019"/>
    <x v="481"/>
  </r>
  <r>
    <s v="Korea, Dem. People's Rep."/>
    <x v="103"/>
    <s v="Political Stability and Absence of Violence/Terrorism: Estimate"/>
    <s v="PV.EST"/>
    <x v="2"/>
    <s v="YR2020"/>
    <x v="482"/>
  </r>
  <r>
    <s v="Korea, Dem. People's Rep."/>
    <x v="103"/>
    <s v="Political Stability and Absence of Violence/Terrorism: Estimate"/>
    <s v="PV.EST"/>
    <x v="3"/>
    <s v="YR2021"/>
    <x v="483"/>
  </r>
  <r>
    <s v="Korea, Dem. People's Rep."/>
    <x v="103"/>
    <s v="Political Stability and Absence of Violence/Terrorism: Estimate"/>
    <s v="PV.EST"/>
    <x v="4"/>
    <s v="YR2022"/>
    <x v="484"/>
  </r>
  <r>
    <s v="Korea, Rep."/>
    <x v="104"/>
    <s v="Political Stability and Absence of Violence/Terrorism: Estimate"/>
    <s v="PV.EST"/>
    <x v="0"/>
    <s v="YR2018"/>
    <x v="485"/>
  </r>
  <r>
    <s v="Korea, Rep."/>
    <x v="104"/>
    <s v="Political Stability and Absence of Violence/Terrorism: Estimate"/>
    <s v="PV.EST"/>
    <x v="1"/>
    <s v="YR2019"/>
    <x v="486"/>
  </r>
  <r>
    <s v="Korea, Rep."/>
    <x v="104"/>
    <s v="Political Stability and Absence of Violence/Terrorism: Estimate"/>
    <s v="PV.EST"/>
    <x v="2"/>
    <s v="YR2020"/>
    <x v="487"/>
  </r>
  <r>
    <s v="Korea, Rep."/>
    <x v="104"/>
    <s v="Political Stability and Absence of Violence/Terrorism: Estimate"/>
    <s v="PV.EST"/>
    <x v="3"/>
    <s v="YR2021"/>
    <x v="488"/>
  </r>
  <r>
    <s v="Korea, Rep."/>
    <x v="104"/>
    <s v="Political Stability and Absence of Violence/Terrorism: Estimate"/>
    <s v="PV.EST"/>
    <x v="4"/>
    <s v="YR2022"/>
    <x v="489"/>
  </r>
  <r>
    <s v="Kosovo"/>
    <x v="105"/>
    <s v="Political Stability and Absence of Violence/Terrorism: Estimate"/>
    <s v="PV.EST"/>
    <x v="0"/>
    <s v="YR2018"/>
    <x v="490"/>
  </r>
  <r>
    <s v="Kosovo"/>
    <x v="105"/>
    <s v="Political Stability and Absence of Violence/Terrorism: Estimate"/>
    <s v="PV.EST"/>
    <x v="1"/>
    <s v="YR2019"/>
    <x v="491"/>
  </r>
  <r>
    <s v="Kosovo"/>
    <x v="105"/>
    <s v="Political Stability and Absence of Violence/Terrorism: Estimate"/>
    <s v="PV.EST"/>
    <x v="2"/>
    <s v="YR2020"/>
    <x v="492"/>
  </r>
  <r>
    <s v="Kosovo"/>
    <x v="105"/>
    <s v="Political Stability and Absence of Violence/Terrorism: Estimate"/>
    <s v="PV.EST"/>
    <x v="3"/>
    <s v="YR2021"/>
    <x v="493"/>
  </r>
  <r>
    <s v="Kosovo"/>
    <x v="105"/>
    <s v="Political Stability and Absence of Violence/Terrorism: Estimate"/>
    <s v="PV.EST"/>
    <x v="4"/>
    <s v="YR2022"/>
    <x v="494"/>
  </r>
  <r>
    <s v="Kuwait"/>
    <x v="106"/>
    <s v="Political Stability and Absence of Violence/Terrorism: Estimate"/>
    <s v="PV.EST"/>
    <x v="0"/>
    <s v="YR2018"/>
    <x v="495"/>
  </r>
  <r>
    <s v="Kuwait"/>
    <x v="106"/>
    <s v="Political Stability and Absence of Violence/Terrorism: Estimate"/>
    <s v="PV.EST"/>
    <x v="1"/>
    <s v="YR2019"/>
    <x v="496"/>
  </r>
  <r>
    <s v="Kuwait"/>
    <x v="106"/>
    <s v="Political Stability and Absence of Violence/Terrorism: Estimate"/>
    <s v="PV.EST"/>
    <x v="2"/>
    <s v="YR2020"/>
    <x v="497"/>
  </r>
  <r>
    <s v="Kuwait"/>
    <x v="106"/>
    <s v="Political Stability and Absence of Violence/Terrorism: Estimate"/>
    <s v="PV.EST"/>
    <x v="3"/>
    <s v="YR2021"/>
    <x v="498"/>
  </r>
  <r>
    <s v="Kuwait"/>
    <x v="106"/>
    <s v="Political Stability and Absence of Violence/Terrorism: Estimate"/>
    <s v="PV.EST"/>
    <x v="4"/>
    <s v="YR2022"/>
    <x v="499"/>
  </r>
  <r>
    <s v="Kyrgyz Republic"/>
    <x v="107"/>
    <s v="Political Stability and Absence of Violence/Terrorism: Estimate"/>
    <s v="PV.EST"/>
    <x v="0"/>
    <s v="YR2018"/>
    <x v="500"/>
  </r>
  <r>
    <s v="Kyrgyz Republic"/>
    <x v="107"/>
    <s v="Political Stability and Absence of Violence/Terrorism: Estimate"/>
    <s v="PV.EST"/>
    <x v="1"/>
    <s v="YR2019"/>
    <x v="501"/>
  </r>
  <r>
    <s v="Kyrgyz Republic"/>
    <x v="107"/>
    <s v="Political Stability and Absence of Violence/Terrorism: Estimate"/>
    <s v="PV.EST"/>
    <x v="2"/>
    <s v="YR2020"/>
    <x v="502"/>
  </r>
  <r>
    <s v="Kyrgyz Republic"/>
    <x v="107"/>
    <s v="Political Stability and Absence of Violence/Terrorism: Estimate"/>
    <s v="PV.EST"/>
    <x v="3"/>
    <s v="YR2021"/>
    <x v="503"/>
  </r>
  <r>
    <s v="Kyrgyz Republic"/>
    <x v="107"/>
    <s v="Political Stability and Absence of Violence/Terrorism: Estimate"/>
    <s v="PV.EST"/>
    <x v="4"/>
    <s v="YR2022"/>
    <x v="504"/>
  </r>
  <r>
    <s v="Lao PDR"/>
    <x v="108"/>
    <s v="Political Stability and Absence of Violence/Terrorism: Estimate"/>
    <s v="PV.EST"/>
    <x v="0"/>
    <s v="YR2018"/>
    <x v="505"/>
  </r>
  <r>
    <s v="Lao PDR"/>
    <x v="108"/>
    <s v="Political Stability and Absence of Violence/Terrorism: Estimate"/>
    <s v="PV.EST"/>
    <x v="1"/>
    <s v="YR2019"/>
    <x v="506"/>
  </r>
  <r>
    <s v="Lao PDR"/>
    <x v="108"/>
    <s v="Political Stability and Absence of Violence/Terrorism: Estimate"/>
    <s v="PV.EST"/>
    <x v="2"/>
    <s v="YR2020"/>
    <x v="507"/>
  </r>
  <r>
    <s v="Lao PDR"/>
    <x v="108"/>
    <s v="Political Stability and Absence of Violence/Terrorism: Estimate"/>
    <s v="PV.EST"/>
    <x v="3"/>
    <s v="YR2021"/>
    <x v="508"/>
  </r>
  <r>
    <s v="Lao PDR"/>
    <x v="108"/>
    <s v="Political Stability and Absence of Violence/Terrorism: Estimate"/>
    <s v="PV.EST"/>
    <x v="4"/>
    <s v="YR2022"/>
    <x v="509"/>
  </r>
  <r>
    <s v="Latvia"/>
    <x v="109"/>
    <s v="Political Stability and Absence of Violence/Terrorism: Estimate"/>
    <s v="PV.EST"/>
    <x v="0"/>
    <s v="YR2018"/>
    <x v="510"/>
  </r>
  <r>
    <s v="Latvia"/>
    <x v="109"/>
    <s v="Political Stability and Absence of Violence/Terrorism: Estimate"/>
    <s v="PV.EST"/>
    <x v="1"/>
    <s v="YR2019"/>
    <x v="511"/>
  </r>
  <r>
    <s v="Latvia"/>
    <x v="109"/>
    <s v="Political Stability and Absence of Violence/Terrorism: Estimate"/>
    <s v="PV.EST"/>
    <x v="2"/>
    <s v="YR2020"/>
    <x v="512"/>
  </r>
  <r>
    <s v="Latvia"/>
    <x v="109"/>
    <s v="Political Stability and Absence of Violence/Terrorism: Estimate"/>
    <s v="PV.EST"/>
    <x v="3"/>
    <s v="YR2021"/>
    <x v="513"/>
  </r>
  <r>
    <s v="Latvia"/>
    <x v="109"/>
    <s v="Political Stability and Absence of Violence/Terrorism: Estimate"/>
    <s v="PV.EST"/>
    <x v="4"/>
    <s v="YR2022"/>
    <x v="514"/>
  </r>
  <r>
    <s v="Lebanon"/>
    <x v="110"/>
    <s v="Political Stability and Absence of Violence/Terrorism: Estimate"/>
    <s v="PV.EST"/>
    <x v="0"/>
    <s v="YR2018"/>
    <x v="515"/>
  </r>
  <r>
    <s v="Lebanon"/>
    <x v="110"/>
    <s v="Political Stability and Absence of Violence/Terrorism: Estimate"/>
    <s v="PV.EST"/>
    <x v="1"/>
    <s v="YR2019"/>
    <x v="516"/>
  </r>
  <r>
    <s v="Lebanon"/>
    <x v="110"/>
    <s v="Political Stability and Absence of Violence/Terrorism: Estimate"/>
    <s v="PV.EST"/>
    <x v="2"/>
    <s v="YR2020"/>
    <x v="517"/>
  </r>
  <r>
    <s v="Lebanon"/>
    <x v="110"/>
    <s v="Political Stability and Absence of Violence/Terrorism: Estimate"/>
    <s v="PV.EST"/>
    <x v="3"/>
    <s v="YR2021"/>
    <x v="518"/>
  </r>
  <r>
    <s v="Lebanon"/>
    <x v="110"/>
    <s v="Political Stability and Absence of Violence/Terrorism: Estimate"/>
    <s v="PV.EST"/>
    <x v="4"/>
    <s v="YR2022"/>
    <x v="519"/>
  </r>
  <r>
    <s v="Lesotho"/>
    <x v="111"/>
    <s v="Political Stability and Absence of Violence/Terrorism: Estimate"/>
    <s v="PV.EST"/>
    <x v="0"/>
    <s v="YR2018"/>
    <x v="520"/>
  </r>
  <r>
    <s v="Lesotho"/>
    <x v="111"/>
    <s v="Political Stability and Absence of Violence/Terrorism: Estimate"/>
    <s v="PV.EST"/>
    <x v="1"/>
    <s v="YR2019"/>
    <x v="521"/>
  </r>
  <r>
    <s v="Lesotho"/>
    <x v="111"/>
    <s v="Political Stability and Absence of Violence/Terrorism: Estimate"/>
    <s v="PV.EST"/>
    <x v="2"/>
    <s v="YR2020"/>
    <x v="522"/>
  </r>
  <r>
    <s v="Lesotho"/>
    <x v="111"/>
    <s v="Political Stability and Absence of Violence/Terrorism: Estimate"/>
    <s v="PV.EST"/>
    <x v="3"/>
    <s v="YR2021"/>
    <x v="523"/>
  </r>
  <r>
    <s v="Lesotho"/>
    <x v="111"/>
    <s v="Political Stability and Absence of Violence/Terrorism: Estimate"/>
    <s v="PV.EST"/>
    <x v="4"/>
    <s v="YR2022"/>
    <x v="524"/>
  </r>
  <r>
    <s v="Liberia"/>
    <x v="112"/>
    <s v="Political Stability and Absence of Violence/Terrorism: Estimate"/>
    <s v="PV.EST"/>
    <x v="0"/>
    <s v="YR2018"/>
    <x v="525"/>
  </r>
  <r>
    <s v="Liberia"/>
    <x v="112"/>
    <s v="Political Stability and Absence of Violence/Terrorism: Estimate"/>
    <s v="PV.EST"/>
    <x v="1"/>
    <s v="YR2019"/>
    <x v="526"/>
  </r>
  <r>
    <s v="Liberia"/>
    <x v="112"/>
    <s v="Political Stability and Absence of Violence/Terrorism: Estimate"/>
    <s v="PV.EST"/>
    <x v="2"/>
    <s v="YR2020"/>
    <x v="527"/>
  </r>
  <r>
    <s v="Liberia"/>
    <x v="112"/>
    <s v="Political Stability and Absence of Violence/Terrorism: Estimate"/>
    <s v="PV.EST"/>
    <x v="3"/>
    <s v="YR2021"/>
    <x v="528"/>
  </r>
  <r>
    <s v="Liberia"/>
    <x v="112"/>
    <s v="Political Stability and Absence of Violence/Terrorism: Estimate"/>
    <s v="PV.EST"/>
    <x v="4"/>
    <s v="YR2022"/>
    <x v="529"/>
  </r>
  <r>
    <s v="Libya"/>
    <x v="113"/>
    <s v="Political Stability and Absence of Violence/Terrorism: Estimate"/>
    <s v="PV.EST"/>
    <x v="0"/>
    <s v="YR2018"/>
    <x v="530"/>
  </r>
  <r>
    <s v="Libya"/>
    <x v="113"/>
    <s v="Political Stability and Absence of Violence/Terrorism: Estimate"/>
    <s v="PV.EST"/>
    <x v="1"/>
    <s v="YR2019"/>
    <x v="531"/>
  </r>
  <r>
    <s v="Libya"/>
    <x v="113"/>
    <s v="Political Stability and Absence of Violence/Terrorism: Estimate"/>
    <s v="PV.EST"/>
    <x v="2"/>
    <s v="YR2020"/>
    <x v="532"/>
  </r>
  <r>
    <s v="Libya"/>
    <x v="113"/>
    <s v="Political Stability and Absence of Violence/Terrorism: Estimate"/>
    <s v="PV.EST"/>
    <x v="3"/>
    <s v="YR2021"/>
    <x v="533"/>
  </r>
  <r>
    <s v="Libya"/>
    <x v="113"/>
    <s v="Political Stability and Absence of Violence/Terrorism: Estimate"/>
    <s v="PV.EST"/>
    <x v="4"/>
    <s v="YR2022"/>
    <x v="534"/>
  </r>
  <r>
    <s v="Liechtenstein"/>
    <x v="114"/>
    <s v="Political Stability and Absence of Violence/Terrorism: Estimate"/>
    <s v="PV.EST"/>
    <x v="0"/>
    <s v="YR2018"/>
    <x v="535"/>
  </r>
  <r>
    <s v="Liechtenstein"/>
    <x v="114"/>
    <s v="Political Stability and Absence of Violence/Terrorism: Estimate"/>
    <s v="PV.EST"/>
    <x v="1"/>
    <s v="YR2019"/>
    <x v="536"/>
  </r>
  <r>
    <s v="Liechtenstein"/>
    <x v="114"/>
    <s v="Political Stability and Absence of Violence/Terrorism: Estimate"/>
    <s v="PV.EST"/>
    <x v="2"/>
    <s v="YR2020"/>
    <x v="537"/>
  </r>
  <r>
    <s v="Liechtenstein"/>
    <x v="114"/>
    <s v="Political Stability and Absence of Violence/Terrorism: Estimate"/>
    <s v="PV.EST"/>
    <x v="3"/>
    <s v="YR2021"/>
    <x v="538"/>
  </r>
  <r>
    <s v="Liechtenstein"/>
    <x v="114"/>
    <s v="Political Stability and Absence of Violence/Terrorism: Estimate"/>
    <s v="PV.EST"/>
    <x v="4"/>
    <s v="YR2022"/>
    <x v="539"/>
  </r>
  <r>
    <s v="Lithuania"/>
    <x v="115"/>
    <s v="Political Stability and Absence of Violence/Terrorism: Estimate"/>
    <s v="PV.EST"/>
    <x v="0"/>
    <s v="YR2018"/>
    <x v="540"/>
  </r>
  <r>
    <s v="Lithuania"/>
    <x v="115"/>
    <s v="Political Stability and Absence of Violence/Terrorism: Estimate"/>
    <s v="PV.EST"/>
    <x v="1"/>
    <s v="YR2019"/>
    <x v="541"/>
  </r>
  <r>
    <s v="Lithuania"/>
    <x v="115"/>
    <s v="Political Stability and Absence of Violence/Terrorism: Estimate"/>
    <s v="PV.EST"/>
    <x v="2"/>
    <s v="YR2020"/>
    <x v="542"/>
  </r>
  <r>
    <s v="Lithuania"/>
    <x v="115"/>
    <s v="Political Stability and Absence of Violence/Terrorism: Estimate"/>
    <s v="PV.EST"/>
    <x v="3"/>
    <s v="YR2021"/>
    <x v="543"/>
  </r>
  <r>
    <s v="Lithuania"/>
    <x v="115"/>
    <s v="Political Stability and Absence of Violence/Terrorism: Estimate"/>
    <s v="PV.EST"/>
    <x v="4"/>
    <s v="YR2022"/>
    <x v="544"/>
  </r>
  <r>
    <s v="Luxembourg"/>
    <x v="116"/>
    <s v="Political Stability and Absence of Violence/Terrorism: Estimate"/>
    <s v="PV.EST"/>
    <x v="0"/>
    <s v="YR2018"/>
    <x v="545"/>
  </r>
  <r>
    <s v="Luxembourg"/>
    <x v="116"/>
    <s v="Political Stability and Absence of Violence/Terrorism: Estimate"/>
    <s v="PV.EST"/>
    <x v="1"/>
    <s v="YR2019"/>
    <x v="546"/>
  </r>
  <r>
    <s v="Luxembourg"/>
    <x v="116"/>
    <s v="Political Stability and Absence of Violence/Terrorism: Estimate"/>
    <s v="PV.EST"/>
    <x v="2"/>
    <s v="YR2020"/>
    <x v="547"/>
  </r>
  <r>
    <s v="Luxembourg"/>
    <x v="116"/>
    <s v="Political Stability and Absence of Violence/Terrorism: Estimate"/>
    <s v="PV.EST"/>
    <x v="3"/>
    <s v="YR2021"/>
    <x v="548"/>
  </r>
  <r>
    <s v="Luxembourg"/>
    <x v="116"/>
    <s v="Political Stability and Absence of Violence/Terrorism: Estimate"/>
    <s v="PV.EST"/>
    <x v="4"/>
    <s v="YR2022"/>
    <x v="549"/>
  </r>
  <r>
    <s v="Macao SAR, China"/>
    <x v="117"/>
    <s v="Political Stability and Absence of Violence/Terrorism: Estimate"/>
    <s v="PV.EST"/>
    <x v="0"/>
    <s v="YR2018"/>
    <x v="550"/>
  </r>
  <r>
    <s v="Macao SAR, China"/>
    <x v="117"/>
    <s v="Political Stability and Absence of Violence/Terrorism: Estimate"/>
    <s v="PV.EST"/>
    <x v="1"/>
    <s v="YR2019"/>
    <x v="551"/>
  </r>
  <r>
    <s v="Macao SAR, China"/>
    <x v="117"/>
    <s v="Political Stability and Absence of Violence/Terrorism: Estimate"/>
    <s v="PV.EST"/>
    <x v="2"/>
    <s v="YR2020"/>
    <x v="552"/>
  </r>
  <r>
    <s v="Macao SAR, China"/>
    <x v="117"/>
    <s v="Political Stability and Absence of Violence/Terrorism: Estimate"/>
    <s v="PV.EST"/>
    <x v="3"/>
    <s v="YR2021"/>
    <x v="553"/>
  </r>
  <r>
    <s v="Macao SAR, China"/>
    <x v="117"/>
    <s v="Political Stability and Absence of Violence/Terrorism: Estimate"/>
    <s v="PV.EST"/>
    <x v="4"/>
    <s v="YR2022"/>
    <x v="554"/>
  </r>
  <r>
    <s v="Madagascar"/>
    <x v="118"/>
    <s v="Political Stability and Absence of Violence/Terrorism: Estimate"/>
    <s v="PV.EST"/>
    <x v="0"/>
    <s v="YR2018"/>
    <x v="555"/>
  </r>
  <r>
    <s v="Madagascar"/>
    <x v="118"/>
    <s v="Political Stability and Absence of Violence/Terrorism: Estimate"/>
    <s v="PV.EST"/>
    <x v="1"/>
    <s v="YR2019"/>
    <x v="556"/>
  </r>
  <r>
    <s v="Madagascar"/>
    <x v="118"/>
    <s v="Political Stability and Absence of Violence/Terrorism: Estimate"/>
    <s v="PV.EST"/>
    <x v="2"/>
    <s v="YR2020"/>
    <x v="557"/>
  </r>
  <r>
    <s v="Madagascar"/>
    <x v="118"/>
    <s v="Political Stability and Absence of Violence/Terrorism: Estimate"/>
    <s v="PV.EST"/>
    <x v="3"/>
    <s v="YR2021"/>
    <x v="558"/>
  </r>
  <r>
    <s v="Madagascar"/>
    <x v="118"/>
    <s v="Political Stability and Absence of Violence/Terrorism: Estimate"/>
    <s v="PV.EST"/>
    <x v="4"/>
    <s v="YR2022"/>
    <x v="559"/>
  </r>
  <r>
    <s v="Malawi"/>
    <x v="119"/>
    <s v="Political Stability and Absence of Violence/Terrorism: Estimate"/>
    <s v="PV.EST"/>
    <x v="0"/>
    <s v="YR2018"/>
    <x v="560"/>
  </r>
  <r>
    <s v="Malawi"/>
    <x v="119"/>
    <s v="Political Stability and Absence of Violence/Terrorism: Estimate"/>
    <s v="PV.EST"/>
    <x v="1"/>
    <s v="YR2019"/>
    <x v="561"/>
  </r>
  <r>
    <s v="Malawi"/>
    <x v="119"/>
    <s v="Political Stability and Absence of Violence/Terrorism: Estimate"/>
    <s v="PV.EST"/>
    <x v="2"/>
    <s v="YR2020"/>
    <x v="562"/>
  </r>
  <r>
    <s v="Malawi"/>
    <x v="119"/>
    <s v="Political Stability and Absence of Violence/Terrorism: Estimate"/>
    <s v="PV.EST"/>
    <x v="3"/>
    <s v="YR2021"/>
    <x v="563"/>
  </r>
  <r>
    <s v="Malawi"/>
    <x v="119"/>
    <s v="Political Stability and Absence of Violence/Terrorism: Estimate"/>
    <s v="PV.EST"/>
    <x v="4"/>
    <s v="YR2022"/>
    <x v="564"/>
  </r>
  <r>
    <s v="Malaysia"/>
    <x v="120"/>
    <s v="Political Stability and Absence of Violence/Terrorism: Estimate"/>
    <s v="PV.EST"/>
    <x v="0"/>
    <s v="YR2018"/>
    <x v="565"/>
  </r>
  <r>
    <s v="Malaysia"/>
    <x v="120"/>
    <s v="Political Stability and Absence of Violence/Terrorism: Estimate"/>
    <s v="PV.EST"/>
    <x v="1"/>
    <s v="YR2019"/>
    <x v="566"/>
  </r>
  <r>
    <s v="Malaysia"/>
    <x v="120"/>
    <s v="Political Stability and Absence of Violence/Terrorism: Estimate"/>
    <s v="PV.EST"/>
    <x v="2"/>
    <s v="YR2020"/>
    <x v="567"/>
  </r>
  <r>
    <s v="Malaysia"/>
    <x v="120"/>
    <s v="Political Stability and Absence of Violence/Terrorism: Estimate"/>
    <s v="PV.EST"/>
    <x v="3"/>
    <s v="YR2021"/>
    <x v="568"/>
  </r>
  <r>
    <s v="Malaysia"/>
    <x v="120"/>
    <s v="Political Stability and Absence of Violence/Terrorism: Estimate"/>
    <s v="PV.EST"/>
    <x v="4"/>
    <s v="YR2022"/>
    <x v="569"/>
  </r>
  <r>
    <s v="Maldives"/>
    <x v="121"/>
    <s v="Political Stability and Absence of Violence/Terrorism: Estimate"/>
    <s v="PV.EST"/>
    <x v="0"/>
    <s v="YR2018"/>
    <x v="570"/>
  </r>
  <r>
    <s v="Maldives"/>
    <x v="121"/>
    <s v="Political Stability and Absence of Violence/Terrorism: Estimate"/>
    <s v="PV.EST"/>
    <x v="1"/>
    <s v="YR2019"/>
    <x v="571"/>
  </r>
  <r>
    <s v="Maldives"/>
    <x v="121"/>
    <s v="Political Stability and Absence of Violence/Terrorism: Estimate"/>
    <s v="PV.EST"/>
    <x v="2"/>
    <s v="YR2020"/>
    <x v="572"/>
  </r>
  <r>
    <s v="Maldives"/>
    <x v="121"/>
    <s v="Political Stability and Absence of Violence/Terrorism: Estimate"/>
    <s v="PV.EST"/>
    <x v="3"/>
    <s v="YR2021"/>
    <x v="573"/>
  </r>
  <r>
    <s v="Maldives"/>
    <x v="121"/>
    <s v="Political Stability and Absence of Violence/Terrorism: Estimate"/>
    <s v="PV.EST"/>
    <x v="4"/>
    <s v="YR2022"/>
    <x v="574"/>
  </r>
  <r>
    <s v="Mali"/>
    <x v="122"/>
    <s v="Political Stability and Absence of Violence/Terrorism: Estimate"/>
    <s v="PV.EST"/>
    <x v="0"/>
    <s v="YR2018"/>
    <x v="575"/>
  </r>
  <r>
    <s v="Mali"/>
    <x v="122"/>
    <s v="Political Stability and Absence of Violence/Terrorism: Estimate"/>
    <s v="PV.EST"/>
    <x v="1"/>
    <s v="YR2019"/>
    <x v="576"/>
  </r>
  <r>
    <s v="Mali"/>
    <x v="122"/>
    <s v="Political Stability and Absence of Violence/Terrorism: Estimate"/>
    <s v="PV.EST"/>
    <x v="2"/>
    <s v="YR2020"/>
    <x v="577"/>
  </r>
  <r>
    <s v="Mali"/>
    <x v="122"/>
    <s v="Political Stability and Absence of Violence/Terrorism: Estimate"/>
    <s v="PV.EST"/>
    <x v="3"/>
    <s v="YR2021"/>
    <x v="578"/>
  </r>
  <r>
    <s v="Mali"/>
    <x v="122"/>
    <s v="Political Stability and Absence of Violence/Terrorism: Estimate"/>
    <s v="PV.EST"/>
    <x v="4"/>
    <s v="YR2022"/>
    <x v="579"/>
  </r>
  <r>
    <s v="Malta"/>
    <x v="123"/>
    <s v="Political Stability and Absence of Violence/Terrorism: Estimate"/>
    <s v="PV.EST"/>
    <x v="0"/>
    <s v="YR2018"/>
    <x v="580"/>
  </r>
  <r>
    <s v="Malta"/>
    <x v="123"/>
    <s v="Political Stability and Absence of Violence/Terrorism: Estimate"/>
    <s v="PV.EST"/>
    <x v="1"/>
    <s v="YR2019"/>
    <x v="581"/>
  </r>
  <r>
    <s v="Malta"/>
    <x v="123"/>
    <s v="Political Stability and Absence of Violence/Terrorism: Estimate"/>
    <s v="PV.EST"/>
    <x v="2"/>
    <s v="YR2020"/>
    <x v="582"/>
  </r>
  <r>
    <s v="Malta"/>
    <x v="123"/>
    <s v="Political Stability and Absence of Violence/Terrorism: Estimate"/>
    <s v="PV.EST"/>
    <x v="3"/>
    <s v="YR2021"/>
    <x v="583"/>
  </r>
  <r>
    <s v="Malta"/>
    <x v="123"/>
    <s v="Political Stability and Absence of Violence/Terrorism: Estimate"/>
    <s v="PV.EST"/>
    <x v="4"/>
    <s v="YR2022"/>
    <x v="584"/>
  </r>
  <r>
    <s v="Marshall Islands"/>
    <x v="124"/>
    <s v="Political Stability and Absence of Violence/Terrorism: Estimate"/>
    <s v="PV.EST"/>
    <x v="0"/>
    <s v="YR2018"/>
    <x v="475"/>
  </r>
  <r>
    <s v="Marshall Islands"/>
    <x v="124"/>
    <s v="Political Stability and Absence of Violence/Terrorism: Estimate"/>
    <s v="PV.EST"/>
    <x v="1"/>
    <s v="YR2019"/>
    <x v="585"/>
  </r>
  <r>
    <s v="Marshall Islands"/>
    <x v="124"/>
    <s v="Political Stability and Absence of Violence/Terrorism: Estimate"/>
    <s v="PV.EST"/>
    <x v="2"/>
    <s v="YR2020"/>
    <x v="586"/>
  </r>
  <r>
    <s v="Marshall Islands"/>
    <x v="124"/>
    <s v="Political Stability and Absence of Violence/Terrorism: Estimate"/>
    <s v="PV.EST"/>
    <x v="3"/>
    <s v="YR2021"/>
    <x v="587"/>
  </r>
  <r>
    <s v="Marshall Islands"/>
    <x v="124"/>
    <s v="Political Stability and Absence of Violence/Terrorism: Estimate"/>
    <s v="PV.EST"/>
    <x v="4"/>
    <s v="YR2022"/>
    <x v="588"/>
  </r>
  <r>
    <s v="Mauritania"/>
    <x v="125"/>
    <s v="Political Stability and Absence of Violence/Terrorism: Estimate"/>
    <s v="PV.EST"/>
    <x v="0"/>
    <s v="YR2018"/>
    <x v="589"/>
  </r>
  <r>
    <s v="Mauritania"/>
    <x v="125"/>
    <s v="Political Stability and Absence of Violence/Terrorism: Estimate"/>
    <s v="PV.EST"/>
    <x v="1"/>
    <s v="YR2019"/>
    <x v="590"/>
  </r>
  <r>
    <s v="Mauritania"/>
    <x v="125"/>
    <s v="Political Stability and Absence of Violence/Terrorism: Estimate"/>
    <s v="PV.EST"/>
    <x v="2"/>
    <s v="YR2020"/>
    <x v="591"/>
  </r>
  <r>
    <s v="Mauritania"/>
    <x v="125"/>
    <s v="Political Stability and Absence of Violence/Terrorism: Estimate"/>
    <s v="PV.EST"/>
    <x v="3"/>
    <s v="YR2021"/>
    <x v="592"/>
  </r>
  <r>
    <s v="Mauritania"/>
    <x v="125"/>
    <s v="Political Stability and Absence of Violence/Terrorism: Estimate"/>
    <s v="PV.EST"/>
    <x v="4"/>
    <s v="YR2022"/>
    <x v="593"/>
  </r>
  <r>
    <s v="Mauritius"/>
    <x v="126"/>
    <s v="Political Stability and Absence of Violence/Terrorism: Estimate"/>
    <s v="PV.EST"/>
    <x v="0"/>
    <s v="YR2018"/>
    <x v="594"/>
  </r>
  <r>
    <s v="Mauritius"/>
    <x v="126"/>
    <s v="Political Stability and Absence of Violence/Terrorism: Estimate"/>
    <s v="PV.EST"/>
    <x v="1"/>
    <s v="YR2019"/>
    <x v="595"/>
  </r>
  <r>
    <s v="Mauritius"/>
    <x v="126"/>
    <s v="Political Stability and Absence of Violence/Terrorism: Estimate"/>
    <s v="PV.EST"/>
    <x v="2"/>
    <s v="YR2020"/>
    <x v="596"/>
  </r>
  <r>
    <s v="Mauritius"/>
    <x v="126"/>
    <s v="Political Stability and Absence of Violence/Terrorism: Estimate"/>
    <s v="PV.EST"/>
    <x v="3"/>
    <s v="YR2021"/>
    <x v="597"/>
  </r>
  <r>
    <s v="Mauritius"/>
    <x v="126"/>
    <s v="Political Stability and Absence of Violence/Terrorism: Estimate"/>
    <s v="PV.EST"/>
    <x v="4"/>
    <s v="YR2022"/>
    <x v="598"/>
  </r>
  <r>
    <s v="Mexico"/>
    <x v="127"/>
    <s v="Political Stability and Absence of Violence/Terrorism: Estimate"/>
    <s v="PV.EST"/>
    <x v="0"/>
    <s v="YR2018"/>
    <x v="599"/>
  </r>
  <r>
    <s v="Mexico"/>
    <x v="127"/>
    <s v="Political Stability and Absence of Violence/Terrorism: Estimate"/>
    <s v="PV.EST"/>
    <x v="1"/>
    <s v="YR2019"/>
    <x v="600"/>
  </r>
  <r>
    <s v="Mexico"/>
    <x v="127"/>
    <s v="Political Stability and Absence of Violence/Terrorism: Estimate"/>
    <s v="PV.EST"/>
    <x v="2"/>
    <s v="YR2020"/>
    <x v="601"/>
  </r>
  <r>
    <s v="Mexico"/>
    <x v="127"/>
    <s v="Political Stability and Absence of Violence/Terrorism: Estimate"/>
    <s v="PV.EST"/>
    <x v="3"/>
    <s v="YR2021"/>
    <x v="602"/>
  </r>
  <r>
    <s v="Mexico"/>
    <x v="127"/>
    <s v="Political Stability and Absence of Violence/Terrorism: Estimate"/>
    <s v="PV.EST"/>
    <x v="4"/>
    <s v="YR2022"/>
    <x v="603"/>
  </r>
  <r>
    <s v="Micronesia, Fed. Sts."/>
    <x v="128"/>
    <s v="Political Stability and Absence of Violence/Terrorism: Estimate"/>
    <s v="PV.EST"/>
    <x v="0"/>
    <s v="YR2018"/>
    <x v="604"/>
  </r>
  <r>
    <s v="Micronesia, Fed. Sts."/>
    <x v="128"/>
    <s v="Political Stability and Absence of Violence/Terrorism: Estimate"/>
    <s v="PV.EST"/>
    <x v="1"/>
    <s v="YR2019"/>
    <x v="605"/>
  </r>
  <r>
    <s v="Micronesia, Fed. Sts."/>
    <x v="128"/>
    <s v="Political Stability and Absence of Violence/Terrorism: Estimate"/>
    <s v="PV.EST"/>
    <x v="2"/>
    <s v="YR2020"/>
    <x v="606"/>
  </r>
  <r>
    <s v="Micronesia, Fed. Sts."/>
    <x v="128"/>
    <s v="Political Stability and Absence of Violence/Terrorism: Estimate"/>
    <s v="PV.EST"/>
    <x v="3"/>
    <s v="YR2021"/>
    <x v="607"/>
  </r>
  <r>
    <s v="Micronesia, Fed. Sts."/>
    <x v="128"/>
    <s v="Political Stability and Absence of Violence/Terrorism: Estimate"/>
    <s v="PV.EST"/>
    <x v="4"/>
    <s v="YR2022"/>
    <x v="608"/>
  </r>
  <r>
    <s v="Moldova"/>
    <x v="129"/>
    <s v="Political Stability and Absence of Violence/Terrorism: Estimate"/>
    <s v="PV.EST"/>
    <x v="0"/>
    <s v="YR2018"/>
    <x v="609"/>
  </r>
  <r>
    <s v="Moldova"/>
    <x v="129"/>
    <s v="Political Stability and Absence of Violence/Terrorism: Estimate"/>
    <s v="PV.EST"/>
    <x v="1"/>
    <s v="YR2019"/>
    <x v="610"/>
  </r>
  <r>
    <s v="Moldova"/>
    <x v="129"/>
    <s v="Political Stability and Absence of Violence/Terrorism: Estimate"/>
    <s v="PV.EST"/>
    <x v="2"/>
    <s v="YR2020"/>
    <x v="611"/>
  </r>
  <r>
    <s v="Moldova"/>
    <x v="129"/>
    <s v="Political Stability and Absence of Violence/Terrorism: Estimate"/>
    <s v="PV.EST"/>
    <x v="3"/>
    <s v="YR2021"/>
    <x v="612"/>
  </r>
  <r>
    <s v="Moldova"/>
    <x v="129"/>
    <s v="Political Stability and Absence of Violence/Terrorism: Estimate"/>
    <s v="PV.EST"/>
    <x v="4"/>
    <s v="YR2022"/>
    <x v="613"/>
  </r>
  <r>
    <s v="Monaco"/>
    <x v="130"/>
    <s v="Political Stability and Absence of Violence/Terrorism: Estimate"/>
    <s v="PV.EST"/>
    <x v="0"/>
    <s v="YR2018"/>
    <x v="614"/>
  </r>
  <r>
    <s v="Monaco"/>
    <x v="130"/>
    <s v="Political Stability and Absence of Violence/Terrorism: Estimate"/>
    <s v="PV.EST"/>
    <x v="1"/>
    <s v="YR2019"/>
    <x v="21"/>
  </r>
  <r>
    <s v="Monaco"/>
    <x v="130"/>
    <s v="Political Stability and Absence of Violence/Terrorism: Estimate"/>
    <s v="PV.EST"/>
    <x v="2"/>
    <s v="YR2020"/>
    <x v="615"/>
  </r>
  <r>
    <s v="Monaco"/>
    <x v="130"/>
    <s v="Political Stability and Absence of Violence/Terrorism: Estimate"/>
    <s v="PV.EST"/>
    <x v="3"/>
    <s v="YR2021"/>
    <x v="616"/>
  </r>
  <r>
    <s v="Monaco"/>
    <x v="130"/>
    <s v="Political Stability and Absence of Violence/Terrorism: Estimate"/>
    <s v="PV.EST"/>
    <x v="4"/>
    <s v="YR2022"/>
    <x v="617"/>
  </r>
  <r>
    <s v="Mongolia"/>
    <x v="131"/>
    <s v="Political Stability and Absence of Violence/Terrorism: Estimate"/>
    <s v="PV.EST"/>
    <x v="0"/>
    <s v="YR2018"/>
    <x v="618"/>
  </r>
  <r>
    <s v="Mongolia"/>
    <x v="131"/>
    <s v="Political Stability and Absence of Violence/Terrorism: Estimate"/>
    <s v="PV.EST"/>
    <x v="1"/>
    <s v="YR2019"/>
    <x v="619"/>
  </r>
  <r>
    <s v="Mongolia"/>
    <x v="131"/>
    <s v="Political Stability and Absence of Violence/Terrorism: Estimate"/>
    <s v="PV.EST"/>
    <x v="2"/>
    <s v="YR2020"/>
    <x v="620"/>
  </r>
  <r>
    <s v="Mongolia"/>
    <x v="131"/>
    <s v="Political Stability and Absence of Violence/Terrorism: Estimate"/>
    <s v="PV.EST"/>
    <x v="3"/>
    <s v="YR2021"/>
    <x v="621"/>
  </r>
  <r>
    <s v="Mongolia"/>
    <x v="131"/>
    <s v="Political Stability and Absence of Violence/Terrorism: Estimate"/>
    <s v="PV.EST"/>
    <x v="4"/>
    <s v="YR2022"/>
    <x v="622"/>
  </r>
  <r>
    <s v="Montenegro"/>
    <x v="132"/>
    <s v="Political Stability and Absence of Violence/Terrorism: Estimate"/>
    <s v="PV.EST"/>
    <x v="0"/>
    <s v="YR2018"/>
    <x v="623"/>
  </r>
  <r>
    <s v="Montenegro"/>
    <x v="132"/>
    <s v="Political Stability and Absence of Violence/Terrorism: Estimate"/>
    <s v="PV.EST"/>
    <x v="1"/>
    <s v="YR2019"/>
    <x v="624"/>
  </r>
  <r>
    <s v="Montenegro"/>
    <x v="132"/>
    <s v="Political Stability and Absence of Violence/Terrorism: Estimate"/>
    <s v="PV.EST"/>
    <x v="2"/>
    <s v="YR2020"/>
    <x v="625"/>
  </r>
  <r>
    <s v="Montenegro"/>
    <x v="132"/>
    <s v="Political Stability and Absence of Violence/Terrorism: Estimate"/>
    <s v="PV.EST"/>
    <x v="3"/>
    <s v="YR2021"/>
    <x v="626"/>
  </r>
  <r>
    <s v="Montenegro"/>
    <x v="132"/>
    <s v="Political Stability and Absence of Violence/Terrorism: Estimate"/>
    <s v="PV.EST"/>
    <x v="4"/>
    <s v="YR2022"/>
    <x v="627"/>
  </r>
  <r>
    <s v="Morocco"/>
    <x v="133"/>
    <s v="Political Stability and Absence of Violence/Terrorism: Estimate"/>
    <s v="PV.EST"/>
    <x v="0"/>
    <s v="YR2018"/>
    <x v="628"/>
  </r>
  <r>
    <s v="Morocco"/>
    <x v="133"/>
    <s v="Political Stability and Absence of Violence/Terrorism: Estimate"/>
    <s v="PV.EST"/>
    <x v="1"/>
    <s v="YR2019"/>
    <x v="629"/>
  </r>
  <r>
    <s v="Morocco"/>
    <x v="133"/>
    <s v="Political Stability and Absence of Violence/Terrorism: Estimate"/>
    <s v="PV.EST"/>
    <x v="2"/>
    <s v="YR2020"/>
    <x v="630"/>
  </r>
  <r>
    <s v="Morocco"/>
    <x v="133"/>
    <s v="Political Stability and Absence of Violence/Terrorism: Estimate"/>
    <s v="PV.EST"/>
    <x v="3"/>
    <s v="YR2021"/>
    <x v="631"/>
  </r>
  <r>
    <s v="Morocco"/>
    <x v="133"/>
    <s v="Political Stability and Absence of Violence/Terrorism: Estimate"/>
    <s v="PV.EST"/>
    <x v="4"/>
    <s v="YR2022"/>
    <x v="632"/>
  </r>
  <r>
    <s v="Mozambique"/>
    <x v="134"/>
    <s v="Political Stability and Absence of Violence/Terrorism: Estimate"/>
    <s v="PV.EST"/>
    <x v="0"/>
    <s v="YR2018"/>
    <x v="633"/>
  </r>
  <r>
    <s v="Mozambique"/>
    <x v="134"/>
    <s v="Political Stability and Absence of Violence/Terrorism: Estimate"/>
    <s v="PV.EST"/>
    <x v="1"/>
    <s v="YR2019"/>
    <x v="634"/>
  </r>
  <r>
    <s v="Mozambique"/>
    <x v="134"/>
    <s v="Political Stability and Absence of Violence/Terrorism: Estimate"/>
    <s v="PV.EST"/>
    <x v="2"/>
    <s v="YR2020"/>
    <x v="635"/>
  </r>
  <r>
    <s v="Mozambique"/>
    <x v="134"/>
    <s v="Political Stability and Absence of Violence/Terrorism: Estimate"/>
    <s v="PV.EST"/>
    <x v="3"/>
    <s v="YR2021"/>
    <x v="636"/>
  </r>
  <r>
    <s v="Mozambique"/>
    <x v="134"/>
    <s v="Political Stability and Absence of Violence/Terrorism: Estimate"/>
    <s v="PV.EST"/>
    <x v="4"/>
    <s v="YR2022"/>
    <x v="637"/>
  </r>
  <r>
    <s v="Myanmar"/>
    <x v="135"/>
    <s v="Political Stability and Absence of Violence/Terrorism: Estimate"/>
    <s v="PV.EST"/>
    <x v="0"/>
    <s v="YR2018"/>
    <x v="638"/>
  </r>
  <r>
    <s v="Myanmar"/>
    <x v="135"/>
    <s v="Political Stability and Absence of Violence/Terrorism: Estimate"/>
    <s v="PV.EST"/>
    <x v="1"/>
    <s v="YR2019"/>
    <x v="639"/>
  </r>
  <r>
    <s v="Myanmar"/>
    <x v="135"/>
    <s v="Political Stability and Absence of Violence/Terrorism: Estimate"/>
    <s v="PV.EST"/>
    <x v="2"/>
    <s v="YR2020"/>
    <x v="640"/>
  </r>
  <r>
    <s v="Myanmar"/>
    <x v="135"/>
    <s v="Political Stability and Absence of Violence/Terrorism: Estimate"/>
    <s v="PV.EST"/>
    <x v="3"/>
    <s v="YR2021"/>
    <x v="641"/>
  </r>
  <r>
    <s v="Myanmar"/>
    <x v="135"/>
    <s v="Political Stability and Absence of Violence/Terrorism: Estimate"/>
    <s v="PV.EST"/>
    <x v="4"/>
    <s v="YR2022"/>
    <x v="642"/>
  </r>
  <r>
    <s v="Namibia"/>
    <x v="136"/>
    <s v="Political Stability and Absence of Violence/Terrorism: Estimate"/>
    <s v="PV.EST"/>
    <x v="0"/>
    <s v="YR2018"/>
    <x v="643"/>
  </r>
  <r>
    <s v="Namibia"/>
    <x v="136"/>
    <s v="Political Stability and Absence of Violence/Terrorism: Estimate"/>
    <s v="PV.EST"/>
    <x v="1"/>
    <s v="YR2019"/>
    <x v="644"/>
  </r>
  <r>
    <s v="Namibia"/>
    <x v="136"/>
    <s v="Political Stability and Absence of Violence/Terrorism: Estimate"/>
    <s v="PV.EST"/>
    <x v="2"/>
    <s v="YR2020"/>
    <x v="645"/>
  </r>
  <r>
    <s v="Namibia"/>
    <x v="136"/>
    <s v="Political Stability and Absence of Violence/Terrorism: Estimate"/>
    <s v="PV.EST"/>
    <x v="3"/>
    <s v="YR2021"/>
    <x v="646"/>
  </r>
  <r>
    <s v="Namibia"/>
    <x v="136"/>
    <s v="Political Stability and Absence of Violence/Terrorism: Estimate"/>
    <s v="PV.EST"/>
    <x v="4"/>
    <s v="YR2022"/>
    <x v="647"/>
  </r>
  <r>
    <s v="Nauru"/>
    <x v="137"/>
    <s v="Political Stability and Absence of Violence/Terrorism: Estimate"/>
    <s v="PV.EST"/>
    <x v="0"/>
    <s v="YR2018"/>
    <x v="648"/>
  </r>
  <r>
    <s v="Nauru"/>
    <x v="137"/>
    <s v="Political Stability and Absence of Violence/Terrorism: Estimate"/>
    <s v="PV.EST"/>
    <x v="1"/>
    <s v="YR2019"/>
    <x v="649"/>
  </r>
  <r>
    <s v="Nauru"/>
    <x v="137"/>
    <s v="Political Stability and Absence of Violence/Terrorism: Estimate"/>
    <s v="PV.EST"/>
    <x v="2"/>
    <s v="YR2020"/>
    <x v="650"/>
  </r>
  <r>
    <s v="Nauru"/>
    <x v="137"/>
    <s v="Political Stability and Absence of Violence/Terrorism: Estimate"/>
    <s v="PV.EST"/>
    <x v="3"/>
    <s v="YR2021"/>
    <x v="651"/>
  </r>
  <r>
    <s v="Nauru"/>
    <x v="137"/>
    <s v="Political Stability and Absence of Violence/Terrorism: Estimate"/>
    <s v="PV.EST"/>
    <x v="4"/>
    <s v="YR2022"/>
    <x v="652"/>
  </r>
  <r>
    <s v="Nepal"/>
    <x v="138"/>
    <s v="Political Stability and Absence of Violence/Terrorism: Estimate"/>
    <s v="PV.EST"/>
    <x v="0"/>
    <s v="YR2018"/>
    <x v="653"/>
  </r>
  <r>
    <s v="Nepal"/>
    <x v="138"/>
    <s v="Political Stability and Absence of Violence/Terrorism: Estimate"/>
    <s v="PV.EST"/>
    <x v="1"/>
    <s v="YR2019"/>
    <x v="654"/>
  </r>
  <r>
    <s v="Nepal"/>
    <x v="138"/>
    <s v="Political Stability and Absence of Violence/Terrorism: Estimate"/>
    <s v="PV.EST"/>
    <x v="2"/>
    <s v="YR2020"/>
    <x v="655"/>
  </r>
  <r>
    <s v="Nepal"/>
    <x v="138"/>
    <s v="Political Stability and Absence of Violence/Terrorism: Estimate"/>
    <s v="PV.EST"/>
    <x v="3"/>
    <s v="YR2021"/>
    <x v="656"/>
  </r>
  <r>
    <s v="Nepal"/>
    <x v="138"/>
    <s v="Political Stability and Absence of Violence/Terrorism: Estimate"/>
    <s v="PV.EST"/>
    <x v="4"/>
    <s v="YR2022"/>
    <x v="657"/>
  </r>
  <r>
    <s v="Netherlands"/>
    <x v="139"/>
    <s v="Political Stability and Absence of Violence/Terrorism: Estimate"/>
    <s v="PV.EST"/>
    <x v="0"/>
    <s v="YR2018"/>
    <x v="658"/>
  </r>
  <r>
    <s v="Netherlands"/>
    <x v="139"/>
    <s v="Political Stability and Absence of Violence/Terrorism: Estimate"/>
    <s v="PV.EST"/>
    <x v="1"/>
    <s v="YR2019"/>
    <x v="659"/>
  </r>
  <r>
    <s v="Netherlands"/>
    <x v="139"/>
    <s v="Political Stability and Absence of Violence/Terrorism: Estimate"/>
    <s v="PV.EST"/>
    <x v="2"/>
    <s v="YR2020"/>
    <x v="660"/>
  </r>
  <r>
    <s v="Netherlands"/>
    <x v="139"/>
    <s v="Political Stability and Absence of Violence/Terrorism: Estimate"/>
    <s v="PV.EST"/>
    <x v="3"/>
    <s v="YR2021"/>
    <x v="661"/>
  </r>
  <r>
    <s v="Netherlands"/>
    <x v="139"/>
    <s v="Political Stability and Absence of Violence/Terrorism: Estimate"/>
    <s v="PV.EST"/>
    <x v="4"/>
    <s v="YR2022"/>
    <x v="662"/>
  </r>
  <r>
    <s v="New Caledonia"/>
    <x v="140"/>
    <s v="Political Stability and Absence of Violence/Terrorism: Estimate"/>
    <s v="PV.EST"/>
    <x v="0"/>
    <s v="YR2018"/>
    <x v="135"/>
  </r>
  <r>
    <s v="New Caledonia"/>
    <x v="140"/>
    <s v="Political Stability and Absence of Violence/Terrorism: Estimate"/>
    <s v="PV.EST"/>
    <x v="1"/>
    <s v="YR2019"/>
    <x v="135"/>
  </r>
  <r>
    <s v="New Caledonia"/>
    <x v="140"/>
    <s v="Political Stability and Absence of Violence/Terrorism: Estimate"/>
    <s v="PV.EST"/>
    <x v="2"/>
    <s v="YR2020"/>
    <x v="135"/>
  </r>
  <r>
    <s v="New Caledonia"/>
    <x v="140"/>
    <s v="Political Stability and Absence of Violence/Terrorism: Estimate"/>
    <s v="PV.EST"/>
    <x v="3"/>
    <s v="YR2021"/>
    <x v="135"/>
  </r>
  <r>
    <s v="New Caledonia"/>
    <x v="140"/>
    <s v="Political Stability and Absence of Violence/Terrorism: Estimate"/>
    <s v="PV.EST"/>
    <x v="4"/>
    <s v="YR2022"/>
    <x v="135"/>
  </r>
  <r>
    <s v="New Zealand"/>
    <x v="141"/>
    <s v="Political Stability and Absence of Violence/Terrorism: Estimate"/>
    <s v="PV.EST"/>
    <x v="0"/>
    <s v="YR2018"/>
    <x v="663"/>
  </r>
  <r>
    <s v="New Zealand"/>
    <x v="141"/>
    <s v="Political Stability and Absence of Violence/Terrorism: Estimate"/>
    <s v="PV.EST"/>
    <x v="1"/>
    <s v="YR2019"/>
    <x v="664"/>
  </r>
  <r>
    <s v="New Zealand"/>
    <x v="141"/>
    <s v="Political Stability and Absence of Violence/Terrorism: Estimate"/>
    <s v="PV.EST"/>
    <x v="2"/>
    <s v="YR2020"/>
    <x v="665"/>
  </r>
  <r>
    <s v="New Zealand"/>
    <x v="141"/>
    <s v="Political Stability and Absence of Violence/Terrorism: Estimate"/>
    <s v="PV.EST"/>
    <x v="3"/>
    <s v="YR2021"/>
    <x v="666"/>
  </r>
  <r>
    <s v="New Zealand"/>
    <x v="141"/>
    <s v="Political Stability and Absence of Violence/Terrorism: Estimate"/>
    <s v="PV.EST"/>
    <x v="4"/>
    <s v="YR2022"/>
    <x v="667"/>
  </r>
  <r>
    <s v="Nicaragua"/>
    <x v="142"/>
    <s v="Political Stability and Absence of Violence/Terrorism: Estimate"/>
    <s v="PV.EST"/>
    <x v="0"/>
    <s v="YR2018"/>
    <x v="668"/>
  </r>
  <r>
    <s v="Nicaragua"/>
    <x v="142"/>
    <s v="Political Stability and Absence of Violence/Terrorism: Estimate"/>
    <s v="PV.EST"/>
    <x v="1"/>
    <s v="YR2019"/>
    <x v="669"/>
  </r>
  <r>
    <s v="Nicaragua"/>
    <x v="142"/>
    <s v="Political Stability and Absence of Violence/Terrorism: Estimate"/>
    <s v="PV.EST"/>
    <x v="2"/>
    <s v="YR2020"/>
    <x v="670"/>
  </r>
  <r>
    <s v="Nicaragua"/>
    <x v="142"/>
    <s v="Political Stability and Absence of Violence/Terrorism: Estimate"/>
    <s v="PV.EST"/>
    <x v="3"/>
    <s v="YR2021"/>
    <x v="671"/>
  </r>
  <r>
    <s v="Nicaragua"/>
    <x v="142"/>
    <s v="Political Stability and Absence of Violence/Terrorism: Estimate"/>
    <s v="PV.EST"/>
    <x v="4"/>
    <s v="YR2022"/>
    <x v="672"/>
  </r>
  <r>
    <s v="Niger"/>
    <x v="143"/>
    <s v="Political Stability and Absence of Violence/Terrorism: Estimate"/>
    <s v="PV.EST"/>
    <x v="0"/>
    <s v="YR2018"/>
    <x v="673"/>
  </r>
  <r>
    <s v="Niger"/>
    <x v="143"/>
    <s v="Political Stability and Absence of Violence/Terrorism: Estimate"/>
    <s v="PV.EST"/>
    <x v="1"/>
    <s v="YR2019"/>
    <x v="674"/>
  </r>
  <r>
    <s v="Niger"/>
    <x v="143"/>
    <s v="Political Stability and Absence of Violence/Terrorism: Estimate"/>
    <s v="PV.EST"/>
    <x v="2"/>
    <s v="YR2020"/>
    <x v="675"/>
  </r>
  <r>
    <s v="Niger"/>
    <x v="143"/>
    <s v="Political Stability and Absence of Violence/Terrorism: Estimate"/>
    <s v="PV.EST"/>
    <x v="3"/>
    <s v="YR2021"/>
    <x v="676"/>
  </r>
  <r>
    <s v="Niger"/>
    <x v="143"/>
    <s v="Political Stability and Absence of Violence/Terrorism: Estimate"/>
    <s v="PV.EST"/>
    <x v="4"/>
    <s v="YR2022"/>
    <x v="677"/>
  </r>
  <r>
    <s v="Nigeria"/>
    <x v="144"/>
    <s v="Political Stability and Absence of Violence/Terrorism: Estimate"/>
    <s v="PV.EST"/>
    <x v="0"/>
    <s v="YR2018"/>
    <x v="678"/>
  </r>
  <r>
    <s v="Nigeria"/>
    <x v="144"/>
    <s v="Political Stability and Absence of Violence/Terrorism: Estimate"/>
    <s v="PV.EST"/>
    <x v="1"/>
    <s v="YR2019"/>
    <x v="679"/>
  </r>
  <r>
    <s v="Nigeria"/>
    <x v="144"/>
    <s v="Political Stability and Absence of Violence/Terrorism: Estimate"/>
    <s v="PV.EST"/>
    <x v="2"/>
    <s v="YR2020"/>
    <x v="680"/>
  </r>
  <r>
    <s v="Nigeria"/>
    <x v="144"/>
    <s v="Political Stability and Absence of Violence/Terrorism: Estimate"/>
    <s v="PV.EST"/>
    <x v="3"/>
    <s v="YR2021"/>
    <x v="681"/>
  </r>
  <r>
    <s v="Nigeria"/>
    <x v="144"/>
    <s v="Political Stability and Absence of Violence/Terrorism: Estimate"/>
    <s v="PV.EST"/>
    <x v="4"/>
    <s v="YR2022"/>
    <x v="682"/>
  </r>
  <r>
    <s v="North Macedonia"/>
    <x v="145"/>
    <s v="Political Stability and Absence of Violence/Terrorism: Estimate"/>
    <s v="PV.EST"/>
    <x v="0"/>
    <s v="YR2018"/>
    <x v="683"/>
  </r>
  <r>
    <s v="North Macedonia"/>
    <x v="145"/>
    <s v="Political Stability and Absence of Violence/Terrorism: Estimate"/>
    <s v="PV.EST"/>
    <x v="1"/>
    <s v="YR2019"/>
    <x v="684"/>
  </r>
  <r>
    <s v="North Macedonia"/>
    <x v="145"/>
    <s v="Political Stability and Absence of Violence/Terrorism: Estimate"/>
    <s v="PV.EST"/>
    <x v="2"/>
    <s v="YR2020"/>
    <x v="685"/>
  </r>
  <r>
    <s v="North Macedonia"/>
    <x v="145"/>
    <s v="Political Stability and Absence of Violence/Terrorism: Estimate"/>
    <s v="PV.EST"/>
    <x v="3"/>
    <s v="YR2021"/>
    <x v="686"/>
  </r>
  <r>
    <s v="North Macedonia"/>
    <x v="145"/>
    <s v="Political Stability and Absence of Violence/Terrorism: Estimate"/>
    <s v="PV.EST"/>
    <x v="4"/>
    <s v="YR2022"/>
    <x v="687"/>
  </r>
  <r>
    <s v="Northern Mariana Islands"/>
    <x v="146"/>
    <s v="Political Stability and Absence of Violence/Terrorism: Estimate"/>
    <s v="PV.EST"/>
    <x v="0"/>
    <s v="YR2018"/>
    <x v="135"/>
  </r>
  <r>
    <s v="Northern Mariana Islands"/>
    <x v="146"/>
    <s v="Political Stability and Absence of Violence/Terrorism: Estimate"/>
    <s v="PV.EST"/>
    <x v="1"/>
    <s v="YR2019"/>
    <x v="135"/>
  </r>
  <r>
    <s v="Northern Mariana Islands"/>
    <x v="146"/>
    <s v="Political Stability and Absence of Violence/Terrorism: Estimate"/>
    <s v="PV.EST"/>
    <x v="2"/>
    <s v="YR2020"/>
    <x v="135"/>
  </r>
  <r>
    <s v="Northern Mariana Islands"/>
    <x v="146"/>
    <s v="Political Stability and Absence of Violence/Terrorism: Estimate"/>
    <s v="PV.EST"/>
    <x v="3"/>
    <s v="YR2021"/>
    <x v="135"/>
  </r>
  <r>
    <s v="Northern Mariana Islands"/>
    <x v="146"/>
    <s v="Political Stability and Absence of Violence/Terrorism: Estimate"/>
    <s v="PV.EST"/>
    <x v="4"/>
    <s v="YR2022"/>
    <x v="135"/>
  </r>
  <r>
    <s v="Norway"/>
    <x v="147"/>
    <s v="Political Stability and Absence of Violence/Terrorism: Estimate"/>
    <s v="PV.EST"/>
    <x v="0"/>
    <s v="YR2018"/>
    <x v="688"/>
  </r>
  <r>
    <s v="Norway"/>
    <x v="147"/>
    <s v="Political Stability and Absence of Violence/Terrorism: Estimate"/>
    <s v="PV.EST"/>
    <x v="1"/>
    <s v="YR2019"/>
    <x v="689"/>
  </r>
  <r>
    <s v="Norway"/>
    <x v="147"/>
    <s v="Political Stability and Absence of Violence/Terrorism: Estimate"/>
    <s v="PV.EST"/>
    <x v="2"/>
    <s v="YR2020"/>
    <x v="690"/>
  </r>
  <r>
    <s v="Norway"/>
    <x v="147"/>
    <s v="Political Stability and Absence of Violence/Terrorism: Estimate"/>
    <s v="PV.EST"/>
    <x v="3"/>
    <s v="YR2021"/>
    <x v="691"/>
  </r>
  <r>
    <s v="Norway"/>
    <x v="147"/>
    <s v="Political Stability and Absence of Violence/Terrorism: Estimate"/>
    <s v="PV.EST"/>
    <x v="4"/>
    <s v="YR2022"/>
    <x v="692"/>
  </r>
  <r>
    <s v="Oman"/>
    <x v="148"/>
    <s v="Political Stability and Absence of Violence/Terrorism: Estimate"/>
    <s v="PV.EST"/>
    <x v="0"/>
    <s v="YR2018"/>
    <x v="693"/>
  </r>
  <r>
    <s v="Oman"/>
    <x v="148"/>
    <s v="Political Stability and Absence of Violence/Terrorism: Estimate"/>
    <s v="PV.EST"/>
    <x v="1"/>
    <s v="YR2019"/>
    <x v="694"/>
  </r>
  <r>
    <s v="Oman"/>
    <x v="148"/>
    <s v="Political Stability and Absence of Violence/Terrorism: Estimate"/>
    <s v="PV.EST"/>
    <x v="2"/>
    <s v="YR2020"/>
    <x v="695"/>
  </r>
  <r>
    <s v="Oman"/>
    <x v="148"/>
    <s v="Political Stability and Absence of Violence/Terrorism: Estimate"/>
    <s v="PV.EST"/>
    <x v="3"/>
    <s v="YR2021"/>
    <x v="696"/>
  </r>
  <r>
    <s v="Oman"/>
    <x v="148"/>
    <s v="Political Stability and Absence of Violence/Terrorism: Estimate"/>
    <s v="PV.EST"/>
    <x v="4"/>
    <s v="YR2022"/>
    <x v="697"/>
  </r>
  <r>
    <s v="Pakistan"/>
    <x v="149"/>
    <s v="Political Stability and Absence of Violence/Terrorism: Estimate"/>
    <s v="PV.EST"/>
    <x v="0"/>
    <s v="YR2018"/>
    <x v="698"/>
  </r>
  <r>
    <s v="Pakistan"/>
    <x v="149"/>
    <s v="Political Stability and Absence of Violence/Terrorism: Estimate"/>
    <s v="PV.EST"/>
    <x v="1"/>
    <s v="YR2019"/>
    <x v="699"/>
  </r>
  <r>
    <s v="Pakistan"/>
    <x v="149"/>
    <s v="Political Stability and Absence of Violence/Terrorism: Estimate"/>
    <s v="PV.EST"/>
    <x v="2"/>
    <s v="YR2020"/>
    <x v="700"/>
  </r>
  <r>
    <s v="Pakistan"/>
    <x v="149"/>
    <s v="Political Stability and Absence of Violence/Terrorism: Estimate"/>
    <s v="PV.EST"/>
    <x v="3"/>
    <s v="YR2021"/>
    <x v="701"/>
  </r>
  <r>
    <s v="Pakistan"/>
    <x v="149"/>
    <s v="Political Stability and Absence of Violence/Terrorism: Estimate"/>
    <s v="PV.EST"/>
    <x v="4"/>
    <s v="YR2022"/>
    <x v="702"/>
  </r>
  <r>
    <s v="Palau"/>
    <x v="150"/>
    <s v="Political Stability and Absence of Violence/Terrorism: Estimate"/>
    <s v="PV.EST"/>
    <x v="0"/>
    <s v="YR2018"/>
    <x v="703"/>
  </r>
  <r>
    <s v="Palau"/>
    <x v="150"/>
    <s v="Political Stability and Absence of Violence/Terrorism: Estimate"/>
    <s v="PV.EST"/>
    <x v="1"/>
    <s v="YR2019"/>
    <x v="704"/>
  </r>
  <r>
    <s v="Palau"/>
    <x v="150"/>
    <s v="Political Stability and Absence of Violence/Terrorism: Estimate"/>
    <s v="PV.EST"/>
    <x v="2"/>
    <s v="YR2020"/>
    <x v="705"/>
  </r>
  <r>
    <s v="Palau"/>
    <x v="150"/>
    <s v="Political Stability and Absence of Violence/Terrorism: Estimate"/>
    <s v="PV.EST"/>
    <x v="3"/>
    <s v="YR2021"/>
    <x v="706"/>
  </r>
  <r>
    <s v="Palau"/>
    <x v="150"/>
    <s v="Political Stability and Absence of Violence/Terrorism: Estimate"/>
    <s v="PV.EST"/>
    <x v="4"/>
    <s v="YR2022"/>
    <x v="707"/>
  </r>
  <r>
    <s v="Panama"/>
    <x v="151"/>
    <s v="Political Stability and Absence of Violence/Terrorism: Estimate"/>
    <s v="PV.EST"/>
    <x v="0"/>
    <s v="YR2018"/>
    <x v="708"/>
  </r>
  <r>
    <s v="Panama"/>
    <x v="151"/>
    <s v="Political Stability and Absence of Violence/Terrorism: Estimate"/>
    <s v="PV.EST"/>
    <x v="1"/>
    <s v="YR2019"/>
    <x v="709"/>
  </r>
  <r>
    <s v="Panama"/>
    <x v="151"/>
    <s v="Political Stability and Absence of Violence/Terrorism: Estimate"/>
    <s v="PV.EST"/>
    <x v="2"/>
    <s v="YR2020"/>
    <x v="710"/>
  </r>
  <r>
    <s v="Panama"/>
    <x v="151"/>
    <s v="Political Stability and Absence of Violence/Terrorism: Estimate"/>
    <s v="PV.EST"/>
    <x v="3"/>
    <s v="YR2021"/>
    <x v="711"/>
  </r>
  <r>
    <s v="Panama"/>
    <x v="151"/>
    <s v="Political Stability and Absence of Violence/Terrorism: Estimate"/>
    <s v="PV.EST"/>
    <x v="4"/>
    <s v="YR2022"/>
    <x v="712"/>
  </r>
  <r>
    <s v="Papua New Guinea"/>
    <x v="152"/>
    <s v="Political Stability and Absence of Violence/Terrorism: Estimate"/>
    <s v="PV.EST"/>
    <x v="0"/>
    <s v="YR2018"/>
    <x v="713"/>
  </r>
  <r>
    <s v="Papua New Guinea"/>
    <x v="152"/>
    <s v="Political Stability and Absence of Violence/Terrorism: Estimate"/>
    <s v="PV.EST"/>
    <x v="1"/>
    <s v="YR2019"/>
    <x v="714"/>
  </r>
  <r>
    <s v="Papua New Guinea"/>
    <x v="152"/>
    <s v="Political Stability and Absence of Violence/Terrorism: Estimate"/>
    <s v="PV.EST"/>
    <x v="2"/>
    <s v="YR2020"/>
    <x v="715"/>
  </r>
  <r>
    <s v="Papua New Guinea"/>
    <x v="152"/>
    <s v="Political Stability and Absence of Violence/Terrorism: Estimate"/>
    <s v="PV.EST"/>
    <x v="3"/>
    <s v="YR2021"/>
    <x v="716"/>
  </r>
  <r>
    <s v="Papua New Guinea"/>
    <x v="152"/>
    <s v="Political Stability and Absence of Violence/Terrorism: Estimate"/>
    <s v="PV.EST"/>
    <x v="4"/>
    <s v="YR2022"/>
    <x v="717"/>
  </r>
  <r>
    <s v="Paraguay"/>
    <x v="153"/>
    <s v="Political Stability and Absence of Violence/Terrorism: Estimate"/>
    <s v="PV.EST"/>
    <x v="0"/>
    <s v="YR2018"/>
    <x v="718"/>
  </r>
  <r>
    <s v="Paraguay"/>
    <x v="153"/>
    <s v="Political Stability and Absence of Violence/Terrorism: Estimate"/>
    <s v="PV.EST"/>
    <x v="1"/>
    <s v="YR2019"/>
    <x v="719"/>
  </r>
  <r>
    <s v="Paraguay"/>
    <x v="153"/>
    <s v="Political Stability and Absence of Violence/Terrorism: Estimate"/>
    <s v="PV.EST"/>
    <x v="2"/>
    <s v="YR2020"/>
    <x v="720"/>
  </r>
  <r>
    <s v="Paraguay"/>
    <x v="153"/>
    <s v="Political Stability and Absence of Violence/Terrorism: Estimate"/>
    <s v="PV.EST"/>
    <x v="3"/>
    <s v="YR2021"/>
    <x v="721"/>
  </r>
  <r>
    <s v="Paraguay"/>
    <x v="153"/>
    <s v="Political Stability and Absence of Violence/Terrorism: Estimate"/>
    <s v="PV.EST"/>
    <x v="4"/>
    <s v="YR2022"/>
    <x v="722"/>
  </r>
  <r>
    <s v="Peru"/>
    <x v="154"/>
    <s v="Political Stability and Absence of Violence/Terrorism: Estimate"/>
    <s v="PV.EST"/>
    <x v="0"/>
    <s v="YR2018"/>
    <x v="723"/>
  </r>
  <r>
    <s v="Peru"/>
    <x v="154"/>
    <s v="Political Stability and Absence of Violence/Terrorism: Estimate"/>
    <s v="PV.EST"/>
    <x v="1"/>
    <s v="YR2019"/>
    <x v="724"/>
  </r>
  <r>
    <s v="Peru"/>
    <x v="154"/>
    <s v="Political Stability and Absence of Violence/Terrorism: Estimate"/>
    <s v="PV.EST"/>
    <x v="2"/>
    <s v="YR2020"/>
    <x v="725"/>
  </r>
  <r>
    <s v="Peru"/>
    <x v="154"/>
    <s v="Political Stability and Absence of Violence/Terrorism: Estimate"/>
    <s v="PV.EST"/>
    <x v="3"/>
    <s v="YR2021"/>
    <x v="726"/>
  </r>
  <r>
    <s v="Peru"/>
    <x v="154"/>
    <s v="Political Stability and Absence of Violence/Terrorism: Estimate"/>
    <s v="PV.EST"/>
    <x v="4"/>
    <s v="YR2022"/>
    <x v="727"/>
  </r>
  <r>
    <s v="Philippines"/>
    <x v="155"/>
    <s v="Political Stability and Absence of Violence/Terrorism: Estimate"/>
    <s v="PV.EST"/>
    <x v="0"/>
    <s v="YR2018"/>
    <x v="728"/>
  </r>
  <r>
    <s v="Philippines"/>
    <x v="155"/>
    <s v="Political Stability and Absence of Violence/Terrorism: Estimate"/>
    <s v="PV.EST"/>
    <x v="1"/>
    <s v="YR2019"/>
    <x v="729"/>
  </r>
  <r>
    <s v="Philippines"/>
    <x v="155"/>
    <s v="Political Stability and Absence of Violence/Terrorism: Estimate"/>
    <s v="PV.EST"/>
    <x v="2"/>
    <s v="YR2020"/>
    <x v="730"/>
  </r>
  <r>
    <s v="Philippines"/>
    <x v="155"/>
    <s v="Political Stability and Absence of Violence/Terrorism: Estimate"/>
    <s v="PV.EST"/>
    <x v="3"/>
    <s v="YR2021"/>
    <x v="731"/>
  </r>
  <r>
    <s v="Philippines"/>
    <x v="155"/>
    <s v="Political Stability and Absence of Violence/Terrorism: Estimate"/>
    <s v="PV.EST"/>
    <x v="4"/>
    <s v="YR2022"/>
    <x v="732"/>
  </r>
  <r>
    <s v="Poland"/>
    <x v="156"/>
    <s v="Political Stability and Absence of Violence/Terrorism: Estimate"/>
    <s v="PV.EST"/>
    <x v="0"/>
    <s v="YR2018"/>
    <x v="733"/>
  </r>
  <r>
    <s v="Poland"/>
    <x v="156"/>
    <s v="Political Stability and Absence of Violence/Terrorism: Estimate"/>
    <s v="PV.EST"/>
    <x v="1"/>
    <s v="YR2019"/>
    <x v="734"/>
  </r>
  <r>
    <s v="Poland"/>
    <x v="156"/>
    <s v="Political Stability and Absence of Violence/Terrorism: Estimate"/>
    <s v="PV.EST"/>
    <x v="2"/>
    <s v="YR2020"/>
    <x v="735"/>
  </r>
  <r>
    <s v="Poland"/>
    <x v="156"/>
    <s v="Political Stability and Absence of Violence/Terrorism: Estimate"/>
    <s v="PV.EST"/>
    <x v="3"/>
    <s v="YR2021"/>
    <x v="736"/>
  </r>
  <r>
    <s v="Poland"/>
    <x v="156"/>
    <s v="Political Stability and Absence of Violence/Terrorism: Estimate"/>
    <s v="PV.EST"/>
    <x v="4"/>
    <s v="YR2022"/>
    <x v="737"/>
  </r>
  <r>
    <s v="Portugal"/>
    <x v="157"/>
    <s v="Political Stability and Absence of Violence/Terrorism: Estimate"/>
    <s v="PV.EST"/>
    <x v="0"/>
    <s v="YR2018"/>
    <x v="738"/>
  </r>
  <r>
    <s v="Portugal"/>
    <x v="157"/>
    <s v="Political Stability and Absence of Violence/Terrorism: Estimate"/>
    <s v="PV.EST"/>
    <x v="1"/>
    <s v="YR2019"/>
    <x v="739"/>
  </r>
  <r>
    <s v="Portugal"/>
    <x v="157"/>
    <s v="Political Stability and Absence of Violence/Terrorism: Estimate"/>
    <s v="PV.EST"/>
    <x v="2"/>
    <s v="YR2020"/>
    <x v="740"/>
  </r>
  <r>
    <s v="Portugal"/>
    <x v="157"/>
    <s v="Political Stability and Absence of Violence/Terrorism: Estimate"/>
    <s v="PV.EST"/>
    <x v="3"/>
    <s v="YR2021"/>
    <x v="741"/>
  </r>
  <r>
    <s v="Portugal"/>
    <x v="157"/>
    <s v="Political Stability and Absence of Violence/Terrorism: Estimate"/>
    <s v="PV.EST"/>
    <x v="4"/>
    <s v="YR2022"/>
    <x v="742"/>
  </r>
  <r>
    <s v="Puerto Rico"/>
    <x v="158"/>
    <s v="Political Stability and Absence of Violence/Terrorism: Estimate"/>
    <s v="PV.EST"/>
    <x v="0"/>
    <s v="YR2018"/>
    <x v="743"/>
  </r>
  <r>
    <s v="Puerto Rico"/>
    <x v="158"/>
    <s v="Political Stability and Absence of Violence/Terrorism: Estimate"/>
    <s v="PV.EST"/>
    <x v="1"/>
    <s v="YR2019"/>
    <x v="744"/>
  </r>
  <r>
    <s v="Puerto Rico"/>
    <x v="158"/>
    <s v="Political Stability and Absence of Violence/Terrorism: Estimate"/>
    <s v="PV.EST"/>
    <x v="2"/>
    <s v="YR2020"/>
    <x v="745"/>
  </r>
  <r>
    <s v="Puerto Rico"/>
    <x v="158"/>
    <s v="Political Stability and Absence of Violence/Terrorism: Estimate"/>
    <s v="PV.EST"/>
    <x v="3"/>
    <s v="YR2021"/>
    <x v="746"/>
  </r>
  <r>
    <s v="Puerto Rico"/>
    <x v="158"/>
    <s v="Political Stability and Absence of Violence/Terrorism: Estimate"/>
    <s v="PV.EST"/>
    <x v="4"/>
    <s v="YR2022"/>
    <x v="747"/>
  </r>
  <r>
    <s v="Qatar"/>
    <x v="159"/>
    <s v="Political Stability and Absence of Violence/Terrorism: Estimate"/>
    <s v="PV.EST"/>
    <x v="0"/>
    <s v="YR2018"/>
    <x v="748"/>
  </r>
  <r>
    <s v="Qatar"/>
    <x v="159"/>
    <s v="Political Stability and Absence of Violence/Terrorism: Estimate"/>
    <s v="PV.EST"/>
    <x v="1"/>
    <s v="YR2019"/>
    <x v="749"/>
  </r>
  <r>
    <s v="Qatar"/>
    <x v="159"/>
    <s v="Political Stability and Absence of Violence/Terrorism: Estimate"/>
    <s v="PV.EST"/>
    <x v="2"/>
    <s v="YR2020"/>
    <x v="750"/>
  </r>
  <r>
    <s v="Qatar"/>
    <x v="159"/>
    <s v="Political Stability and Absence of Violence/Terrorism: Estimate"/>
    <s v="PV.EST"/>
    <x v="3"/>
    <s v="YR2021"/>
    <x v="751"/>
  </r>
  <r>
    <s v="Qatar"/>
    <x v="159"/>
    <s v="Political Stability and Absence of Violence/Terrorism: Estimate"/>
    <s v="PV.EST"/>
    <x v="4"/>
    <s v="YR2022"/>
    <x v="752"/>
  </r>
  <r>
    <s v="Romania"/>
    <x v="160"/>
    <s v="Political Stability and Absence of Violence/Terrorism: Estimate"/>
    <s v="PV.EST"/>
    <x v="0"/>
    <s v="YR2018"/>
    <x v="753"/>
  </r>
  <r>
    <s v="Romania"/>
    <x v="160"/>
    <s v="Political Stability and Absence of Violence/Terrorism: Estimate"/>
    <s v="PV.EST"/>
    <x v="1"/>
    <s v="YR2019"/>
    <x v="754"/>
  </r>
  <r>
    <s v="Romania"/>
    <x v="160"/>
    <s v="Political Stability and Absence of Violence/Terrorism: Estimate"/>
    <s v="PV.EST"/>
    <x v="2"/>
    <s v="YR2020"/>
    <x v="755"/>
  </r>
  <r>
    <s v="Romania"/>
    <x v="160"/>
    <s v="Political Stability and Absence of Violence/Terrorism: Estimate"/>
    <s v="PV.EST"/>
    <x v="3"/>
    <s v="YR2021"/>
    <x v="756"/>
  </r>
  <r>
    <s v="Romania"/>
    <x v="160"/>
    <s v="Political Stability and Absence of Violence/Terrorism: Estimate"/>
    <s v="PV.EST"/>
    <x v="4"/>
    <s v="YR2022"/>
    <x v="757"/>
  </r>
  <r>
    <s v="Russian Federation"/>
    <x v="161"/>
    <s v="Political Stability and Absence of Violence/Terrorism: Estimate"/>
    <s v="PV.EST"/>
    <x v="0"/>
    <s v="YR2018"/>
    <x v="758"/>
  </r>
  <r>
    <s v="Russian Federation"/>
    <x v="161"/>
    <s v="Political Stability and Absence of Violence/Terrorism: Estimate"/>
    <s v="PV.EST"/>
    <x v="1"/>
    <s v="YR2019"/>
    <x v="759"/>
  </r>
  <r>
    <s v="Russian Federation"/>
    <x v="161"/>
    <s v="Political Stability and Absence of Violence/Terrorism: Estimate"/>
    <s v="PV.EST"/>
    <x v="2"/>
    <s v="YR2020"/>
    <x v="760"/>
  </r>
  <r>
    <s v="Russian Federation"/>
    <x v="161"/>
    <s v="Political Stability and Absence of Violence/Terrorism: Estimate"/>
    <s v="PV.EST"/>
    <x v="3"/>
    <s v="YR2021"/>
    <x v="761"/>
  </r>
  <r>
    <s v="Russian Federation"/>
    <x v="161"/>
    <s v="Political Stability and Absence of Violence/Terrorism: Estimate"/>
    <s v="PV.EST"/>
    <x v="4"/>
    <s v="YR2022"/>
    <x v="762"/>
  </r>
  <r>
    <s v="Rwanda"/>
    <x v="162"/>
    <s v="Political Stability and Absence of Violence/Terrorism: Estimate"/>
    <s v="PV.EST"/>
    <x v="0"/>
    <s v="YR2018"/>
    <x v="763"/>
  </r>
  <r>
    <s v="Rwanda"/>
    <x v="162"/>
    <s v="Political Stability and Absence of Violence/Terrorism: Estimate"/>
    <s v="PV.EST"/>
    <x v="1"/>
    <s v="YR2019"/>
    <x v="764"/>
  </r>
  <r>
    <s v="Rwanda"/>
    <x v="162"/>
    <s v="Political Stability and Absence of Violence/Terrorism: Estimate"/>
    <s v="PV.EST"/>
    <x v="2"/>
    <s v="YR2020"/>
    <x v="765"/>
  </r>
  <r>
    <s v="Rwanda"/>
    <x v="162"/>
    <s v="Political Stability and Absence of Violence/Terrorism: Estimate"/>
    <s v="PV.EST"/>
    <x v="3"/>
    <s v="YR2021"/>
    <x v="766"/>
  </r>
  <r>
    <s v="Rwanda"/>
    <x v="162"/>
    <s v="Political Stability and Absence of Violence/Terrorism: Estimate"/>
    <s v="PV.EST"/>
    <x v="4"/>
    <s v="YR2022"/>
    <x v="767"/>
  </r>
  <r>
    <s v="Samoa"/>
    <x v="163"/>
    <s v="Political Stability and Absence of Violence/Terrorism: Estimate"/>
    <s v="PV.EST"/>
    <x v="0"/>
    <s v="YR2018"/>
    <x v="768"/>
  </r>
  <r>
    <s v="Samoa"/>
    <x v="163"/>
    <s v="Political Stability and Absence of Violence/Terrorism: Estimate"/>
    <s v="PV.EST"/>
    <x v="1"/>
    <s v="YR2019"/>
    <x v="769"/>
  </r>
  <r>
    <s v="Samoa"/>
    <x v="163"/>
    <s v="Political Stability and Absence of Violence/Terrorism: Estimate"/>
    <s v="PV.EST"/>
    <x v="2"/>
    <s v="YR2020"/>
    <x v="770"/>
  </r>
  <r>
    <s v="Samoa"/>
    <x v="163"/>
    <s v="Political Stability and Absence of Violence/Terrorism: Estimate"/>
    <s v="PV.EST"/>
    <x v="3"/>
    <s v="YR2021"/>
    <x v="771"/>
  </r>
  <r>
    <s v="Samoa"/>
    <x v="163"/>
    <s v="Political Stability and Absence of Violence/Terrorism: Estimate"/>
    <s v="PV.EST"/>
    <x v="4"/>
    <s v="YR2022"/>
    <x v="772"/>
  </r>
  <r>
    <s v="San Marino"/>
    <x v="164"/>
    <s v="Political Stability and Absence of Violence/Terrorism: Estimate"/>
    <s v="PV.EST"/>
    <x v="0"/>
    <s v="YR2018"/>
    <x v="20"/>
  </r>
  <r>
    <s v="San Marino"/>
    <x v="164"/>
    <s v="Political Stability and Absence of Violence/Terrorism: Estimate"/>
    <s v="PV.EST"/>
    <x v="1"/>
    <s v="YR2019"/>
    <x v="773"/>
  </r>
  <r>
    <s v="San Marino"/>
    <x v="164"/>
    <s v="Political Stability and Absence of Violence/Terrorism: Estimate"/>
    <s v="PV.EST"/>
    <x v="2"/>
    <s v="YR2020"/>
    <x v="615"/>
  </r>
  <r>
    <s v="San Marino"/>
    <x v="164"/>
    <s v="Political Stability and Absence of Violence/Terrorism: Estimate"/>
    <s v="PV.EST"/>
    <x v="3"/>
    <s v="YR2021"/>
    <x v="616"/>
  </r>
  <r>
    <s v="San Marino"/>
    <x v="164"/>
    <s v="Political Stability and Absence of Violence/Terrorism: Estimate"/>
    <s v="PV.EST"/>
    <x v="4"/>
    <s v="YR2022"/>
    <x v="617"/>
  </r>
  <r>
    <s v="Sao Tome and Principe"/>
    <x v="165"/>
    <s v="Political Stability and Absence of Violence/Terrorism: Estimate"/>
    <s v="PV.EST"/>
    <x v="0"/>
    <s v="YR2018"/>
    <x v="774"/>
  </r>
  <r>
    <s v="Sao Tome and Principe"/>
    <x v="165"/>
    <s v="Political Stability and Absence of Violence/Terrorism: Estimate"/>
    <s v="PV.EST"/>
    <x v="1"/>
    <s v="YR2019"/>
    <x v="775"/>
  </r>
  <r>
    <s v="Sao Tome and Principe"/>
    <x v="165"/>
    <s v="Political Stability and Absence of Violence/Terrorism: Estimate"/>
    <s v="PV.EST"/>
    <x v="2"/>
    <s v="YR2020"/>
    <x v="776"/>
  </r>
  <r>
    <s v="Sao Tome and Principe"/>
    <x v="165"/>
    <s v="Political Stability and Absence of Violence/Terrorism: Estimate"/>
    <s v="PV.EST"/>
    <x v="3"/>
    <s v="YR2021"/>
    <x v="777"/>
  </r>
  <r>
    <s v="Sao Tome and Principe"/>
    <x v="165"/>
    <s v="Political Stability and Absence of Violence/Terrorism: Estimate"/>
    <s v="PV.EST"/>
    <x v="4"/>
    <s v="YR2022"/>
    <x v="778"/>
  </r>
  <r>
    <s v="Saudi Arabia"/>
    <x v="166"/>
    <s v="Political Stability and Absence of Violence/Terrorism: Estimate"/>
    <s v="PV.EST"/>
    <x v="0"/>
    <s v="YR2018"/>
    <x v="779"/>
  </r>
  <r>
    <s v="Saudi Arabia"/>
    <x v="166"/>
    <s v="Political Stability and Absence of Violence/Terrorism: Estimate"/>
    <s v="PV.EST"/>
    <x v="1"/>
    <s v="YR2019"/>
    <x v="780"/>
  </r>
  <r>
    <s v="Saudi Arabia"/>
    <x v="166"/>
    <s v="Political Stability and Absence of Violence/Terrorism: Estimate"/>
    <s v="PV.EST"/>
    <x v="2"/>
    <s v="YR2020"/>
    <x v="781"/>
  </r>
  <r>
    <s v="Saudi Arabia"/>
    <x v="166"/>
    <s v="Political Stability and Absence of Violence/Terrorism: Estimate"/>
    <s v="PV.EST"/>
    <x v="3"/>
    <s v="YR2021"/>
    <x v="782"/>
  </r>
  <r>
    <s v="Saudi Arabia"/>
    <x v="166"/>
    <s v="Political Stability and Absence of Violence/Terrorism: Estimate"/>
    <s v="PV.EST"/>
    <x v="4"/>
    <s v="YR2022"/>
    <x v="783"/>
  </r>
  <r>
    <s v="Senegal"/>
    <x v="167"/>
    <s v="Political Stability and Absence of Violence/Terrorism: Estimate"/>
    <s v="PV.EST"/>
    <x v="0"/>
    <s v="YR2018"/>
    <x v="784"/>
  </r>
  <r>
    <s v="Senegal"/>
    <x v="167"/>
    <s v="Political Stability and Absence of Violence/Terrorism: Estimate"/>
    <s v="PV.EST"/>
    <x v="1"/>
    <s v="YR2019"/>
    <x v="785"/>
  </r>
  <r>
    <s v="Senegal"/>
    <x v="167"/>
    <s v="Political Stability and Absence of Violence/Terrorism: Estimate"/>
    <s v="PV.EST"/>
    <x v="2"/>
    <s v="YR2020"/>
    <x v="786"/>
  </r>
  <r>
    <s v="Senegal"/>
    <x v="167"/>
    <s v="Political Stability and Absence of Violence/Terrorism: Estimate"/>
    <s v="PV.EST"/>
    <x v="3"/>
    <s v="YR2021"/>
    <x v="787"/>
  </r>
  <r>
    <s v="Senegal"/>
    <x v="167"/>
    <s v="Political Stability and Absence of Violence/Terrorism: Estimate"/>
    <s v="PV.EST"/>
    <x v="4"/>
    <s v="YR2022"/>
    <x v="788"/>
  </r>
  <r>
    <s v="Serbia"/>
    <x v="168"/>
    <s v="Political Stability and Absence of Violence/Terrorism: Estimate"/>
    <s v="PV.EST"/>
    <x v="0"/>
    <s v="YR2018"/>
    <x v="789"/>
  </r>
  <r>
    <s v="Serbia"/>
    <x v="168"/>
    <s v="Political Stability and Absence of Violence/Terrorism: Estimate"/>
    <s v="PV.EST"/>
    <x v="1"/>
    <s v="YR2019"/>
    <x v="790"/>
  </r>
  <r>
    <s v="Serbia"/>
    <x v="168"/>
    <s v="Political Stability and Absence of Violence/Terrorism: Estimate"/>
    <s v="PV.EST"/>
    <x v="2"/>
    <s v="YR2020"/>
    <x v="791"/>
  </r>
  <r>
    <s v="Serbia"/>
    <x v="168"/>
    <s v="Political Stability and Absence of Violence/Terrorism: Estimate"/>
    <s v="PV.EST"/>
    <x v="3"/>
    <s v="YR2021"/>
    <x v="792"/>
  </r>
  <r>
    <s v="Serbia"/>
    <x v="168"/>
    <s v="Political Stability and Absence of Violence/Terrorism: Estimate"/>
    <s v="PV.EST"/>
    <x v="4"/>
    <s v="YR2022"/>
    <x v="793"/>
  </r>
  <r>
    <s v="Seychelles"/>
    <x v="169"/>
    <s v="Political Stability and Absence of Violence/Terrorism: Estimate"/>
    <s v="PV.EST"/>
    <x v="0"/>
    <s v="YR2018"/>
    <x v="794"/>
  </r>
  <r>
    <s v="Seychelles"/>
    <x v="169"/>
    <s v="Political Stability and Absence of Violence/Terrorism: Estimate"/>
    <s v="PV.EST"/>
    <x v="1"/>
    <s v="YR2019"/>
    <x v="795"/>
  </r>
  <r>
    <s v="Seychelles"/>
    <x v="169"/>
    <s v="Political Stability and Absence of Violence/Terrorism: Estimate"/>
    <s v="PV.EST"/>
    <x v="2"/>
    <s v="YR2020"/>
    <x v="796"/>
  </r>
  <r>
    <s v="Seychelles"/>
    <x v="169"/>
    <s v="Political Stability and Absence of Violence/Terrorism: Estimate"/>
    <s v="PV.EST"/>
    <x v="3"/>
    <s v="YR2021"/>
    <x v="797"/>
  </r>
  <r>
    <s v="Seychelles"/>
    <x v="169"/>
    <s v="Political Stability and Absence of Violence/Terrorism: Estimate"/>
    <s v="PV.EST"/>
    <x v="4"/>
    <s v="YR2022"/>
    <x v="798"/>
  </r>
  <r>
    <s v="Sierra Leone"/>
    <x v="170"/>
    <s v="Political Stability and Absence of Violence/Terrorism: Estimate"/>
    <s v="PV.EST"/>
    <x v="0"/>
    <s v="YR2018"/>
    <x v="799"/>
  </r>
  <r>
    <s v="Sierra Leone"/>
    <x v="170"/>
    <s v="Political Stability and Absence of Violence/Terrorism: Estimate"/>
    <s v="PV.EST"/>
    <x v="1"/>
    <s v="YR2019"/>
    <x v="800"/>
  </r>
  <r>
    <s v="Sierra Leone"/>
    <x v="170"/>
    <s v="Political Stability and Absence of Violence/Terrorism: Estimate"/>
    <s v="PV.EST"/>
    <x v="2"/>
    <s v="YR2020"/>
    <x v="801"/>
  </r>
  <r>
    <s v="Sierra Leone"/>
    <x v="170"/>
    <s v="Political Stability and Absence of Violence/Terrorism: Estimate"/>
    <s v="PV.EST"/>
    <x v="3"/>
    <s v="YR2021"/>
    <x v="802"/>
  </r>
  <r>
    <s v="Sierra Leone"/>
    <x v="170"/>
    <s v="Political Stability and Absence of Violence/Terrorism: Estimate"/>
    <s v="PV.EST"/>
    <x v="4"/>
    <s v="YR2022"/>
    <x v="803"/>
  </r>
  <r>
    <s v="Singapore"/>
    <x v="171"/>
    <s v="Political Stability and Absence of Violence/Terrorism: Estimate"/>
    <s v="PV.EST"/>
    <x v="0"/>
    <s v="YR2018"/>
    <x v="804"/>
  </r>
  <r>
    <s v="Singapore"/>
    <x v="171"/>
    <s v="Political Stability and Absence of Violence/Terrorism: Estimate"/>
    <s v="PV.EST"/>
    <x v="1"/>
    <s v="YR2019"/>
    <x v="805"/>
  </r>
  <r>
    <s v="Singapore"/>
    <x v="171"/>
    <s v="Political Stability and Absence of Violence/Terrorism: Estimate"/>
    <s v="PV.EST"/>
    <x v="2"/>
    <s v="YR2020"/>
    <x v="806"/>
  </r>
  <r>
    <s v="Singapore"/>
    <x v="171"/>
    <s v="Political Stability and Absence of Violence/Terrorism: Estimate"/>
    <s v="PV.EST"/>
    <x v="3"/>
    <s v="YR2021"/>
    <x v="807"/>
  </r>
  <r>
    <s v="Singapore"/>
    <x v="171"/>
    <s v="Political Stability and Absence of Violence/Terrorism: Estimate"/>
    <s v="PV.EST"/>
    <x v="4"/>
    <s v="YR2022"/>
    <x v="808"/>
  </r>
  <r>
    <s v="Sint Maarten (Dutch part)"/>
    <x v="172"/>
    <s v="Political Stability and Absence of Violence/Terrorism: Estimate"/>
    <s v="PV.EST"/>
    <x v="0"/>
    <s v="YR2018"/>
    <x v="135"/>
  </r>
  <r>
    <s v="Sint Maarten (Dutch part)"/>
    <x v="172"/>
    <s v="Political Stability and Absence of Violence/Terrorism: Estimate"/>
    <s v="PV.EST"/>
    <x v="1"/>
    <s v="YR2019"/>
    <x v="135"/>
  </r>
  <r>
    <s v="Sint Maarten (Dutch part)"/>
    <x v="172"/>
    <s v="Political Stability and Absence of Violence/Terrorism: Estimate"/>
    <s v="PV.EST"/>
    <x v="2"/>
    <s v="YR2020"/>
    <x v="135"/>
  </r>
  <r>
    <s v="Sint Maarten (Dutch part)"/>
    <x v="172"/>
    <s v="Political Stability and Absence of Violence/Terrorism: Estimate"/>
    <s v="PV.EST"/>
    <x v="3"/>
    <s v="YR2021"/>
    <x v="135"/>
  </r>
  <r>
    <s v="Sint Maarten (Dutch part)"/>
    <x v="172"/>
    <s v="Political Stability and Absence of Violence/Terrorism: Estimate"/>
    <s v="PV.EST"/>
    <x v="4"/>
    <s v="YR2022"/>
    <x v="135"/>
  </r>
  <r>
    <s v="Slovak Republic"/>
    <x v="173"/>
    <s v="Political Stability and Absence of Violence/Terrorism: Estimate"/>
    <s v="PV.EST"/>
    <x v="0"/>
    <s v="YR2018"/>
    <x v="809"/>
  </r>
  <r>
    <s v="Slovak Republic"/>
    <x v="173"/>
    <s v="Political Stability and Absence of Violence/Terrorism: Estimate"/>
    <s v="PV.EST"/>
    <x v="1"/>
    <s v="YR2019"/>
    <x v="810"/>
  </r>
  <r>
    <s v="Slovak Republic"/>
    <x v="173"/>
    <s v="Political Stability and Absence of Violence/Terrorism: Estimate"/>
    <s v="PV.EST"/>
    <x v="2"/>
    <s v="YR2020"/>
    <x v="811"/>
  </r>
  <r>
    <s v="Slovak Republic"/>
    <x v="173"/>
    <s v="Political Stability and Absence of Violence/Terrorism: Estimate"/>
    <s v="PV.EST"/>
    <x v="3"/>
    <s v="YR2021"/>
    <x v="812"/>
  </r>
  <r>
    <s v="Slovak Republic"/>
    <x v="173"/>
    <s v="Political Stability and Absence of Violence/Terrorism: Estimate"/>
    <s v="PV.EST"/>
    <x v="4"/>
    <s v="YR2022"/>
    <x v="813"/>
  </r>
  <r>
    <s v="Slovenia"/>
    <x v="174"/>
    <s v="Political Stability and Absence of Violence/Terrorism: Estimate"/>
    <s v="PV.EST"/>
    <x v="0"/>
    <s v="YR2018"/>
    <x v="814"/>
  </r>
  <r>
    <s v="Slovenia"/>
    <x v="174"/>
    <s v="Political Stability and Absence of Violence/Terrorism: Estimate"/>
    <s v="PV.EST"/>
    <x v="1"/>
    <s v="YR2019"/>
    <x v="815"/>
  </r>
  <r>
    <s v="Slovenia"/>
    <x v="174"/>
    <s v="Political Stability and Absence of Violence/Terrorism: Estimate"/>
    <s v="PV.EST"/>
    <x v="2"/>
    <s v="YR2020"/>
    <x v="816"/>
  </r>
  <r>
    <s v="Slovenia"/>
    <x v="174"/>
    <s v="Political Stability and Absence of Violence/Terrorism: Estimate"/>
    <s v="PV.EST"/>
    <x v="3"/>
    <s v="YR2021"/>
    <x v="817"/>
  </r>
  <r>
    <s v="Slovenia"/>
    <x v="174"/>
    <s v="Political Stability and Absence of Violence/Terrorism: Estimate"/>
    <s v="PV.EST"/>
    <x v="4"/>
    <s v="YR2022"/>
    <x v="818"/>
  </r>
  <r>
    <s v="Solomon Islands"/>
    <x v="175"/>
    <s v="Political Stability and Absence of Violence/Terrorism: Estimate"/>
    <s v="PV.EST"/>
    <x v="0"/>
    <s v="YR2018"/>
    <x v="819"/>
  </r>
  <r>
    <s v="Solomon Islands"/>
    <x v="175"/>
    <s v="Political Stability and Absence of Violence/Terrorism: Estimate"/>
    <s v="PV.EST"/>
    <x v="1"/>
    <s v="YR2019"/>
    <x v="820"/>
  </r>
  <r>
    <s v="Solomon Islands"/>
    <x v="175"/>
    <s v="Political Stability and Absence of Violence/Terrorism: Estimate"/>
    <s v="PV.EST"/>
    <x v="2"/>
    <s v="YR2020"/>
    <x v="821"/>
  </r>
  <r>
    <s v="Solomon Islands"/>
    <x v="175"/>
    <s v="Political Stability and Absence of Violence/Terrorism: Estimate"/>
    <s v="PV.EST"/>
    <x v="3"/>
    <s v="YR2021"/>
    <x v="822"/>
  </r>
  <r>
    <s v="Solomon Islands"/>
    <x v="175"/>
    <s v="Political Stability and Absence of Violence/Terrorism: Estimate"/>
    <s v="PV.EST"/>
    <x v="4"/>
    <s v="YR2022"/>
    <x v="823"/>
  </r>
  <r>
    <s v="Somalia"/>
    <x v="176"/>
    <s v="Political Stability and Absence of Violence/Terrorism: Estimate"/>
    <s v="PV.EST"/>
    <x v="0"/>
    <s v="YR2018"/>
    <x v="824"/>
  </r>
  <r>
    <s v="Somalia"/>
    <x v="176"/>
    <s v="Political Stability and Absence of Violence/Terrorism: Estimate"/>
    <s v="PV.EST"/>
    <x v="1"/>
    <s v="YR2019"/>
    <x v="825"/>
  </r>
  <r>
    <s v="Somalia"/>
    <x v="176"/>
    <s v="Political Stability and Absence of Violence/Terrorism: Estimate"/>
    <s v="PV.EST"/>
    <x v="2"/>
    <s v="YR2020"/>
    <x v="826"/>
  </r>
  <r>
    <s v="Somalia"/>
    <x v="176"/>
    <s v="Political Stability and Absence of Violence/Terrorism: Estimate"/>
    <s v="PV.EST"/>
    <x v="3"/>
    <s v="YR2021"/>
    <x v="827"/>
  </r>
  <r>
    <s v="Somalia"/>
    <x v="176"/>
    <s v="Political Stability and Absence of Violence/Terrorism: Estimate"/>
    <s v="PV.EST"/>
    <x v="4"/>
    <s v="YR2022"/>
    <x v="828"/>
  </r>
  <r>
    <s v="South Africa"/>
    <x v="177"/>
    <s v="Political Stability and Absence of Violence/Terrorism: Estimate"/>
    <s v="PV.EST"/>
    <x v="0"/>
    <s v="YR2018"/>
    <x v="829"/>
  </r>
  <r>
    <s v="South Africa"/>
    <x v="177"/>
    <s v="Political Stability and Absence of Violence/Terrorism: Estimate"/>
    <s v="PV.EST"/>
    <x v="1"/>
    <s v="YR2019"/>
    <x v="830"/>
  </r>
  <r>
    <s v="South Africa"/>
    <x v="177"/>
    <s v="Political Stability and Absence of Violence/Terrorism: Estimate"/>
    <s v="PV.EST"/>
    <x v="2"/>
    <s v="YR2020"/>
    <x v="831"/>
  </r>
  <r>
    <s v="South Africa"/>
    <x v="177"/>
    <s v="Political Stability and Absence of Violence/Terrorism: Estimate"/>
    <s v="PV.EST"/>
    <x v="3"/>
    <s v="YR2021"/>
    <x v="832"/>
  </r>
  <r>
    <s v="South Africa"/>
    <x v="177"/>
    <s v="Political Stability and Absence of Violence/Terrorism: Estimate"/>
    <s v="PV.EST"/>
    <x v="4"/>
    <s v="YR2022"/>
    <x v="833"/>
  </r>
  <r>
    <s v="South Sudan"/>
    <x v="178"/>
    <s v="Political Stability and Absence of Violence/Terrorism: Estimate"/>
    <s v="PV.EST"/>
    <x v="0"/>
    <s v="YR2018"/>
    <x v="834"/>
  </r>
  <r>
    <s v="South Sudan"/>
    <x v="178"/>
    <s v="Political Stability and Absence of Violence/Terrorism: Estimate"/>
    <s v="PV.EST"/>
    <x v="1"/>
    <s v="YR2019"/>
    <x v="835"/>
  </r>
  <r>
    <s v="South Sudan"/>
    <x v="178"/>
    <s v="Political Stability and Absence of Violence/Terrorism: Estimate"/>
    <s v="PV.EST"/>
    <x v="2"/>
    <s v="YR2020"/>
    <x v="836"/>
  </r>
  <r>
    <s v="South Sudan"/>
    <x v="178"/>
    <s v="Political Stability and Absence of Violence/Terrorism: Estimate"/>
    <s v="PV.EST"/>
    <x v="3"/>
    <s v="YR2021"/>
    <x v="837"/>
  </r>
  <r>
    <s v="South Sudan"/>
    <x v="178"/>
    <s v="Political Stability and Absence of Violence/Terrorism: Estimate"/>
    <s v="PV.EST"/>
    <x v="4"/>
    <s v="YR2022"/>
    <x v="838"/>
  </r>
  <r>
    <s v="Spain"/>
    <x v="179"/>
    <s v="Political Stability and Absence of Violence/Terrorism: Estimate"/>
    <s v="PV.EST"/>
    <x v="0"/>
    <s v="YR2018"/>
    <x v="839"/>
  </r>
  <r>
    <s v="Spain"/>
    <x v="179"/>
    <s v="Political Stability and Absence of Violence/Terrorism: Estimate"/>
    <s v="PV.EST"/>
    <x v="1"/>
    <s v="YR2019"/>
    <x v="840"/>
  </r>
  <r>
    <s v="Spain"/>
    <x v="179"/>
    <s v="Political Stability and Absence of Violence/Terrorism: Estimate"/>
    <s v="PV.EST"/>
    <x v="2"/>
    <s v="YR2020"/>
    <x v="841"/>
  </r>
  <r>
    <s v="Spain"/>
    <x v="179"/>
    <s v="Political Stability and Absence of Violence/Terrorism: Estimate"/>
    <s v="PV.EST"/>
    <x v="3"/>
    <s v="YR2021"/>
    <x v="842"/>
  </r>
  <r>
    <s v="Spain"/>
    <x v="179"/>
    <s v="Political Stability and Absence of Violence/Terrorism: Estimate"/>
    <s v="PV.EST"/>
    <x v="4"/>
    <s v="YR2022"/>
    <x v="843"/>
  </r>
  <r>
    <s v="Sri Lanka"/>
    <x v="180"/>
    <s v="Political Stability and Absence of Violence/Terrorism: Estimate"/>
    <s v="PV.EST"/>
    <x v="0"/>
    <s v="YR2018"/>
    <x v="844"/>
  </r>
  <r>
    <s v="Sri Lanka"/>
    <x v="180"/>
    <s v="Political Stability and Absence of Violence/Terrorism: Estimate"/>
    <s v="PV.EST"/>
    <x v="1"/>
    <s v="YR2019"/>
    <x v="845"/>
  </r>
  <r>
    <s v="Sri Lanka"/>
    <x v="180"/>
    <s v="Political Stability and Absence of Violence/Terrorism: Estimate"/>
    <s v="PV.EST"/>
    <x v="2"/>
    <s v="YR2020"/>
    <x v="846"/>
  </r>
  <r>
    <s v="Sri Lanka"/>
    <x v="180"/>
    <s v="Political Stability and Absence of Violence/Terrorism: Estimate"/>
    <s v="PV.EST"/>
    <x v="3"/>
    <s v="YR2021"/>
    <x v="847"/>
  </r>
  <r>
    <s v="Sri Lanka"/>
    <x v="180"/>
    <s v="Political Stability and Absence of Violence/Terrorism: Estimate"/>
    <s v="PV.EST"/>
    <x v="4"/>
    <s v="YR2022"/>
    <x v="848"/>
  </r>
  <r>
    <s v="St. Kitts and Nevis"/>
    <x v="181"/>
    <s v="Political Stability and Absence of Violence/Terrorism: Estimate"/>
    <s v="PV.EST"/>
    <x v="0"/>
    <s v="YR2018"/>
    <x v="849"/>
  </r>
  <r>
    <s v="St. Kitts and Nevis"/>
    <x v="181"/>
    <s v="Political Stability and Absence of Violence/Terrorism: Estimate"/>
    <s v="PV.EST"/>
    <x v="1"/>
    <s v="YR2019"/>
    <x v="850"/>
  </r>
  <r>
    <s v="St. Kitts and Nevis"/>
    <x v="181"/>
    <s v="Political Stability and Absence of Violence/Terrorism: Estimate"/>
    <s v="PV.EST"/>
    <x v="2"/>
    <s v="YR2020"/>
    <x v="32"/>
  </r>
  <r>
    <s v="St. Kitts and Nevis"/>
    <x v="181"/>
    <s v="Political Stability and Absence of Violence/Terrorism: Estimate"/>
    <s v="PV.EST"/>
    <x v="3"/>
    <s v="YR2021"/>
    <x v="33"/>
  </r>
  <r>
    <s v="St. Kitts and Nevis"/>
    <x v="181"/>
    <s v="Political Stability and Absence of Violence/Terrorism: Estimate"/>
    <s v="PV.EST"/>
    <x v="4"/>
    <s v="YR2022"/>
    <x v="34"/>
  </r>
  <r>
    <s v="St. Lucia"/>
    <x v="182"/>
    <s v="Political Stability and Absence of Violence/Terrorism: Estimate"/>
    <s v="PV.EST"/>
    <x v="0"/>
    <s v="YR2018"/>
    <x v="851"/>
  </r>
  <r>
    <s v="St. Lucia"/>
    <x v="182"/>
    <s v="Political Stability and Absence of Violence/Terrorism: Estimate"/>
    <s v="PV.EST"/>
    <x v="1"/>
    <s v="YR2019"/>
    <x v="852"/>
  </r>
  <r>
    <s v="St. Lucia"/>
    <x v="182"/>
    <s v="Political Stability and Absence of Violence/Terrorism: Estimate"/>
    <s v="PV.EST"/>
    <x v="2"/>
    <s v="YR2020"/>
    <x v="853"/>
  </r>
  <r>
    <s v="St. Lucia"/>
    <x v="182"/>
    <s v="Political Stability and Absence of Violence/Terrorism: Estimate"/>
    <s v="PV.EST"/>
    <x v="3"/>
    <s v="YR2021"/>
    <x v="854"/>
  </r>
  <r>
    <s v="St. Lucia"/>
    <x v="182"/>
    <s v="Political Stability and Absence of Violence/Terrorism: Estimate"/>
    <s v="PV.EST"/>
    <x v="4"/>
    <s v="YR2022"/>
    <x v="855"/>
  </r>
  <r>
    <s v="St. Martin (French part)"/>
    <x v="183"/>
    <s v="Political Stability and Absence of Violence/Terrorism: Estimate"/>
    <s v="PV.EST"/>
    <x v="0"/>
    <s v="YR2018"/>
    <x v="135"/>
  </r>
  <r>
    <s v="St. Martin (French part)"/>
    <x v="183"/>
    <s v="Political Stability and Absence of Violence/Terrorism: Estimate"/>
    <s v="PV.EST"/>
    <x v="1"/>
    <s v="YR2019"/>
    <x v="135"/>
  </r>
  <r>
    <s v="St. Martin (French part)"/>
    <x v="183"/>
    <s v="Political Stability and Absence of Violence/Terrorism: Estimate"/>
    <s v="PV.EST"/>
    <x v="2"/>
    <s v="YR2020"/>
    <x v="135"/>
  </r>
  <r>
    <s v="St. Martin (French part)"/>
    <x v="183"/>
    <s v="Political Stability and Absence of Violence/Terrorism: Estimate"/>
    <s v="PV.EST"/>
    <x v="3"/>
    <s v="YR2021"/>
    <x v="135"/>
  </r>
  <r>
    <s v="St. Martin (French part)"/>
    <x v="183"/>
    <s v="Political Stability and Absence of Violence/Terrorism: Estimate"/>
    <s v="PV.EST"/>
    <x v="4"/>
    <s v="YR2022"/>
    <x v="135"/>
  </r>
  <r>
    <s v="St. Vincent and the Grenadines"/>
    <x v="184"/>
    <s v="Political Stability and Absence of Violence/Terrorism: Estimate"/>
    <s v="PV.EST"/>
    <x v="0"/>
    <s v="YR2018"/>
    <x v="30"/>
  </r>
  <r>
    <s v="St. Vincent and the Grenadines"/>
    <x v="184"/>
    <s v="Political Stability and Absence of Violence/Terrorism: Estimate"/>
    <s v="PV.EST"/>
    <x v="1"/>
    <s v="YR2019"/>
    <x v="31"/>
  </r>
  <r>
    <s v="St. Vincent and the Grenadines"/>
    <x v="184"/>
    <s v="Political Stability and Absence of Violence/Terrorism: Estimate"/>
    <s v="PV.EST"/>
    <x v="2"/>
    <s v="YR2020"/>
    <x v="362"/>
  </r>
  <r>
    <s v="St. Vincent and the Grenadines"/>
    <x v="184"/>
    <s v="Political Stability and Absence of Violence/Terrorism: Estimate"/>
    <s v="PV.EST"/>
    <x v="3"/>
    <s v="YR2021"/>
    <x v="363"/>
  </r>
  <r>
    <s v="St. Vincent and the Grenadines"/>
    <x v="184"/>
    <s v="Political Stability and Absence of Violence/Terrorism: Estimate"/>
    <s v="PV.EST"/>
    <x v="4"/>
    <s v="YR2022"/>
    <x v="364"/>
  </r>
  <r>
    <s v="Sudan"/>
    <x v="185"/>
    <s v="Political Stability and Absence of Violence/Terrorism: Estimate"/>
    <s v="PV.EST"/>
    <x v="0"/>
    <s v="YR2018"/>
    <x v="856"/>
  </r>
  <r>
    <s v="Sudan"/>
    <x v="185"/>
    <s v="Political Stability and Absence of Violence/Terrorism: Estimate"/>
    <s v="PV.EST"/>
    <x v="1"/>
    <s v="YR2019"/>
    <x v="857"/>
  </r>
  <r>
    <s v="Sudan"/>
    <x v="185"/>
    <s v="Political Stability and Absence of Violence/Terrorism: Estimate"/>
    <s v="PV.EST"/>
    <x v="2"/>
    <s v="YR2020"/>
    <x v="858"/>
  </r>
  <r>
    <s v="Sudan"/>
    <x v="185"/>
    <s v="Political Stability and Absence of Violence/Terrorism: Estimate"/>
    <s v="PV.EST"/>
    <x v="3"/>
    <s v="YR2021"/>
    <x v="859"/>
  </r>
  <r>
    <s v="Sudan"/>
    <x v="185"/>
    <s v="Political Stability and Absence of Violence/Terrorism: Estimate"/>
    <s v="PV.EST"/>
    <x v="4"/>
    <s v="YR2022"/>
    <x v="860"/>
  </r>
  <r>
    <s v="Suriname"/>
    <x v="186"/>
    <s v="Political Stability and Absence of Violence/Terrorism: Estimate"/>
    <s v="PV.EST"/>
    <x v="0"/>
    <s v="YR2018"/>
    <x v="861"/>
  </r>
  <r>
    <s v="Suriname"/>
    <x v="186"/>
    <s v="Political Stability and Absence of Violence/Terrorism: Estimate"/>
    <s v="PV.EST"/>
    <x v="1"/>
    <s v="YR2019"/>
    <x v="862"/>
  </r>
  <r>
    <s v="Suriname"/>
    <x v="186"/>
    <s v="Political Stability and Absence of Violence/Terrorism: Estimate"/>
    <s v="PV.EST"/>
    <x v="2"/>
    <s v="YR2020"/>
    <x v="863"/>
  </r>
  <r>
    <s v="Suriname"/>
    <x v="186"/>
    <s v="Political Stability and Absence of Violence/Terrorism: Estimate"/>
    <s v="PV.EST"/>
    <x v="3"/>
    <s v="YR2021"/>
    <x v="864"/>
  </r>
  <r>
    <s v="Suriname"/>
    <x v="186"/>
    <s v="Political Stability and Absence of Violence/Terrorism: Estimate"/>
    <s v="PV.EST"/>
    <x v="4"/>
    <s v="YR2022"/>
    <x v="865"/>
  </r>
  <r>
    <s v="Sweden"/>
    <x v="187"/>
    <s v="Political Stability and Absence of Violence/Terrorism: Estimate"/>
    <s v="PV.EST"/>
    <x v="0"/>
    <s v="YR2018"/>
    <x v="866"/>
  </r>
  <r>
    <s v="Sweden"/>
    <x v="187"/>
    <s v="Political Stability and Absence of Violence/Terrorism: Estimate"/>
    <s v="PV.EST"/>
    <x v="1"/>
    <s v="YR2019"/>
    <x v="867"/>
  </r>
  <r>
    <s v="Sweden"/>
    <x v="187"/>
    <s v="Political Stability and Absence of Violence/Terrorism: Estimate"/>
    <s v="PV.EST"/>
    <x v="2"/>
    <s v="YR2020"/>
    <x v="868"/>
  </r>
  <r>
    <s v="Sweden"/>
    <x v="187"/>
    <s v="Political Stability and Absence of Violence/Terrorism: Estimate"/>
    <s v="PV.EST"/>
    <x v="3"/>
    <s v="YR2021"/>
    <x v="869"/>
  </r>
  <r>
    <s v="Sweden"/>
    <x v="187"/>
    <s v="Political Stability and Absence of Violence/Terrorism: Estimate"/>
    <s v="PV.EST"/>
    <x v="4"/>
    <s v="YR2022"/>
    <x v="870"/>
  </r>
  <r>
    <s v="Switzerland"/>
    <x v="188"/>
    <s v="Political Stability and Absence of Violence/Terrorism: Estimate"/>
    <s v="PV.EST"/>
    <x v="0"/>
    <s v="YR2018"/>
    <x v="871"/>
  </r>
  <r>
    <s v="Switzerland"/>
    <x v="188"/>
    <s v="Political Stability and Absence of Violence/Terrorism: Estimate"/>
    <s v="PV.EST"/>
    <x v="1"/>
    <s v="YR2019"/>
    <x v="872"/>
  </r>
  <r>
    <s v="Switzerland"/>
    <x v="188"/>
    <s v="Political Stability and Absence of Violence/Terrorism: Estimate"/>
    <s v="PV.EST"/>
    <x v="2"/>
    <s v="YR2020"/>
    <x v="873"/>
  </r>
  <r>
    <s v="Switzerland"/>
    <x v="188"/>
    <s v="Political Stability and Absence of Violence/Terrorism: Estimate"/>
    <s v="PV.EST"/>
    <x v="3"/>
    <s v="YR2021"/>
    <x v="874"/>
  </r>
  <r>
    <s v="Switzerland"/>
    <x v="188"/>
    <s v="Political Stability and Absence of Violence/Terrorism: Estimate"/>
    <s v="PV.EST"/>
    <x v="4"/>
    <s v="YR2022"/>
    <x v="875"/>
  </r>
  <r>
    <s v="Syrian Arab Republic"/>
    <x v="189"/>
    <s v="Political Stability and Absence of Violence/Terrorism: Estimate"/>
    <s v="PV.EST"/>
    <x v="0"/>
    <s v="YR2018"/>
    <x v="876"/>
  </r>
  <r>
    <s v="Syrian Arab Republic"/>
    <x v="189"/>
    <s v="Political Stability and Absence of Violence/Terrorism: Estimate"/>
    <s v="PV.EST"/>
    <x v="1"/>
    <s v="YR2019"/>
    <x v="877"/>
  </r>
  <r>
    <s v="Syrian Arab Republic"/>
    <x v="189"/>
    <s v="Political Stability and Absence of Violence/Terrorism: Estimate"/>
    <s v="PV.EST"/>
    <x v="2"/>
    <s v="YR2020"/>
    <x v="878"/>
  </r>
  <r>
    <s v="Syrian Arab Republic"/>
    <x v="189"/>
    <s v="Political Stability and Absence of Violence/Terrorism: Estimate"/>
    <s v="PV.EST"/>
    <x v="3"/>
    <s v="YR2021"/>
    <x v="879"/>
  </r>
  <r>
    <s v="Syrian Arab Republic"/>
    <x v="189"/>
    <s v="Political Stability and Absence of Violence/Terrorism: Estimate"/>
    <s v="PV.EST"/>
    <x v="4"/>
    <s v="YR2022"/>
    <x v="880"/>
  </r>
  <r>
    <s v="Tajikistan"/>
    <x v="190"/>
    <s v="Political Stability and Absence of Violence/Terrorism: Estimate"/>
    <s v="PV.EST"/>
    <x v="0"/>
    <s v="YR2018"/>
    <x v="881"/>
  </r>
  <r>
    <s v="Tajikistan"/>
    <x v="190"/>
    <s v="Political Stability and Absence of Violence/Terrorism: Estimate"/>
    <s v="PV.EST"/>
    <x v="1"/>
    <s v="YR2019"/>
    <x v="882"/>
  </r>
  <r>
    <s v="Tajikistan"/>
    <x v="190"/>
    <s v="Political Stability and Absence of Violence/Terrorism: Estimate"/>
    <s v="PV.EST"/>
    <x v="2"/>
    <s v="YR2020"/>
    <x v="883"/>
  </r>
  <r>
    <s v="Tajikistan"/>
    <x v="190"/>
    <s v="Political Stability and Absence of Violence/Terrorism: Estimate"/>
    <s v="PV.EST"/>
    <x v="3"/>
    <s v="YR2021"/>
    <x v="884"/>
  </r>
  <r>
    <s v="Tajikistan"/>
    <x v="190"/>
    <s v="Political Stability and Absence of Violence/Terrorism: Estimate"/>
    <s v="PV.EST"/>
    <x v="4"/>
    <s v="YR2022"/>
    <x v="885"/>
  </r>
  <r>
    <s v="Tanzania"/>
    <x v="191"/>
    <s v="Political Stability and Absence of Violence/Terrorism: Estimate"/>
    <s v="PV.EST"/>
    <x v="0"/>
    <s v="YR2018"/>
    <x v="886"/>
  </r>
  <r>
    <s v="Tanzania"/>
    <x v="191"/>
    <s v="Political Stability and Absence of Violence/Terrorism: Estimate"/>
    <s v="PV.EST"/>
    <x v="1"/>
    <s v="YR2019"/>
    <x v="887"/>
  </r>
  <r>
    <s v="Tanzania"/>
    <x v="191"/>
    <s v="Political Stability and Absence of Violence/Terrorism: Estimate"/>
    <s v="PV.EST"/>
    <x v="2"/>
    <s v="YR2020"/>
    <x v="888"/>
  </r>
  <r>
    <s v="Tanzania"/>
    <x v="191"/>
    <s v="Political Stability and Absence of Violence/Terrorism: Estimate"/>
    <s v="PV.EST"/>
    <x v="3"/>
    <s v="YR2021"/>
    <x v="889"/>
  </r>
  <r>
    <s v="Tanzania"/>
    <x v="191"/>
    <s v="Political Stability and Absence of Violence/Terrorism: Estimate"/>
    <s v="PV.EST"/>
    <x v="4"/>
    <s v="YR2022"/>
    <x v="890"/>
  </r>
  <r>
    <s v="Thailand"/>
    <x v="192"/>
    <s v="Political Stability and Absence of Violence/Terrorism: Estimate"/>
    <s v="PV.EST"/>
    <x v="0"/>
    <s v="YR2018"/>
    <x v="891"/>
  </r>
  <r>
    <s v="Thailand"/>
    <x v="192"/>
    <s v="Political Stability and Absence of Violence/Terrorism: Estimate"/>
    <s v="PV.EST"/>
    <x v="1"/>
    <s v="YR2019"/>
    <x v="892"/>
  </r>
  <r>
    <s v="Thailand"/>
    <x v="192"/>
    <s v="Political Stability and Absence of Violence/Terrorism: Estimate"/>
    <s v="PV.EST"/>
    <x v="2"/>
    <s v="YR2020"/>
    <x v="893"/>
  </r>
  <r>
    <s v="Thailand"/>
    <x v="192"/>
    <s v="Political Stability and Absence of Violence/Terrorism: Estimate"/>
    <s v="PV.EST"/>
    <x v="3"/>
    <s v="YR2021"/>
    <x v="894"/>
  </r>
  <r>
    <s v="Thailand"/>
    <x v="192"/>
    <s v="Political Stability and Absence of Violence/Terrorism: Estimate"/>
    <s v="PV.EST"/>
    <x v="4"/>
    <s v="YR2022"/>
    <x v="895"/>
  </r>
  <r>
    <s v="Timor-Leste"/>
    <x v="193"/>
    <s v="Political Stability and Absence of Violence/Terrorism: Estimate"/>
    <s v="PV.EST"/>
    <x v="0"/>
    <s v="YR2018"/>
    <x v="896"/>
  </r>
  <r>
    <s v="Timor-Leste"/>
    <x v="193"/>
    <s v="Political Stability and Absence of Violence/Terrorism: Estimate"/>
    <s v="PV.EST"/>
    <x v="1"/>
    <s v="YR2019"/>
    <x v="897"/>
  </r>
  <r>
    <s v="Timor-Leste"/>
    <x v="193"/>
    <s v="Political Stability and Absence of Violence/Terrorism: Estimate"/>
    <s v="PV.EST"/>
    <x v="2"/>
    <s v="YR2020"/>
    <x v="898"/>
  </r>
  <r>
    <s v="Timor-Leste"/>
    <x v="193"/>
    <s v="Political Stability and Absence of Violence/Terrorism: Estimate"/>
    <s v="PV.EST"/>
    <x v="3"/>
    <s v="YR2021"/>
    <x v="899"/>
  </r>
  <r>
    <s v="Timor-Leste"/>
    <x v="193"/>
    <s v="Political Stability and Absence of Violence/Terrorism: Estimate"/>
    <s v="PV.EST"/>
    <x v="4"/>
    <s v="YR2022"/>
    <x v="900"/>
  </r>
  <r>
    <s v="Togo"/>
    <x v="194"/>
    <s v="Political Stability and Absence of Violence/Terrorism: Estimate"/>
    <s v="PV.EST"/>
    <x v="0"/>
    <s v="YR2018"/>
    <x v="901"/>
  </r>
  <r>
    <s v="Togo"/>
    <x v="194"/>
    <s v="Political Stability and Absence of Violence/Terrorism: Estimate"/>
    <s v="PV.EST"/>
    <x v="1"/>
    <s v="YR2019"/>
    <x v="902"/>
  </r>
  <r>
    <s v="Togo"/>
    <x v="194"/>
    <s v="Political Stability and Absence of Violence/Terrorism: Estimate"/>
    <s v="PV.EST"/>
    <x v="2"/>
    <s v="YR2020"/>
    <x v="903"/>
  </r>
  <r>
    <s v="Togo"/>
    <x v="194"/>
    <s v="Political Stability and Absence of Violence/Terrorism: Estimate"/>
    <s v="PV.EST"/>
    <x v="3"/>
    <s v="YR2021"/>
    <x v="904"/>
  </r>
  <r>
    <s v="Togo"/>
    <x v="194"/>
    <s v="Political Stability and Absence of Violence/Terrorism: Estimate"/>
    <s v="PV.EST"/>
    <x v="4"/>
    <s v="YR2022"/>
    <x v="905"/>
  </r>
  <r>
    <s v="Tonga"/>
    <x v="195"/>
    <s v="Political Stability and Absence of Violence/Terrorism: Estimate"/>
    <s v="PV.EST"/>
    <x v="0"/>
    <s v="YR2018"/>
    <x v="906"/>
  </r>
  <r>
    <s v="Tonga"/>
    <x v="195"/>
    <s v="Political Stability and Absence of Violence/Terrorism: Estimate"/>
    <s v="PV.EST"/>
    <x v="1"/>
    <s v="YR2019"/>
    <x v="907"/>
  </r>
  <r>
    <s v="Tonga"/>
    <x v="195"/>
    <s v="Political Stability and Absence of Violence/Terrorism: Estimate"/>
    <s v="PV.EST"/>
    <x v="2"/>
    <s v="YR2020"/>
    <x v="908"/>
  </r>
  <r>
    <s v="Tonga"/>
    <x v="195"/>
    <s v="Political Stability and Absence of Violence/Terrorism: Estimate"/>
    <s v="PV.EST"/>
    <x v="3"/>
    <s v="YR2021"/>
    <x v="909"/>
  </r>
  <r>
    <s v="Tonga"/>
    <x v="195"/>
    <s v="Political Stability and Absence of Violence/Terrorism: Estimate"/>
    <s v="PV.EST"/>
    <x v="4"/>
    <s v="YR2022"/>
    <x v="910"/>
  </r>
  <r>
    <s v="Trinidad and Tobago"/>
    <x v="196"/>
    <s v="Political Stability and Absence of Violence/Terrorism: Estimate"/>
    <s v="PV.EST"/>
    <x v="0"/>
    <s v="YR2018"/>
    <x v="911"/>
  </r>
  <r>
    <s v="Trinidad and Tobago"/>
    <x v="196"/>
    <s v="Political Stability and Absence of Violence/Terrorism: Estimate"/>
    <s v="PV.EST"/>
    <x v="1"/>
    <s v="YR2019"/>
    <x v="912"/>
  </r>
  <r>
    <s v="Trinidad and Tobago"/>
    <x v="196"/>
    <s v="Political Stability and Absence of Violence/Terrorism: Estimate"/>
    <s v="PV.EST"/>
    <x v="2"/>
    <s v="YR2020"/>
    <x v="913"/>
  </r>
  <r>
    <s v="Trinidad and Tobago"/>
    <x v="196"/>
    <s v="Political Stability and Absence of Violence/Terrorism: Estimate"/>
    <s v="PV.EST"/>
    <x v="3"/>
    <s v="YR2021"/>
    <x v="914"/>
  </r>
  <r>
    <s v="Trinidad and Tobago"/>
    <x v="196"/>
    <s v="Political Stability and Absence of Violence/Terrorism: Estimate"/>
    <s v="PV.EST"/>
    <x v="4"/>
    <s v="YR2022"/>
    <x v="915"/>
  </r>
  <r>
    <s v="Tunisia"/>
    <x v="197"/>
    <s v="Political Stability and Absence of Violence/Terrorism: Estimate"/>
    <s v="PV.EST"/>
    <x v="0"/>
    <s v="YR2018"/>
    <x v="916"/>
  </r>
  <r>
    <s v="Tunisia"/>
    <x v="197"/>
    <s v="Political Stability and Absence of Violence/Terrorism: Estimate"/>
    <s v="PV.EST"/>
    <x v="1"/>
    <s v="YR2019"/>
    <x v="917"/>
  </r>
  <r>
    <s v="Tunisia"/>
    <x v="197"/>
    <s v="Political Stability and Absence of Violence/Terrorism: Estimate"/>
    <s v="PV.EST"/>
    <x v="2"/>
    <s v="YR2020"/>
    <x v="918"/>
  </r>
  <r>
    <s v="Tunisia"/>
    <x v="197"/>
    <s v="Political Stability and Absence of Violence/Terrorism: Estimate"/>
    <s v="PV.EST"/>
    <x v="3"/>
    <s v="YR2021"/>
    <x v="919"/>
  </r>
  <r>
    <s v="Tunisia"/>
    <x v="197"/>
    <s v="Political Stability and Absence of Violence/Terrorism: Estimate"/>
    <s v="PV.EST"/>
    <x v="4"/>
    <s v="YR2022"/>
    <x v="920"/>
  </r>
  <r>
    <s v="Turkiye"/>
    <x v="198"/>
    <s v="Political Stability and Absence of Violence/Terrorism: Estimate"/>
    <s v="PV.EST"/>
    <x v="0"/>
    <s v="YR2018"/>
    <x v="921"/>
  </r>
  <r>
    <s v="Turkiye"/>
    <x v="198"/>
    <s v="Political Stability and Absence of Violence/Terrorism: Estimate"/>
    <s v="PV.EST"/>
    <x v="1"/>
    <s v="YR2019"/>
    <x v="922"/>
  </r>
  <r>
    <s v="Turkiye"/>
    <x v="198"/>
    <s v="Political Stability and Absence of Violence/Terrorism: Estimate"/>
    <s v="PV.EST"/>
    <x v="2"/>
    <s v="YR2020"/>
    <x v="923"/>
  </r>
  <r>
    <s v="Turkiye"/>
    <x v="198"/>
    <s v="Political Stability and Absence of Violence/Terrorism: Estimate"/>
    <s v="PV.EST"/>
    <x v="3"/>
    <s v="YR2021"/>
    <x v="924"/>
  </r>
  <r>
    <s v="Turkiye"/>
    <x v="198"/>
    <s v="Political Stability and Absence of Violence/Terrorism: Estimate"/>
    <s v="PV.EST"/>
    <x v="4"/>
    <s v="YR2022"/>
    <x v="925"/>
  </r>
  <r>
    <s v="Turkmenistan"/>
    <x v="199"/>
    <s v="Political Stability and Absence of Violence/Terrorism: Estimate"/>
    <s v="PV.EST"/>
    <x v="0"/>
    <s v="YR2018"/>
    <x v="926"/>
  </r>
  <r>
    <s v="Turkmenistan"/>
    <x v="199"/>
    <s v="Political Stability and Absence of Violence/Terrorism: Estimate"/>
    <s v="PV.EST"/>
    <x v="1"/>
    <s v="YR2019"/>
    <x v="927"/>
  </r>
  <r>
    <s v="Turkmenistan"/>
    <x v="199"/>
    <s v="Political Stability and Absence of Violence/Terrorism: Estimate"/>
    <s v="PV.EST"/>
    <x v="2"/>
    <s v="YR2020"/>
    <x v="928"/>
  </r>
  <r>
    <s v="Turkmenistan"/>
    <x v="199"/>
    <s v="Political Stability and Absence of Violence/Terrorism: Estimate"/>
    <s v="PV.EST"/>
    <x v="3"/>
    <s v="YR2021"/>
    <x v="929"/>
  </r>
  <r>
    <s v="Turkmenistan"/>
    <x v="199"/>
    <s v="Political Stability and Absence of Violence/Terrorism: Estimate"/>
    <s v="PV.EST"/>
    <x v="4"/>
    <s v="YR2022"/>
    <x v="930"/>
  </r>
  <r>
    <s v="Turks and Caicos Islands"/>
    <x v="200"/>
    <s v="Political Stability and Absence of Violence/Terrorism: Estimate"/>
    <s v="PV.EST"/>
    <x v="0"/>
    <s v="YR2018"/>
    <x v="135"/>
  </r>
  <r>
    <s v="Turks and Caicos Islands"/>
    <x v="200"/>
    <s v="Political Stability and Absence of Violence/Terrorism: Estimate"/>
    <s v="PV.EST"/>
    <x v="1"/>
    <s v="YR2019"/>
    <x v="135"/>
  </r>
  <r>
    <s v="Turks and Caicos Islands"/>
    <x v="200"/>
    <s v="Political Stability and Absence of Violence/Terrorism: Estimate"/>
    <s v="PV.EST"/>
    <x v="2"/>
    <s v="YR2020"/>
    <x v="135"/>
  </r>
  <r>
    <s v="Turks and Caicos Islands"/>
    <x v="200"/>
    <s v="Political Stability and Absence of Violence/Terrorism: Estimate"/>
    <s v="PV.EST"/>
    <x v="3"/>
    <s v="YR2021"/>
    <x v="135"/>
  </r>
  <r>
    <s v="Turks and Caicos Islands"/>
    <x v="200"/>
    <s v="Political Stability and Absence of Violence/Terrorism: Estimate"/>
    <s v="PV.EST"/>
    <x v="4"/>
    <s v="YR2022"/>
    <x v="135"/>
  </r>
  <r>
    <s v="Tuvalu"/>
    <x v="201"/>
    <s v="Political Stability and Absence of Violence/Terrorism: Estimate"/>
    <s v="PV.EST"/>
    <x v="0"/>
    <s v="YR2018"/>
    <x v="20"/>
  </r>
  <r>
    <s v="Tuvalu"/>
    <x v="201"/>
    <s v="Political Stability and Absence of Violence/Terrorism: Estimate"/>
    <s v="PV.EST"/>
    <x v="1"/>
    <s v="YR2019"/>
    <x v="704"/>
  </r>
  <r>
    <s v="Tuvalu"/>
    <x v="201"/>
    <s v="Political Stability and Absence of Violence/Terrorism: Estimate"/>
    <s v="PV.EST"/>
    <x v="2"/>
    <s v="YR2020"/>
    <x v="931"/>
  </r>
  <r>
    <s v="Tuvalu"/>
    <x v="201"/>
    <s v="Political Stability and Absence of Violence/Terrorism: Estimate"/>
    <s v="PV.EST"/>
    <x v="3"/>
    <s v="YR2021"/>
    <x v="932"/>
  </r>
  <r>
    <s v="Tuvalu"/>
    <x v="201"/>
    <s v="Political Stability and Absence of Violence/Terrorism: Estimate"/>
    <s v="PV.EST"/>
    <x v="4"/>
    <s v="YR2022"/>
    <x v="933"/>
  </r>
  <r>
    <s v="Uganda"/>
    <x v="202"/>
    <s v="Political Stability and Absence of Violence/Terrorism: Estimate"/>
    <s v="PV.EST"/>
    <x v="0"/>
    <s v="YR2018"/>
    <x v="934"/>
  </r>
  <r>
    <s v="Uganda"/>
    <x v="202"/>
    <s v="Political Stability and Absence of Violence/Terrorism: Estimate"/>
    <s v="PV.EST"/>
    <x v="1"/>
    <s v="YR2019"/>
    <x v="935"/>
  </r>
  <r>
    <s v="Uganda"/>
    <x v="202"/>
    <s v="Political Stability and Absence of Violence/Terrorism: Estimate"/>
    <s v="PV.EST"/>
    <x v="2"/>
    <s v="YR2020"/>
    <x v="936"/>
  </r>
  <r>
    <s v="Uganda"/>
    <x v="202"/>
    <s v="Political Stability and Absence of Violence/Terrorism: Estimate"/>
    <s v="PV.EST"/>
    <x v="3"/>
    <s v="YR2021"/>
    <x v="937"/>
  </r>
  <r>
    <s v="Uganda"/>
    <x v="202"/>
    <s v="Political Stability and Absence of Violence/Terrorism: Estimate"/>
    <s v="PV.EST"/>
    <x v="4"/>
    <s v="YR2022"/>
    <x v="938"/>
  </r>
  <r>
    <s v="Ukraine"/>
    <x v="203"/>
    <s v="Political Stability and Absence of Violence/Terrorism: Estimate"/>
    <s v="PV.EST"/>
    <x v="0"/>
    <s v="YR2018"/>
    <x v="939"/>
  </r>
  <r>
    <s v="Ukraine"/>
    <x v="203"/>
    <s v="Political Stability and Absence of Violence/Terrorism: Estimate"/>
    <s v="PV.EST"/>
    <x v="1"/>
    <s v="YR2019"/>
    <x v="940"/>
  </r>
  <r>
    <s v="Ukraine"/>
    <x v="203"/>
    <s v="Political Stability and Absence of Violence/Terrorism: Estimate"/>
    <s v="PV.EST"/>
    <x v="2"/>
    <s v="YR2020"/>
    <x v="941"/>
  </r>
  <r>
    <s v="Ukraine"/>
    <x v="203"/>
    <s v="Political Stability and Absence of Violence/Terrorism: Estimate"/>
    <s v="PV.EST"/>
    <x v="3"/>
    <s v="YR2021"/>
    <x v="942"/>
  </r>
  <r>
    <s v="Ukraine"/>
    <x v="203"/>
    <s v="Political Stability and Absence of Violence/Terrorism: Estimate"/>
    <s v="PV.EST"/>
    <x v="4"/>
    <s v="YR2022"/>
    <x v="943"/>
  </r>
  <r>
    <s v="United Arab Emirates"/>
    <x v="204"/>
    <s v="Political Stability and Absence of Violence/Terrorism: Estimate"/>
    <s v="PV.EST"/>
    <x v="0"/>
    <s v="YR2018"/>
    <x v="944"/>
  </r>
  <r>
    <s v="United Arab Emirates"/>
    <x v="204"/>
    <s v="Political Stability and Absence of Violence/Terrorism: Estimate"/>
    <s v="PV.EST"/>
    <x v="1"/>
    <s v="YR2019"/>
    <x v="945"/>
  </r>
  <r>
    <s v="United Arab Emirates"/>
    <x v="204"/>
    <s v="Political Stability and Absence of Violence/Terrorism: Estimate"/>
    <s v="PV.EST"/>
    <x v="2"/>
    <s v="YR2020"/>
    <x v="946"/>
  </r>
  <r>
    <s v="United Arab Emirates"/>
    <x v="204"/>
    <s v="Political Stability and Absence of Violence/Terrorism: Estimate"/>
    <s v="PV.EST"/>
    <x v="3"/>
    <s v="YR2021"/>
    <x v="947"/>
  </r>
  <r>
    <s v="United Arab Emirates"/>
    <x v="204"/>
    <s v="Political Stability and Absence of Violence/Terrorism: Estimate"/>
    <s v="PV.EST"/>
    <x v="4"/>
    <s v="YR2022"/>
    <x v="948"/>
  </r>
  <r>
    <s v="United Kingdom"/>
    <x v="205"/>
    <s v="Political Stability and Absence of Violence/Terrorism: Estimate"/>
    <s v="PV.EST"/>
    <x v="0"/>
    <s v="YR2018"/>
    <x v="949"/>
  </r>
  <r>
    <s v="United Kingdom"/>
    <x v="205"/>
    <s v="Political Stability and Absence of Violence/Terrorism: Estimate"/>
    <s v="PV.EST"/>
    <x v="1"/>
    <s v="YR2019"/>
    <x v="950"/>
  </r>
  <r>
    <s v="United Kingdom"/>
    <x v="205"/>
    <s v="Political Stability and Absence of Violence/Terrorism: Estimate"/>
    <s v="PV.EST"/>
    <x v="2"/>
    <s v="YR2020"/>
    <x v="951"/>
  </r>
  <r>
    <s v="United Kingdom"/>
    <x v="205"/>
    <s v="Political Stability and Absence of Violence/Terrorism: Estimate"/>
    <s v="PV.EST"/>
    <x v="3"/>
    <s v="YR2021"/>
    <x v="952"/>
  </r>
  <r>
    <s v="United Kingdom"/>
    <x v="205"/>
    <s v="Political Stability and Absence of Violence/Terrorism: Estimate"/>
    <s v="PV.EST"/>
    <x v="4"/>
    <s v="YR2022"/>
    <x v="953"/>
  </r>
  <r>
    <s v="United States"/>
    <x v="206"/>
    <s v="Political Stability and Absence of Violence/Terrorism: Estimate"/>
    <s v="PV.EST"/>
    <x v="0"/>
    <s v="YR2018"/>
    <x v="954"/>
  </r>
  <r>
    <s v="United States"/>
    <x v="206"/>
    <s v="Political Stability and Absence of Violence/Terrorism: Estimate"/>
    <s v="PV.EST"/>
    <x v="1"/>
    <s v="YR2019"/>
    <x v="955"/>
  </r>
  <r>
    <s v="United States"/>
    <x v="206"/>
    <s v="Political Stability and Absence of Violence/Terrorism: Estimate"/>
    <s v="PV.EST"/>
    <x v="2"/>
    <s v="YR2020"/>
    <x v="956"/>
  </r>
  <r>
    <s v="United States"/>
    <x v="206"/>
    <s v="Political Stability and Absence of Violence/Terrorism: Estimate"/>
    <s v="PV.EST"/>
    <x v="3"/>
    <s v="YR2021"/>
    <x v="957"/>
  </r>
  <r>
    <s v="United States"/>
    <x v="206"/>
    <s v="Political Stability and Absence of Violence/Terrorism: Estimate"/>
    <s v="PV.EST"/>
    <x v="4"/>
    <s v="YR2022"/>
    <x v="958"/>
  </r>
  <r>
    <s v="Uruguay"/>
    <x v="207"/>
    <s v="Political Stability and Absence of Violence/Terrorism: Estimate"/>
    <s v="PV.EST"/>
    <x v="0"/>
    <s v="YR2018"/>
    <x v="959"/>
  </r>
  <r>
    <s v="Uruguay"/>
    <x v="207"/>
    <s v="Political Stability and Absence of Violence/Terrorism: Estimate"/>
    <s v="PV.EST"/>
    <x v="1"/>
    <s v="YR2019"/>
    <x v="960"/>
  </r>
  <r>
    <s v="Uruguay"/>
    <x v="207"/>
    <s v="Political Stability and Absence of Violence/Terrorism: Estimate"/>
    <s v="PV.EST"/>
    <x v="2"/>
    <s v="YR2020"/>
    <x v="961"/>
  </r>
  <r>
    <s v="Uruguay"/>
    <x v="207"/>
    <s v="Political Stability and Absence of Violence/Terrorism: Estimate"/>
    <s v="PV.EST"/>
    <x v="3"/>
    <s v="YR2021"/>
    <x v="962"/>
  </r>
  <r>
    <s v="Uruguay"/>
    <x v="207"/>
    <s v="Political Stability and Absence of Violence/Terrorism: Estimate"/>
    <s v="PV.EST"/>
    <x v="4"/>
    <s v="YR2022"/>
    <x v="963"/>
  </r>
  <r>
    <s v="Uzbekistan"/>
    <x v="208"/>
    <s v="Political Stability and Absence of Violence/Terrorism: Estimate"/>
    <s v="PV.EST"/>
    <x v="0"/>
    <s v="YR2018"/>
    <x v="964"/>
  </r>
  <r>
    <s v="Uzbekistan"/>
    <x v="208"/>
    <s v="Political Stability and Absence of Violence/Terrorism: Estimate"/>
    <s v="PV.EST"/>
    <x v="1"/>
    <s v="YR2019"/>
    <x v="965"/>
  </r>
  <r>
    <s v="Uzbekistan"/>
    <x v="208"/>
    <s v="Political Stability and Absence of Violence/Terrorism: Estimate"/>
    <s v="PV.EST"/>
    <x v="2"/>
    <s v="YR2020"/>
    <x v="966"/>
  </r>
  <r>
    <s v="Uzbekistan"/>
    <x v="208"/>
    <s v="Political Stability and Absence of Violence/Terrorism: Estimate"/>
    <s v="PV.EST"/>
    <x v="3"/>
    <s v="YR2021"/>
    <x v="967"/>
  </r>
  <r>
    <s v="Uzbekistan"/>
    <x v="208"/>
    <s v="Political Stability and Absence of Violence/Terrorism: Estimate"/>
    <s v="PV.EST"/>
    <x v="4"/>
    <s v="YR2022"/>
    <x v="968"/>
  </r>
  <r>
    <s v="Vanuatu"/>
    <x v="209"/>
    <s v="Political Stability and Absence of Violence/Terrorism: Estimate"/>
    <s v="PV.EST"/>
    <x v="0"/>
    <s v="YR2018"/>
    <x v="969"/>
  </r>
  <r>
    <s v="Vanuatu"/>
    <x v="209"/>
    <s v="Political Stability and Absence of Violence/Terrorism: Estimate"/>
    <s v="PV.EST"/>
    <x v="1"/>
    <s v="YR2019"/>
    <x v="970"/>
  </r>
  <r>
    <s v="Vanuatu"/>
    <x v="209"/>
    <s v="Political Stability and Absence of Violence/Terrorism: Estimate"/>
    <s v="PV.EST"/>
    <x v="2"/>
    <s v="YR2020"/>
    <x v="971"/>
  </r>
  <r>
    <s v="Vanuatu"/>
    <x v="209"/>
    <s v="Political Stability and Absence of Violence/Terrorism: Estimate"/>
    <s v="PV.EST"/>
    <x v="3"/>
    <s v="YR2021"/>
    <x v="972"/>
  </r>
  <r>
    <s v="Vanuatu"/>
    <x v="209"/>
    <s v="Political Stability and Absence of Violence/Terrorism: Estimate"/>
    <s v="PV.EST"/>
    <x v="4"/>
    <s v="YR2022"/>
    <x v="973"/>
  </r>
  <r>
    <s v="Venezuela, RB"/>
    <x v="210"/>
    <s v="Political Stability and Absence of Violence/Terrorism: Estimate"/>
    <s v="PV.EST"/>
    <x v="0"/>
    <s v="YR2018"/>
    <x v="974"/>
  </r>
  <r>
    <s v="Venezuela, RB"/>
    <x v="210"/>
    <s v="Political Stability and Absence of Violence/Terrorism: Estimate"/>
    <s v="PV.EST"/>
    <x v="1"/>
    <s v="YR2019"/>
    <x v="975"/>
  </r>
  <r>
    <s v="Venezuela, RB"/>
    <x v="210"/>
    <s v="Political Stability and Absence of Violence/Terrorism: Estimate"/>
    <s v="PV.EST"/>
    <x v="2"/>
    <s v="YR2020"/>
    <x v="976"/>
  </r>
  <r>
    <s v="Venezuela, RB"/>
    <x v="210"/>
    <s v="Political Stability and Absence of Violence/Terrorism: Estimate"/>
    <s v="PV.EST"/>
    <x v="3"/>
    <s v="YR2021"/>
    <x v="977"/>
  </r>
  <r>
    <s v="Venezuela, RB"/>
    <x v="210"/>
    <s v="Political Stability and Absence of Violence/Terrorism: Estimate"/>
    <s v="PV.EST"/>
    <x v="4"/>
    <s v="YR2022"/>
    <x v="978"/>
  </r>
  <r>
    <s v="Viet Nam"/>
    <x v="211"/>
    <s v="Political Stability and Absence of Violence/Terrorism: Estimate"/>
    <s v="PV.EST"/>
    <x v="0"/>
    <s v="YR2018"/>
    <x v="979"/>
  </r>
  <r>
    <s v="Viet Nam"/>
    <x v="211"/>
    <s v="Political Stability and Absence of Violence/Terrorism: Estimate"/>
    <s v="PV.EST"/>
    <x v="1"/>
    <s v="YR2019"/>
    <x v="980"/>
  </r>
  <r>
    <s v="Viet Nam"/>
    <x v="211"/>
    <s v="Political Stability and Absence of Violence/Terrorism: Estimate"/>
    <s v="PV.EST"/>
    <x v="2"/>
    <s v="YR2020"/>
    <x v="981"/>
  </r>
  <r>
    <s v="Viet Nam"/>
    <x v="211"/>
    <s v="Political Stability and Absence of Violence/Terrorism: Estimate"/>
    <s v="PV.EST"/>
    <x v="3"/>
    <s v="YR2021"/>
    <x v="982"/>
  </r>
  <r>
    <s v="Viet Nam"/>
    <x v="211"/>
    <s v="Political Stability and Absence of Violence/Terrorism: Estimate"/>
    <s v="PV.EST"/>
    <x v="4"/>
    <s v="YR2022"/>
    <x v="983"/>
  </r>
  <r>
    <s v="Virgin Islands (U.S.)"/>
    <x v="212"/>
    <s v="Political Stability and Absence of Violence/Terrorism: Estimate"/>
    <s v="PV.EST"/>
    <x v="0"/>
    <s v="YR2018"/>
    <x v="984"/>
  </r>
  <r>
    <s v="Virgin Islands (U.S.)"/>
    <x v="212"/>
    <s v="Political Stability and Absence of Violence/Terrorism: Estimate"/>
    <s v="PV.EST"/>
    <x v="1"/>
    <s v="YR2019"/>
    <x v="106"/>
  </r>
  <r>
    <s v="Virgin Islands (U.S.)"/>
    <x v="212"/>
    <s v="Political Stability and Absence of Violence/Terrorism: Estimate"/>
    <s v="PV.EST"/>
    <x v="2"/>
    <s v="YR2020"/>
    <x v="107"/>
  </r>
  <r>
    <s v="Virgin Islands (U.S.)"/>
    <x v="212"/>
    <s v="Political Stability and Absence of Violence/Terrorism: Estimate"/>
    <s v="PV.EST"/>
    <x v="3"/>
    <s v="YR2021"/>
    <x v="985"/>
  </r>
  <r>
    <s v="Virgin Islands (U.S.)"/>
    <x v="212"/>
    <s v="Political Stability and Absence of Violence/Terrorism: Estimate"/>
    <s v="PV.EST"/>
    <x v="4"/>
    <s v="YR2022"/>
    <x v="986"/>
  </r>
  <r>
    <s v="West Bank and Gaza"/>
    <x v="213"/>
    <s v="Political Stability and Absence of Violence/Terrorism: Estimate"/>
    <s v="PV.EST"/>
    <x v="0"/>
    <s v="YR2018"/>
    <x v="987"/>
  </r>
  <r>
    <s v="West Bank and Gaza"/>
    <x v="213"/>
    <s v="Political Stability and Absence of Violence/Terrorism: Estimate"/>
    <s v="PV.EST"/>
    <x v="1"/>
    <s v="YR2019"/>
    <x v="988"/>
  </r>
  <r>
    <s v="West Bank and Gaza"/>
    <x v="213"/>
    <s v="Political Stability and Absence of Violence/Terrorism: Estimate"/>
    <s v="PV.EST"/>
    <x v="2"/>
    <s v="YR2020"/>
    <x v="989"/>
  </r>
  <r>
    <s v="West Bank and Gaza"/>
    <x v="213"/>
    <s v="Political Stability and Absence of Violence/Terrorism: Estimate"/>
    <s v="PV.EST"/>
    <x v="3"/>
    <s v="YR2021"/>
    <x v="990"/>
  </r>
  <r>
    <s v="West Bank and Gaza"/>
    <x v="213"/>
    <s v="Political Stability and Absence of Violence/Terrorism: Estimate"/>
    <s v="PV.EST"/>
    <x v="4"/>
    <s v="YR2022"/>
    <x v="991"/>
  </r>
  <r>
    <s v="Yemen, Rep."/>
    <x v="214"/>
    <s v="Political Stability and Absence of Violence/Terrorism: Estimate"/>
    <s v="PV.EST"/>
    <x v="0"/>
    <s v="YR2018"/>
    <x v="992"/>
  </r>
  <r>
    <s v="Yemen, Rep."/>
    <x v="214"/>
    <s v="Political Stability and Absence of Violence/Terrorism: Estimate"/>
    <s v="PV.EST"/>
    <x v="1"/>
    <s v="YR2019"/>
    <x v="993"/>
  </r>
  <r>
    <s v="Yemen, Rep."/>
    <x v="214"/>
    <s v="Political Stability and Absence of Violence/Terrorism: Estimate"/>
    <s v="PV.EST"/>
    <x v="2"/>
    <s v="YR2020"/>
    <x v="994"/>
  </r>
  <r>
    <s v="Yemen, Rep."/>
    <x v="214"/>
    <s v="Political Stability and Absence of Violence/Terrorism: Estimate"/>
    <s v="PV.EST"/>
    <x v="3"/>
    <s v="YR2021"/>
    <x v="995"/>
  </r>
  <r>
    <s v="Yemen, Rep."/>
    <x v="214"/>
    <s v="Political Stability and Absence of Violence/Terrorism: Estimate"/>
    <s v="PV.EST"/>
    <x v="4"/>
    <s v="YR2022"/>
    <x v="996"/>
  </r>
  <r>
    <s v="Zambia"/>
    <x v="215"/>
    <s v="Political Stability and Absence of Violence/Terrorism: Estimate"/>
    <s v="PV.EST"/>
    <x v="0"/>
    <s v="YR2018"/>
    <x v="997"/>
  </r>
  <r>
    <s v="Zambia"/>
    <x v="215"/>
    <s v="Political Stability and Absence of Violence/Terrorism: Estimate"/>
    <s v="PV.EST"/>
    <x v="1"/>
    <s v="YR2019"/>
    <x v="998"/>
  </r>
  <r>
    <s v="Zambia"/>
    <x v="215"/>
    <s v="Political Stability and Absence of Violence/Terrorism: Estimate"/>
    <s v="PV.EST"/>
    <x v="2"/>
    <s v="YR2020"/>
    <x v="999"/>
  </r>
  <r>
    <s v="Zambia"/>
    <x v="215"/>
    <s v="Political Stability and Absence of Violence/Terrorism: Estimate"/>
    <s v="PV.EST"/>
    <x v="3"/>
    <s v="YR2021"/>
    <x v="1000"/>
  </r>
  <r>
    <s v="Zambia"/>
    <x v="215"/>
    <s v="Political Stability and Absence of Violence/Terrorism: Estimate"/>
    <s v="PV.EST"/>
    <x v="4"/>
    <s v="YR2022"/>
    <x v="1001"/>
  </r>
  <r>
    <s v="Zimbabwe"/>
    <x v="216"/>
    <s v="Political Stability and Absence of Violence/Terrorism: Estimate"/>
    <s v="PV.EST"/>
    <x v="0"/>
    <s v="YR2018"/>
    <x v="1002"/>
  </r>
  <r>
    <s v="Zimbabwe"/>
    <x v="216"/>
    <s v="Political Stability and Absence of Violence/Terrorism: Estimate"/>
    <s v="PV.EST"/>
    <x v="1"/>
    <s v="YR2019"/>
    <x v="1003"/>
  </r>
  <r>
    <s v="Zimbabwe"/>
    <x v="216"/>
    <s v="Political Stability and Absence of Violence/Terrorism: Estimate"/>
    <s v="PV.EST"/>
    <x v="2"/>
    <s v="YR2020"/>
    <x v="1004"/>
  </r>
  <r>
    <s v="Zimbabwe"/>
    <x v="216"/>
    <s v="Political Stability and Absence of Violence/Terrorism: Estimate"/>
    <s v="PV.EST"/>
    <x v="3"/>
    <s v="YR2021"/>
    <x v="1005"/>
  </r>
  <r>
    <s v="Zimbabwe"/>
    <x v="216"/>
    <s v="Political Stability and Absence of Violence/Terrorism: Estimate"/>
    <s v="PV.EST"/>
    <x v="4"/>
    <s v="YR2022"/>
    <x v="1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x v="0"/>
    <s v="AFG"/>
    <s v="Political Stability and Absence of Violence/Terrorism: Estimate"/>
    <s v="PV.EST"/>
    <x v="0"/>
    <s v="YR2018"/>
    <n v="-2.7532620429992698"/>
  </r>
  <r>
    <x v="0"/>
    <s v="AFG"/>
    <s v="Political Stability and Absence of Violence/Terrorism: Estimate"/>
    <s v="PV.EST"/>
    <x v="1"/>
    <s v="YR2019"/>
    <n v="-2.6524069309234601"/>
  </r>
  <r>
    <x v="0"/>
    <s v="AFG"/>
    <s v="Political Stability and Absence of Violence/Terrorism: Estimate"/>
    <s v="PV.EST"/>
    <x v="2"/>
    <s v="YR2020"/>
    <n v="-2.7026317119598402"/>
  </r>
  <r>
    <x v="0"/>
    <s v="AFG"/>
    <s v="Political Stability and Absence of Violence/Terrorism: Estimate"/>
    <s v="PV.EST"/>
    <x v="3"/>
    <s v="YR2021"/>
    <n v="-2.5185303688049299"/>
  </r>
  <r>
    <x v="0"/>
    <s v="AFG"/>
    <s v="Political Stability and Absence of Violence/Terrorism: Estimate"/>
    <s v="PV.EST"/>
    <x v="4"/>
    <s v="YR2022"/>
    <n v="-2.5508017539978001"/>
  </r>
  <r>
    <x v="1"/>
    <s v="ALB"/>
    <s v="Political Stability and Absence of Violence/Terrorism: Estimate"/>
    <s v="PV.EST"/>
    <x v="0"/>
    <s v="YR2018"/>
    <n v="0.36664298176765397"/>
  </r>
  <r>
    <x v="1"/>
    <s v="ALB"/>
    <s v="Political Stability and Absence of Violence/Terrorism: Estimate"/>
    <s v="PV.EST"/>
    <x v="1"/>
    <s v="YR2019"/>
    <n v="0.11004967987537401"/>
  </r>
  <r>
    <x v="1"/>
    <s v="ALB"/>
    <s v="Political Stability and Absence of Violence/Terrorism: Estimate"/>
    <s v="PV.EST"/>
    <x v="2"/>
    <s v="YR2020"/>
    <n v="8.8576450943946797E-2"/>
  </r>
  <r>
    <x v="1"/>
    <s v="ALB"/>
    <s v="Political Stability and Absence of Violence/Terrorism: Estimate"/>
    <s v="PV.EST"/>
    <x v="3"/>
    <s v="YR2021"/>
    <n v="0.196294024586678"/>
  </r>
  <r>
    <x v="1"/>
    <s v="ALB"/>
    <s v="Political Stability and Absence of Violence/Terrorism: Estimate"/>
    <s v="PV.EST"/>
    <x v="4"/>
    <s v="YR2022"/>
    <n v="0.114945493638515"/>
  </r>
  <r>
    <x v="2"/>
    <s v="DZA"/>
    <s v="Political Stability and Absence of Violence/Terrorism: Estimate"/>
    <s v="PV.EST"/>
    <x v="0"/>
    <s v="YR2018"/>
    <n v="-0.84212177991867099"/>
  </r>
  <r>
    <x v="2"/>
    <s v="DZA"/>
    <s v="Political Stability and Absence of Violence/Terrorism: Estimate"/>
    <s v="PV.EST"/>
    <x v="1"/>
    <s v="YR2019"/>
    <n v="-1.05582988262177"/>
  </r>
  <r>
    <x v="2"/>
    <s v="DZA"/>
    <s v="Political Stability and Absence of Violence/Terrorism: Estimate"/>
    <s v="PV.EST"/>
    <x v="2"/>
    <s v="YR2020"/>
    <n v="-0.847814321517944"/>
  </r>
  <r>
    <x v="2"/>
    <s v="DZA"/>
    <s v="Political Stability and Absence of Violence/Terrorism: Estimate"/>
    <s v="PV.EST"/>
    <x v="3"/>
    <s v="YR2021"/>
    <n v="-0.992437243461609"/>
  </r>
  <r>
    <x v="2"/>
    <s v="DZA"/>
    <s v="Political Stability and Absence of Violence/Terrorism: Estimate"/>
    <s v="PV.EST"/>
    <x v="4"/>
    <s v="YR2022"/>
    <n v="-0.74177151918411299"/>
  </r>
  <r>
    <x v="3"/>
    <s v="ASM"/>
    <s v="Political Stability and Absence of Violence/Terrorism: Estimate"/>
    <s v="PV.EST"/>
    <x v="0"/>
    <s v="YR2018"/>
    <n v="1.1660802364349401"/>
  </r>
  <r>
    <x v="3"/>
    <s v="ASM"/>
    <s v="Political Stability and Absence of Violence/Terrorism: Estimate"/>
    <s v="PV.EST"/>
    <x v="1"/>
    <s v="YR2019"/>
    <n v="1.14571797847748"/>
  </r>
  <r>
    <x v="3"/>
    <s v="ASM"/>
    <s v="Political Stability and Absence of Violence/Terrorism: Estimate"/>
    <s v="PV.EST"/>
    <x v="2"/>
    <s v="YR2020"/>
    <n v="1.09160161018372"/>
  </r>
  <r>
    <x v="3"/>
    <s v="ASM"/>
    <s v="Political Stability and Absence of Violence/Terrorism: Estimate"/>
    <s v="PV.EST"/>
    <x v="3"/>
    <s v="YR2021"/>
    <n v="1.06857633590698"/>
  </r>
  <r>
    <x v="3"/>
    <s v="ASM"/>
    <s v="Political Stability and Absence of Violence/Terrorism: Estimate"/>
    <s v="PV.EST"/>
    <x v="4"/>
    <s v="YR2022"/>
    <n v="1.1288590431213399"/>
  </r>
  <r>
    <x v="4"/>
    <s v="AND"/>
    <s v="Political Stability and Absence of Violence/Terrorism: Estimate"/>
    <s v="PV.EST"/>
    <x v="0"/>
    <s v="YR2018"/>
    <n v="1.39100873470306"/>
  </r>
  <r>
    <x v="4"/>
    <s v="AND"/>
    <s v="Political Stability and Absence of Violence/Terrorism: Estimate"/>
    <s v="PV.EST"/>
    <x v="1"/>
    <s v="YR2019"/>
    <n v="1.5772114992141699"/>
  </r>
  <r>
    <x v="4"/>
    <s v="AND"/>
    <s v="Political Stability and Absence of Violence/Terrorism: Estimate"/>
    <s v="PV.EST"/>
    <x v="2"/>
    <s v="YR2020"/>
    <n v="1.5885717868804901"/>
  </r>
  <r>
    <x v="4"/>
    <s v="AND"/>
    <s v="Political Stability and Absence of Violence/Terrorism: Estimate"/>
    <s v="PV.EST"/>
    <x v="3"/>
    <s v="YR2021"/>
    <n v="1.5810674428939799"/>
  </r>
  <r>
    <x v="4"/>
    <s v="AND"/>
    <s v="Political Stability and Absence of Violence/Terrorism: Estimate"/>
    <s v="PV.EST"/>
    <x v="4"/>
    <s v="YR2022"/>
    <n v="1.58773648738861"/>
  </r>
  <r>
    <x v="5"/>
    <s v="AGO"/>
    <s v="Political Stability and Absence of Violence/Terrorism: Estimate"/>
    <s v="PV.EST"/>
    <x v="0"/>
    <s v="YR2018"/>
    <n v="-0.34775090217590299"/>
  </r>
  <r>
    <x v="5"/>
    <s v="AGO"/>
    <s v="Political Stability and Absence of Violence/Terrorism: Estimate"/>
    <s v="PV.EST"/>
    <x v="1"/>
    <s v="YR2019"/>
    <n v="-0.37009468674659701"/>
  </r>
  <r>
    <x v="5"/>
    <s v="AGO"/>
    <s v="Political Stability and Absence of Violence/Terrorism: Estimate"/>
    <s v="PV.EST"/>
    <x v="2"/>
    <s v="YR2020"/>
    <n v="-0.60072600841522195"/>
  </r>
  <r>
    <x v="5"/>
    <s v="AGO"/>
    <s v="Political Stability and Absence of Violence/Terrorism: Estimate"/>
    <s v="PV.EST"/>
    <x v="3"/>
    <s v="YR2021"/>
    <n v="-0.70936948060989402"/>
  </r>
  <r>
    <x v="5"/>
    <s v="AGO"/>
    <s v="Political Stability and Absence of Violence/Terrorism: Estimate"/>
    <s v="PV.EST"/>
    <x v="4"/>
    <s v="YR2022"/>
    <n v="-0.64624089002609297"/>
  </r>
  <r>
    <x v="6"/>
    <s v="ATG"/>
    <s v="Political Stability and Absence of Violence/Terrorism: Estimate"/>
    <s v="PV.EST"/>
    <x v="0"/>
    <s v="YR2018"/>
    <n v="0.82291972637176503"/>
  </r>
  <r>
    <x v="6"/>
    <s v="ATG"/>
    <s v="Political Stability and Absence of Violence/Terrorism: Estimate"/>
    <s v="PV.EST"/>
    <x v="1"/>
    <s v="YR2019"/>
    <n v="0.93796789646148704"/>
  </r>
  <r>
    <x v="6"/>
    <s v="ATG"/>
    <s v="Political Stability and Absence of Violence/Terrorism: Estimate"/>
    <s v="PV.EST"/>
    <x v="2"/>
    <s v="YR2020"/>
    <n v="0.92950493097305298"/>
  </r>
  <r>
    <x v="6"/>
    <s v="ATG"/>
    <s v="Political Stability and Absence of Violence/Terrorism: Estimate"/>
    <s v="PV.EST"/>
    <x v="3"/>
    <s v="YR2021"/>
    <n v="0.94953000545501698"/>
  </r>
  <r>
    <x v="6"/>
    <s v="ATG"/>
    <s v="Political Stability and Absence of Violence/Terrorism: Estimate"/>
    <s v="PV.EST"/>
    <x v="4"/>
    <s v="YR2022"/>
    <n v="0.94386225938796997"/>
  </r>
  <r>
    <x v="7"/>
    <s v="ARG"/>
    <s v="Political Stability and Absence of Violence/Terrorism: Estimate"/>
    <s v="PV.EST"/>
    <x v="0"/>
    <s v="YR2018"/>
    <n v="6.8099140189588096E-3"/>
  </r>
  <r>
    <x v="7"/>
    <s v="ARG"/>
    <s v="Political Stability and Absence of Violence/Terrorism: Estimate"/>
    <s v="PV.EST"/>
    <x v="1"/>
    <s v="YR2019"/>
    <n v="-9.7864307463169098E-2"/>
  </r>
  <r>
    <x v="7"/>
    <s v="ARG"/>
    <s v="Political Stability and Absence of Violence/Terrorism: Estimate"/>
    <s v="PV.EST"/>
    <x v="2"/>
    <s v="YR2020"/>
    <n v="-7.2026245296001407E-2"/>
  </r>
  <r>
    <x v="7"/>
    <s v="ARG"/>
    <s v="Political Stability and Absence of Violence/Terrorism: Estimate"/>
    <s v="PV.EST"/>
    <x v="3"/>
    <s v="YR2021"/>
    <n v="4.6827923506498299E-4"/>
  </r>
  <r>
    <x v="7"/>
    <s v="ARG"/>
    <s v="Political Stability and Absence of Violence/Terrorism: Estimate"/>
    <s v="PV.EST"/>
    <x v="4"/>
    <s v="YR2022"/>
    <n v="-9.1632818803191202E-3"/>
  </r>
  <r>
    <x v="8"/>
    <s v="ARM"/>
    <s v="Political Stability and Absence of Violence/Terrorism: Estimate"/>
    <s v="PV.EST"/>
    <x v="0"/>
    <s v="YR2018"/>
    <n v="-0.451120525598526"/>
  </r>
  <r>
    <x v="8"/>
    <s v="ARM"/>
    <s v="Political Stability and Absence of Violence/Terrorism: Estimate"/>
    <s v="PV.EST"/>
    <x v="1"/>
    <s v="YR2019"/>
    <n v="-0.42004424333572399"/>
  </r>
  <r>
    <x v="8"/>
    <s v="ARM"/>
    <s v="Political Stability and Absence of Violence/Terrorism: Estimate"/>
    <s v="PV.EST"/>
    <x v="2"/>
    <s v="YR2020"/>
    <n v="-0.77164226770401001"/>
  </r>
  <r>
    <x v="8"/>
    <s v="ARM"/>
    <s v="Political Stability and Absence of Violence/Terrorism: Estimate"/>
    <s v="PV.EST"/>
    <x v="3"/>
    <s v="YR2021"/>
    <n v="-0.80403655767440796"/>
  </r>
  <r>
    <x v="8"/>
    <s v="ARM"/>
    <s v="Political Stability and Absence of Violence/Terrorism: Estimate"/>
    <s v="PV.EST"/>
    <x v="4"/>
    <s v="YR2022"/>
    <n v="-0.79718393087387096"/>
  </r>
  <r>
    <x v="9"/>
    <s v="ABW"/>
    <s v="Political Stability and Absence of Violence/Terrorism: Estimate"/>
    <s v="PV.EST"/>
    <x v="0"/>
    <s v="YR2018"/>
    <n v="1.33727550506592"/>
  </r>
  <r>
    <x v="9"/>
    <s v="ABW"/>
    <s v="Political Stability and Absence of Violence/Terrorism: Estimate"/>
    <s v="PV.EST"/>
    <x v="1"/>
    <s v="YR2019"/>
    <n v="1.3356685638427701"/>
  </r>
  <r>
    <x v="9"/>
    <s v="ABW"/>
    <s v="Political Stability and Absence of Violence/Terrorism: Estimate"/>
    <s v="PV.EST"/>
    <x v="2"/>
    <s v="YR2020"/>
    <n v="1.3714973926544201"/>
  </r>
  <r>
    <x v="9"/>
    <s v="ABW"/>
    <s v="Political Stability and Absence of Violence/Terrorism: Estimate"/>
    <s v="PV.EST"/>
    <x v="3"/>
    <s v="YR2021"/>
    <n v="1.4315470457077"/>
  </r>
  <r>
    <x v="9"/>
    <s v="ABW"/>
    <s v="Political Stability and Absence of Violence/Terrorism: Estimate"/>
    <s v="PV.EST"/>
    <x v="4"/>
    <s v="YR2022"/>
    <n v="1.4746843576431301"/>
  </r>
  <r>
    <x v="10"/>
    <s v="AUS"/>
    <s v="Political Stability and Absence of Violence/Terrorism: Estimate"/>
    <s v="PV.EST"/>
    <x v="0"/>
    <s v="YR2018"/>
    <n v="0.97081196308135997"/>
  </r>
  <r>
    <x v="10"/>
    <s v="AUS"/>
    <s v="Political Stability and Absence of Violence/Terrorism: Estimate"/>
    <s v="PV.EST"/>
    <x v="1"/>
    <s v="YR2019"/>
    <n v="0.91731309890747104"/>
  </r>
  <r>
    <x v="10"/>
    <s v="AUS"/>
    <s v="Political Stability and Absence of Violence/Terrorism: Estimate"/>
    <s v="PV.EST"/>
    <x v="2"/>
    <s v="YR2020"/>
    <n v="0.86167693138122603"/>
  </r>
  <r>
    <x v="10"/>
    <s v="AUS"/>
    <s v="Political Stability and Absence of Violence/Terrorism: Estimate"/>
    <s v="PV.EST"/>
    <x v="3"/>
    <s v="YR2021"/>
    <n v="0.83531588315963701"/>
  </r>
  <r>
    <x v="10"/>
    <s v="AUS"/>
    <s v="Political Stability and Absence of Violence/Terrorism: Estimate"/>
    <s v="PV.EST"/>
    <x v="4"/>
    <s v="YR2022"/>
    <n v="0.93357205390930198"/>
  </r>
  <r>
    <x v="11"/>
    <s v="AUT"/>
    <s v="Political Stability and Absence of Violence/Terrorism: Estimate"/>
    <s v="PV.EST"/>
    <x v="0"/>
    <s v="YR2018"/>
    <n v="0.88467174768447898"/>
  </r>
  <r>
    <x v="11"/>
    <s v="AUT"/>
    <s v="Political Stability and Absence of Violence/Terrorism: Estimate"/>
    <s v="PV.EST"/>
    <x v="1"/>
    <s v="YR2019"/>
    <n v="0.89208042621612504"/>
  </r>
  <r>
    <x v="11"/>
    <s v="AUT"/>
    <s v="Political Stability and Absence of Violence/Terrorism: Estimate"/>
    <s v="PV.EST"/>
    <x v="2"/>
    <s v="YR2020"/>
    <n v="0.887528836727142"/>
  </r>
  <r>
    <x v="11"/>
    <s v="AUT"/>
    <s v="Political Stability and Absence of Violence/Terrorism: Estimate"/>
    <s v="PV.EST"/>
    <x v="3"/>
    <s v="YR2021"/>
    <n v="0.89941865205764804"/>
  </r>
  <r>
    <x v="11"/>
    <s v="AUT"/>
    <s v="Political Stability and Absence of Violence/Terrorism: Estimate"/>
    <s v="PV.EST"/>
    <x v="4"/>
    <s v="YR2022"/>
    <n v="0.63799536228179898"/>
  </r>
  <r>
    <x v="12"/>
    <s v="AZE"/>
    <s v="Political Stability and Absence of Violence/Terrorism: Estimate"/>
    <s v="PV.EST"/>
    <x v="0"/>
    <s v="YR2018"/>
    <n v="-0.71142667531967196"/>
  </r>
  <r>
    <x v="12"/>
    <s v="AZE"/>
    <s v="Political Stability and Absence of Violence/Terrorism: Estimate"/>
    <s v="PV.EST"/>
    <x v="1"/>
    <s v="YR2019"/>
    <n v="-0.693412125110626"/>
  </r>
  <r>
    <x v="12"/>
    <s v="AZE"/>
    <s v="Political Stability and Absence of Violence/Terrorism: Estimate"/>
    <s v="PV.EST"/>
    <x v="2"/>
    <s v="YR2020"/>
    <n v="-0.85224747657775901"/>
  </r>
  <r>
    <x v="12"/>
    <s v="AZE"/>
    <s v="Political Stability and Absence of Violence/Terrorism: Estimate"/>
    <s v="PV.EST"/>
    <x v="3"/>
    <s v="YR2021"/>
    <n v="-0.83781635761260997"/>
  </r>
  <r>
    <x v="12"/>
    <s v="AZE"/>
    <s v="Political Stability and Absence of Violence/Terrorism: Estimate"/>
    <s v="PV.EST"/>
    <x v="4"/>
    <s v="YR2022"/>
    <n v="-0.93188571929931596"/>
  </r>
  <r>
    <x v="13"/>
    <s v="BHS"/>
    <s v="Political Stability and Absence of Violence/Terrorism: Estimate"/>
    <s v="PV.EST"/>
    <x v="0"/>
    <s v="YR2018"/>
    <n v="0.84756064414978005"/>
  </r>
  <r>
    <x v="13"/>
    <s v="BHS"/>
    <s v="Political Stability and Absence of Violence/Terrorism: Estimate"/>
    <s v="PV.EST"/>
    <x v="1"/>
    <s v="YR2019"/>
    <n v="0.80146610736846902"/>
  </r>
  <r>
    <x v="13"/>
    <s v="BHS"/>
    <s v="Political Stability and Absence of Violence/Terrorism: Estimate"/>
    <s v="PV.EST"/>
    <x v="2"/>
    <s v="YR2020"/>
    <n v="0.83023744821548495"/>
  </r>
  <r>
    <x v="13"/>
    <s v="BHS"/>
    <s v="Political Stability and Absence of Violence/Terrorism: Estimate"/>
    <s v="PV.EST"/>
    <x v="3"/>
    <s v="YR2021"/>
    <n v="0.85083675384521495"/>
  </r>
  <r>
    <x v="13"/>
    <s v="BHS"/>
    <s v="Political Stability and Absence of Violence/Terrorism: Estimate"/>
    <s v="PV.EST"/>
    <x v="4"/>
    <s v="YR2022"/>
    <n v="0.88343256711959794"/>
  </r>
  <r>
    <x v="14"/>
    <s v="BHR"/>
    <s v="Political Stability and Absence of Violence/Terrorism: Estimate"/>
    <s v="PV.EST"/>
    <x v="0"/>
    <s v="YR2018"/>
    <n v="-0.846307814121246"/>
  </r>
  <r>
    <x v="14"/>
    <s v="BHR"/>
    <s v="Political Stability and Absence of Violence/Terrorism: Estimate"/>
    <s v="PV.EST"/>
    <x v="1"/>
    <s v="YR2019"/>
    <n v="-0.62683516740798995"/>
  </r>
  <r>
    <x v="14"/>
    <s v="BHR"/>
    <s v="Political Stability and Absence of Violence/Terrorism: Estimate"/>
    <s v="PV.EST"/>
    <x v="2"/>
    <s v="YR2020"/>
    <n v="-0.61010926961898804"/>
  </r>
  <r>
    <x v="14"/>
    <s v="BHR"/>
    <s v="Political Stability and Absence of Violence/Terrorism: Estimate"/>
    <s v="PV.EST"/>
    <x v="3"/>
    <s v="YR2021"/>
    <n v="-0.52477973699569702"/>
  </r>
  <r>
    <x v="14"/>
    <s v="BHR"/>
    <s v="Political Stability and Absence of Violence/Terrorism: Estimate"/>
    <s v="PV.EST"/>
    <x v="4"/>
    <s v="YR2022"/>
    <n v="-0.40702849626541099"/>
  </r>
  <r>
    <x v="15"/>
    <s v="BGD"/>
    <s v="Political Stability and Absence of Violence/Terrorism: Estimate"/>
    <s v="PV.EST"/>
    <x v="0"/>
    <s v="YR2018"/>
    <n v="-0.98556864261627197"/>
  </r>
  <r>
    <x v="15"/>
    <s v="BGD"/>
    <s v="Political Stability and Absence of Violence/Terrorism: Estimate"/>
    <s v="PV.EST"/>
    <x v="1"/>
    <s v="YR2019"/>
    <n v="-0.92861336469650302"/>
  </r>
  <r>
    <x v="15"/>
    <s v="BGD"/>
    <s v="Political Stability and Absence of Violence/Terrorism: Estimate"/>
    <s v="PV.EST"/>
    <x v="2"/>
    <s v="YR2020"/>
    <n v="-0.91580778360366799"/>
  </r>
  <r>
    <x v="15"/>
    <s v="BGD"/>
    <s v="Political Stability and Absence of Violence/Terrorism: Estimate"/>
    <s v="PV.EST"/>
    <x v="3"/>
    <s v="YR2021"/>
    <n v="-1.03663277626038"/>
  </r>
  <r>
    <x v="15"/>
    <s v="BGD"/>
    <s v="Political Stability and Absence of Violence/Terrorism: Estimate"/>
    <s v="PV.EST"/>
    <x v="4"/>
    <s v="YR2022"/>
    <n v="-1.0923711061477701"/>
  </r>
  <r>
    <x v="16"/>
    <s v="BRB"/>
    <s v="Political Stability and Absence of Violence/Terrorism: Estimate"/>
    <s v="PV.EST"/>
    <x v="0"/>
    <s v="YR2018"/>
    <n v="0.90050464868545499"/>
  </r>
  <r>
    <x v="16"/>
    <s v="BRB"/>
    <s v="Political Stability and Absence of Violence/Terrorism: Estimate"/>
    <s v="PV.EST"/>
    <x v="1"/>
    <s v="YR2019"/>
    <n v="1.0328128337860101"/>
  </r>
  <r>
    <x v="16"/>
    <s v="BRB"/>
    <s v="Political Stability and Absence of Violence/Terrorism: Estimate"/>
    <s v="PV.EST"/>
    <x v="2"/>
    <s v="YR2020"/>
    <n v="1.12057745456696"/>
  </r>
  <r>
    <x v="16"/>
    <s v="BRB"/>
    <s v="Political Stability and Absence of Violence/Terrorism: Estimate"/>
    <s v="PV.EST"/>
    <x v="3"/>
    <s v="YR2021"/>
    <n v="1.1184166669845601"/>
  </r>
  <r>
    <x v="16"/>
    <s v="BRB"/>
    <s v="Political Stability and Absence of Violence/Terrorism: Estimate"/>
    <s v="PV.EST"/>
    <x v="4"/>
    <s v="YR2022"/>
    <n v="1.15202713012695"/>
  </r>
  <r>
    <x v="17"/>
    <s v="BLR"/>
    <s v="Political Stability and Absence of Violence/Terrorism: Estimate"/>
    <s v="PV.EST"/>
    <x v="0"/>
    <s v="YR2018"/>
    <n v="0.35345774888992298"/>
  </r>
  <r>
    <x v="17"/>
    <s v="BLR"/>
    <s v="Political Stability and Absence of Violence/Terrorism: Estimate"/>
    <s v="PV.EST"/>
    <x v="1"/>
    <s v="YR2019"/>
    <n v="0.34490674734115601"/>
  </r>
  <r>
    <x v="17"/>
    <s v="BLR"/>
    <s v="Political Stability and Absence of Violence/Terrorism: Estimate"/>
    <s v="PV.EST"/>
    <x v="2"/>
    <s v="YR2020"/>
    <n v="-0.88760817050933805"/>
  </r>
  <r>
    <x v="17"/>
    <s v="BLR"/>
    <s v="Political Stability and Absence of Violence/Terrorism: Estimate"/>
    <s v="PV.EST"/>
    <x v="3"/>
    <s v="YR2021"/>
    <n v="-0.75424522161483798"/>
  </r>
  <r>
    <x v="17"/>
    <s v="BLR"/>
    <s v="Political Stability and Absence of Violence/Terrorism: Estimate"/>
    <s v="PV.EST"/>
    <x v="4"/>
    <s v="YR2022"/>
    <n v="-0.79387354850768999"/>
  </r>
  <r>
    <x v="18"/>
    <s v="BEL"/>
    <s v="Political Stability and Absence of Violence/Terrorism: Estimate"/>
    <s v="PV.EST"/>
    <x v="0"/>
    <s v="YR2018"/>
    <n v="0.39363044500351002"/>
  </r>
  <r>
    <x v="18"/>
    <s v="BEL"/>
    <s v="Political Stability and Absence of Violence/Terrorism: Estimate"/>
    <s v="PV.EST"/>
    <x v="1"/>
    <s v="YR2019"/>
    <n v="0.45831623673438998"/>
  </r>
  <r>
    <x v="18"/>
    <s v="BEL"/>
    <s v="Political Stability and Absence of Violence/Terrorism: Estimate"/>
    <s v="PV.EST"/>
    <x v="2"/>
    <s v="YR2020"/>
    <n v="0.52102303504943803"/>
  </r>
  <r>
    <x v="18"/>
    <s v="BEL"/>
    <s v="Political Stability and Absence of Violence/Terrorism: Estimate"/>
    <s v="PV.EST"/>
    <x v="3"/>
    <s v="YR2021"/>
    <n v="0.66256630420684803"/>
  </r>
  <r>
    <x v="18"/>
    <s v="BEL"/>
    <s v="Political Stability and Absence of Violence/Terrorism: Estimate"/>
    <s v="PV.EST"/>
    <x v="4"/>
    <s v="YR2022"/>
    <n v="0.57566881179809604"/>
  </r>
  <r>
    <x v="19"/>
    <s v="BLZ"/>
    <s v="Political Stability and Absence of Violence/Terrorism: Estimate"/>
    <s v="PV.EST"/>
    <x v="0"/>
    <s v="YR2018"/>
    <n v="-2.2222048137337E-3"/>
  </r>
  <r>
    <x v="19"/>
    <s v="BLZ"/>
    <s v="Political Stability and Absence of Violence/Terrorism: Estimate"/>
    <s v="PV.EST"/>
    <x v="1"/>
    <s v="YR2019"/>
    <n v="6.1934385448694201E-2"/>
  </r>
  <r>
    <x v="19"/>
    <s v="BLZ"/>
    <s v="Political Stability and Absence of Violence/Terrorism: Estimate"/>
    <s v="PV.EST"/>
    <x v="2"/>
    <s v="YR2020"/>
    <n v="0.51861214637756303"/>
  </r>
  <r>
    <x v="19"/>
    <s v="BLZ"/>
    <s v="Political Stability and Absence of Violence/Terrorism: Estimate"/>
    <s v="PV.EST"/>
    <x v="3"/>
    <s v="YR2021"/>
    <n v="0.272381901741028"/>
  </r>
  <r>
    <x v="19"/>
    <s v="BLZ"/>
    <s v="Political Stability and Absence of Violence/Terrorism: Estimate"/>
    <s v="PV.EST"/>
    <x v="4"/>
    <s v="YR2022"/>
    <n v="0.42634975910186801"/>
  </r>
  <r>
    <x v="20"/>
    <s v="BEN"/>
    <s v="Political Stability and Absence of Violence/Terrorism: Estimate"/>
    <s v="PV.EST"/>
    <x v="0"/>
    <s v="YR2018"/>
    <n v="-0.14707475900649999"/>
  </r>
  <r>
    <x v="20"/>
    <s v="BEN"/>
    <s v="Political Stability and Absence of Violence/Terrorism: Estimate"/>
    <s v="PV.EST"/>
    <x v="1"/>
    <s v="YR2019"/>
    <n v="-0.42025950551032998"/>
  </r>
  <r>
    <x v="20"/>
    <s v="BEN"/>
    <s v="Political Stability and Absence of Violence/Terrorism: Estimate"/>
    <s v="PV.EST"/>
    <x v="2"/>
    <s v="YR2020"/>
    <n v="-0.44308379292488098"/>
  </r>
  <r>
    <x v="20"/>
    <s v="BEN"/>
    <s v="Political Stability and Absence of Violence/Terrorism: Estimate"/>
    <s v="PV.EST"/>
    <x v="3"/>
    <s v="YR2021"/>
    <n v="-0.39634779095649703"/>
  </r>
  <r>
    <x v="20"/>
    <s v="BEN"/>
    <s v="Political Stability and Absence of Violence/Terrorism: Estimate"/>
    <s v="PV.EST"/>
    <x v="4"/>
    <s v="YR2022"/>
    <n v="-0.34946137666702298"/>
  </r>
  <r>
    <x v="21"/>
    <s v="BMU"/>
    <s v="Political Stability and Absence of Violence/Terrorism: Estimate"/>
    <s v="PV.EST"/>
    <x v="0"/>
    <s v="YR2018"/>
    <n v="1.13303458690643"/>
  </r>
  <r>
    <x v="21"/>
    <s v="BMU"/>
    <s v="Political Stability and Absence of Violence/Terrorism: Estimate"/>
    <s v="PV.EST"/>
    <x v="1"/>
    <s v="YR2019"/>
    <n v="1.0513995885848999"/>
  </r>
  <r>
    <x v="21"/>
    <s v="BMU"/>
    <s v="Political Stability and Absence of Violence/Terrorism: Estimate"/>
    <s v="PV.EST"/>
    <x v="2"/>
    <s v="YR2020"/>
    <n v="1.0033650398254399"/>
  </r>
  <r>
    <x v="21"/>
    <s v="BMU"/>
    <s v="Political Stability and Absence of Violence/Terrorism: Estimate"/>
    <s v="PV.EST"/>
    <x v="3"/>
    <s v="YR2021"/>
    <n v="1.00239610671997"/>
  </r>
  <r>
    <x v="21"/>
    <s v="BMU"/>
    <s v="Political Stability and Absence of Violence/Terrorism: Estimate"/>
    <s v="PV.EST"/>
    <x v="4"/>
    <s v="YR2022"/>
    <n v="1.03453397750854"/>
  </r>
  <r>
    <x v="22"/>
    <s v="BTN"/>
    <s v="Political Stability and Absence of Violence/Terrorism: Estimate"/>
    <s v="PV.EST"/>
    <x v="0"/>
    <s v="YR2018"/>
    <n v="1.07745289802551"/>
  </r>
  <r>
    <x v="22"/>
    <s v="BTN"/>
    <s v="Political Stability and Absence of Violence/Terrorism: Estimate"/>
    <s v="PV.EST"/>
    <x v="1"/>
    <s v="YR2019"/>
    <n v="1.0653510093689"/>
  </r>
  <r>
    <x v="22"/>
    <s v="BTN"/>
    <s v="Political Stability and Absence of Violence/Terrorism: Estimate"/>
    <s v="PV.EST"/>
    <x v="2"/>
    <s v="YR2020"/>
    <n v="1.01341140270233"/>
  </r>
  <r>
    <x v="22"/>
    <s v="BTN"/>
    <s v="Political Stability and Absence of Violence/Terrorism: Estimate"/>
    <s v="PV.EST"/>
    <x v="3"/>
    <s v="YR2021"/>
    <n v="0.79712772369384799"/>
  </r>
  <r>
    <x v="22"/>
    <s v="BTN"/>
    <s v="Political Stability and Absence of Violence/Terrorism: Estimate"/>
    <s v="PV.EST"/>
    <x v="4"/>
    <s v="YR2022"/>
    <n v="0.86481773853302002"/>
  </r>
  <r>
    <x v="23"/>
    <s v="BOL"/>
    <s v="Political Stability and Absence of Violence/Terrorism: Estimate"/>
    <s v="PV.EST"/>
    <x v="0"/>
    <s v="YR2018"/>
    <n v="-0.28669095039367698"/>
  </r>
  <r>
    <x v="23"/>
    <s v="BOL"/>
    <s v="Political Stability and Absence of Violence/Terrorism: Estimate"/>
    <s v="PV.EST"/>
    <x v="1"/>
    <s v="YR2019"/>
    <n v="-0.72833859920501698"/>
  </r>
  <r>
    <x v="23"/>
    <s v="BOL"/>
    <s v="Political Stability and Absence of Violence/Terrorism: Estimate"/>
    <s v="PV.EST"/>
    <x v="2"/>
    <s v="YR2020"/>
    <n v="-0.45347887277603099"/>
  </r>
  <r>
    <x v="23"/>
    <s v="BOL"/>
    <s v="Political Stability and Absence of Violence/Terrorism: Estimate"/>
    <s v="PV.EST"/>
    <x v="3"/>
    <s v="YR2021"/>
    <n v="-0.27881303429603599"/>
  </r>
  <r>
    <x v="23"/>
    <s v="BOL"/>
    <s v="Political Stability and Absence of Violence/Terrorism: Estimate"/>
    <s v="PV.EST"/>
    <x v="4"/>
    <s v="YR2022"/>
    <n v="-0.28326094150543202"/>
  </r>
  <r>
    <x v="24"/>
    <s v="BIH"/>
    <s v="Political Stability and Absence of Violence/Terrorism: Estimate"/>
    <s v="PV.EST"/>
    <x v="0"/>
    <s v="YR2018"/>
    <n v="-0.400912255048752"/>
  </r>
  <r>
    <x v="24"/>
    <s v="BIH"/>
    <s v="Political Stability and Absence of Violence/Terrorism: Estimate"/>
    <s v="PV.EST"/>
    <x v="1"/>
    <s v="YR2019"/>
    <n v="-0.42483064532280002"/>
  </r>
  <r>
    <x v="24"/>
    <s v="BIH"/>
    <s v="Political Stability and Absence of Violence/Terrorism: Estimate"/>
    <s v="PV.EST"/>
    <x v="2"/>
    <s v="YR2020"/>
    <n v="-0.447489053010941"/>
  </r>
  <r>
    <x v="24"/>
    <s v="BIH"/>
    <s v="Political Stability and Absence of Violence/Terrorism: Estimate"/>
    <s v="PV.EST"/>
    <x v="3"/>
    <s v="YR2021"/>
    <n v="-0.42176711559295699"/>
  </r>
  <r>
    <x v="24"/>
    <s v="BIH"/>
    <s v="Political Stability and Absence of Violence/Terrorism: Estimate"/>
    <s v="PV.EST"/>
    <x v="4"/>
    <s v="YR2022"/>
    <n v="-0.43937101960182201"/>
  </r>
  <r>
    <x v="25"/>
    <s v="BWA"/>
    <s v="Political Stability and Absence of Violence/Terrorism: Estimate"/>
    <s v="PV.EST"/>
    <x v="0"/>
    <s v="YR2018"/>
    <n v="0.95827376842498802"/>
  </r>
  <r>
    <x v="25"/>
    <s v="BWA"/>
    <s v="Political Stability and Absence of Violence/Terrorism: Estimate"/>
    <s v="PV.EST"/>
    <x v="1"/>
    <s v="YR2019"/>
    <n v="1.0952074527740501"/>
  </r>
  <r>
    <x v="25"/>
    <s v="BWA"/>
    <s v="Political Stability and Absence of Violence/Terrorism: Estimate"/>
    <s v="PV.EST"/>
    <x v="2"/>
    <s v="YR2020"/>
    <n v="1.01309037208557"/>
  </r>
  <r>
    <x v="25"/>
    <s v="BWA"/>
    <s v="Political Stability and Absence of Violence/Terrorism: Estimate"/>
    <s v="PV.EST"/>
    <x v="3"/>
    <s v="YR2021"/>
    <n v="1.04125964641571"/>
  </r>
  <r>
    <x v="25"/>
    <s v="BWA"/>
    <s v="Political Stability and Absence of Violence/Terrorism: Estimate"/>
    <s v="PV.EST"/>
    <x v="4"/>
    <s v="YR2022"/>
    <n v="1.0775160789489699"/>
  </r>
  <r>
    <x v="26"/>
    <s v="BRA"/>
    <s v="Political Stability and Absence of Violence/Terrorism: Estimate"/>
    <s v="PV.EST"/>
    <x v="0"/>
    <s v="YR2018"/>
    <n v="-0.45964014530181901"/>
  </r>
  <r>
    <x v="26"/>
    <s v="BRA"/>
    <s v="Political Stability and Absence of Violence/Terrorism: Estimate"/>
    <s v="PV.EST"/>
    <x v="1"/>
    <s v="YR2019"/>
    <n v="-0.71439361572265603"/>
  </r>
  <r>
    <x v="26"/>
    <s v="BRA"/>
    <s v="Political Stability and Absence of Violence/Terrorism: Estimate"/>
    <s v="PV.EST"/>
    <x v="2"/>
    <s v="YR2020"/>
    <n v="-0.44560724496841397"/>
  </r>
  <r>
    <x v="26"/>
    <s v="BRA"/>
    <s v="Political Stability and Absence of Violence/Terrorism: Estimate"/>
    <s v="PV.EST"/>
    <x v="3"/>
    <s v="YR2021"/>
    <n v="-0.41969653964042702"/>
  </r>
  <r>
    <x v="26"/>
    <s v="BRA"/>
    <s v="Political Stability and Absence of Violence/Terrorism: Estimate"/>
    <s v="PV.EST"/>
    <x v="4"/>
    <s v="YR2022"/>
    <n v="-0.33146589994430498"/>
  </r>
  <r>
    <x v="27"/>
    <s v="VGB"/>
    <s v="Political Stability and Absence of Violence/Terrorism: Estimate"/>
    <s v="PV.EST"/>
    <x v="0"/>
    <s v="YR2018"/>
    <m/>
  </r>
  <r>
    <x v="27"/>
    <s v="VGB"/>
    <s v="Political Stability and Absence of Violence/Terrorism: Estimate"/>
    <s v="PV.EST"/>
    <x v="1"/>
    <s v="YR2019"/>
    <m/>
  </r>
  <r>
    <x v="27"/>
    <s v="VGB"/>
    <s v="Political Stability and Absence of Violence/Terrorism: Estimate"/>
    <s v="PV.EST"/>
    <x v="2"/>
    <s v="YR2020"/>
    <m/>
  </r>
  <r>
    <x v="27"/>
    <s v="VGB"/>
    <s v="Political Stability and Absence of Violence/Terrorism: Estimate"/>
    <s v="PV.EST"/>
    <x v="3"/>
    <s v="YR2021"/>
    <m/>
  </r>
  <r>
    <x v="27"/>
    <s v="VGB"/>
    <s v="Political Stability and Absence of Violence/Terrorism: Estimate"/>
    <s v="PV.EST"/>
    <x v="4"/>
    <s v="YR2022"/>
    <m/>
  </r>
  <r>
    <x v="28"/>
    <s v="BRN"/>
    <s v="Political Stability and Absence of Violence/Terrorism: Estimate"/>
    <s v="PV.EST"/>
    <x v="0"/>
    <s v="YR2018"/>
    <n v="1.2358136177062999"/>
  </r>
  <r>
    <x v="28"/>
    <s v="BRN"/>
    <s v="Political Stability and Absence of Violence/Terrorism: Estimate"/>
    <s v="PV.EST"/>
    <x v="1"/>
    <s v="YR2019"/>
    <n v="1.1109637022018399"/>
  </r>
  <r>
    <x v="28"/>
    <s v="BRN"/>
    <s v="Political Stability and Absence of Violence/Terrorism: Estimate"/>
    <s v="PV.EST"/>
    <x v="2"/>
    <s v="YR2020"/>
    <n v="1.18799841403961"/>
  </r>
  <r>
    <x v="28"/>
    <s v="BRN"/>
    <s v="Political Stability and Absence of Violence/Terrorism: Estimate"/>
    <s v="PV.EST"/>
    <x v="3"/>
    <s v="YR2021"/>
    <n v="1.1716517210006701"/>
  </r>
  <r>
    <x v="28"/>
    <s v="BRN"/>
    <s v="Political Stability and Absence of Violence/Terrorism: Estimate"/>
    <s v="PV.EST"/>
    <x v="4"/>
    <s v="YR2022"/>
    <n v="1.25736796855927"/>
  </r>
  <r>
    <x v="29"/>
    <s v="BGR"/>
    <s v="Political Stability and Absence of Violence/Terrorism: Estimate"/>
    <s v="PV.EST"/>
    <x v="0"/>
    <s v="YR2018"/>
    <n v="0.44426706433296198"/>
  </r>
  <r>
    <x v="29"/>
    <s v="BGR"/>
    <s v="Political Stability and Absence of Violence/Terrorism: Estimate"/>
    <s v="PV.EST"/>
    <x v="1"/>
    <s v="YR2019"/>
    <n v="0.56119829416275002"/>
  </r>
  <r>
    <x v="29"/>
    <s v="BGR"/>
    <s v="Political Stability and Absence of Violence/Terrorism: Estimate"/>
    <s v="PV.EST"/>
    <x v="2"/>
    <s v="YR2020"/>
    <n v="0.40158087015152"/>
  </r>
  <r>
    <x v="29"/>
    <s v="BGR"/>
    <s v="Political Stability and Absence of Violence/Terrorism: Estimate"/>
    <s v="PV.EST"/>
    <x v="3"/>
    <s v="YR2021"/>
    <n v="0.364647597074509"/>
  </r>
  <r>
    <x v="29"/>
    <s v="BGR"/>
    <s v="Political Stability and Absence of Violence/Terrorism: Estimate"/>
    <s v="PV.EST"/>
    <x v="4"/>
    <s v="YR2022"/>
    <n v="0.24625205993652299"/>
  </r>
  <r>
    <x v="30"/>
    <s v="BFA"/>
    <s v="Political Stability and Absence of Violence/Terrorism: Estimate"/>
    <s v="PV.EST"/>
    <x v="0"/>
    <s v="YR2018"/>
    <n v="-1.0602564811706501"/>
  </r>
  <r>
    <x v="30"/>
    <s v="BFA"/>
    <s v="Political Stability and Absence of Violence/Terrorism: Estimate"/>
    <s v="PV.EST"/>
    <x v="1"/>
    <s v="YR2019"/>
    <n v="-1.3021532297134399"/>
  </r>
  <r>
    <x v="30"/>
    <s v="BFA"/>
    <s v="Political Stability and Absence of Violence/Terrorism: Estimate"/>
    <s v="PV.EST"/>
    <x v="2"/>
    <s v="YR2020"/>
    <n v="-1.53794133663177"/>
  </r>
  <r>
    <x v="30"/>
    <s v="BFA"/>
    <s v="Political Stability and Absence of Violence/Terrorism: Estimate"/>
    <s v="PV.EST"/>
    <x v="3"/>
    <s v="YR2021"/>
    <n v="-1.6428697109222401"/>
  </r>
  <r>
    <x v="30"/>
    <s v="BFA"/>
    <s v="Political Stability and Absence of Violence/Terrorism: Estimate"/>
    <s v="PV.EST"/>
    <x v="4"/>
    <s v="YR2022"/>
    <n v="-1.7825174331664999"/>
  </r>
  <r>
    <x v="31"/>
    <s v="BDI"/>
    <s v="Political Stability and Absence of Violence/Terrorism: Estimate"/>
    <s v="PV.EST"/>
    <x v="0"/>
    <s v="YR2018"/>
    <n v="-1.57021856307983"/>
  </r>
  <r>
    <x v="31"/>
    <s v="BDI"/>
    <s v="Political Stability and Absence of Violence/Terrorism: Estimate"/>
    <s v="PV.EST"/>
    <x v="1"/>
    <s v="YR2019"/>
    <n v="-1.62499344348907"/>
  </r>
  <r>
    <x v="31"/>
    <s v="BDI"/>
    <s v="Political Stability and Absence of Violence/Terrorism: Estimate"/>
    <s v="PV.EST"/>
    <x v="2"/>
    <s v="YR2020"/>
    <n v="-1.54231476783752"/>
  </r>
  <r>
    <x v="31"/>
    <s v="BDI"/>
    <s v="Political Stability and Absence of Violence/Terrorism: Estimate"/>
    <s v="PV.EST"/>
    <x v="3"/>
    <s v="YR2021"/>
    <n v="-1.2583575248718299"/>
  </r>
  <r>
    <x v="31"/>
    <s v="BDI"/>
    <s v="Political Stability and Absence of Violence/Terrorism: Estimate"/>
    <s v="PV.EST"/>
    <x v="4"/>
    <s v="YR2022"/>
    <n v="-1.18886947631836"/>
  </r>
  <r>
    <x v="32"/>
    <s v="CPV"/>
    <s v="Political Stability and Absence of Violence/Terrorism: Estimate"/>
    <s v="PV.EST"/>
    <x v="0"/>
    <s v="YR2018"/>
    <n v="0.83307850360870395"/>
  </r>
  <r>
    <x v="32"/>
    <s v="CPV"/>
    <s v="Political Stability and Absence of Violence/Terrorism: Estimate"/>
    <s v="PV.EST"/>
    <x v="1"/>
    <s v="YR2019"/>
    <n v="0.85952103137970004"/>
  </r>
  <r>
    <x v="32"/>
    <s v="CPV"/>
    <s v="Political Stability and Absence of Violence/Terrorism: Estimate"/>
    <s v="PV.EST"/>
    <x v="2"/>
    <s v="YR2020"/>
    <n v="0.87416088581085205"/>
  </r>
  <r>
    <x v="32"/>
    <s v="CPV"/>
    <s v="Political Stability and Absence of Violence/Terrorism: Estimate"/>
    <s v="PV.EST"/>
    <x v="3"/>
    <s v="YR2021"/>
    <n v="0.89423310756683405"/>
  </r>
  <r>
    <x v="32"/>
    <s v="CPV"/>
    <s v="Political Stability and Absence of Violence/Terrorism: Estimate"/>
    <s v="PV.EST"/>
    <x v="4"/>
    <s v="YR2022"/>
    <n v="0.92942839860916104"/>
  </r>
  <r>
    <x v="33"/>
    <s v="KHM"/>
    <s v="Political Stability and Absence of Violence/Terrorism: Estimate"/>
    <s v="PV.EST"/>
    <x v="0"/>
    <s v="YR2018"/>
    <n v="0.11081126332283001"/>
  </r>
  <r>
    <x v="33"/>
    <s v="KHM"/>
    <s v="Political Stability and Absence of Violence/Terrorism: Estimate"/>
    <s v="PV.EST"/>
    <x v="1"/>
    <s v="YR2019"/>
    <n v="-7.5531385838985401E-2"/>
  </r>
  <r>
    <x v="33"/>
    <s v="KHM"/>
    <s v="Political Stability and Absence of Violence/Terrorism: Estimate"/>
    <s v="PV.EST"/>
    <x v="2"/>
    <s v="YR2020"/>
    <n v="-0.20908862352371199"/>
  </r>
  <r>
    <x v="33"/>
    <s v="KHM"/>
    <s v="Political Stability and Absence of Violence/Terrorism: Estimate"/>
    <s v="PV.EST"/>
    <x v="3"/>
    <s v="YR2021"/>
    <n v="-0.131573155522346"/>
  </r>
  <r>
    <x v="33"/>
    <s v="KHM"/>
    <s v="Political Stability and Absence of Violence/Terrorism: Estimate"/>
    <s v="PV.EST"/>
    <x v="4"/>
    <s v="YR2022"/>
    <n v="-3.6172445863485302E-2"/>
  </r>
  <r>
    <x v="34"/>
    <s v="CMR"/>
    <s v="Political Stability and Absence of Violence/Terrorism: Estimate"/>
    <s v="PV.EST"/>
    <x v="0"/>
    <s v="YR2018"/>
    <n v="-1.4017590284347501"/>
  </r>
  <r>
    <x v="34"/>
    <s v="CMR"/>
    <s v="Political Stability and Absence of Violence/Terrorism: Estimate"/>
    <s v="PV.EST"/>
    <x v="1"/>
    <s v="YR2019"/>
    <n v="-1.5617648363113401"/>
  </r>
  <r>
    <x v="34"/>
    <s v="CMR"/>
    <s v="Political Stability and Absence of Violence/Terrorism: Estimate"/>
    <s v="PV.EST"/>
    <x v="2"/>
    <s v="YR2020"/>
    <n v="-1.51364362239838"/>
  </r>
  <r>
    <x v="34"/>
    <s v="CMR"/>
    <s v="Political Stability and Absence of Violence/Terrorism: Estimate"/>
    <s v="PV.EST"/>
    <x v="3"/>
    <s v="YR2021"/>
    <n v="-1.3940356969833401"/>
  </r>
  <r>
    <x v="34"/>
    <s v="CMR"/>
    <s v="Political Stability and Absence of Violence/Terrorism: Estimate"/>
    <s v="PV.EST"/>
    <x v="4"/>
    <s v="YR2022"/>
    <n v="-1.35294902324677"/>
  </r>
  <r>
    <x v="35"/>
    <s v="CAN"/>
    <s v="Political Stability and Absence of Violence/Terrorism: Estimate"/>
    <s v="PV.EST"/>
    <x v="0"/>
    <s v="YR2018"/>
    <n v="0.96377438306808505"/>
  </r>
  <r>
    <x v="35"/>
    <s v="CAN"/>
    <s v="Political Stability and Absence of Violence/Terrorism: Estimate"/>
    <s v="PV.EST"/>
    <x v="1"/>
    <s v="YR2019"/>
    <n v="0.99481791257858299"/>
  </r>
  <r>
    <x v="35"/>
    <s v="CAN"/>
    <s v="Political Stability and Absence of Violence/Terrorism: Estimate"/>
    <s v="PV.EST"/>
    <x v="2"/>
    <s v="YR2020"/>
    <n v="1.01310467720032"/>
  </r>
  <r>
    <x v="35"/>
    <s v="CAN"/>
    <s v="Political Stability and Absence of Violence/Terrorism: Estimate"/>
    <s v="PV.EST"/>
    <x v="3"/>
    <s v="YR2021"/>
    <n v="0.96219599246978804"/>
  </r>
  <r>
    <x v="35"/>
    <s v="CAN"/>
    <s v="Political Stability and Absence of Violence/Terrorism: Estimate"/>
    <s v="PV.EST"/>
    <x v="4"/>
    <s v="YR2022"/>
    <n v="0.77281403541564897"/>
  </r>
  <r>
    <x v="36"/>
    <s v="CYM"/>
    <s v="Political Stability and Absence of Violence/Terrorism: Estimate"/>
    <s v="PV.EST"/>
    <x v="0"/>
    <s v="YR2018"/>
    <n v="1.11062347888947"/>
  </r>
  <r>
    <x v="36"/>
    <s v="CYM"/>
    <s v="Political Stability and Absence of Violence/Terrorism: Estimate"/>
    <s v="PV.EST"/>
    <x v="1"/>
    <s v="YR2019"/>
    <n v="1.4013822078704801"/>
  </r>
  <r>
    <x v="36"/>
    <s v="CYM"/>
    <s v="Political Stability and Absence of Violence/Terrorism: Estimate"/>
    <s v="PV.EST"/>
    <x v="2"/>
    <s v="YR2020"/>
    <n v="1.4563733339309699"/>
  </r>
  <r>
    <x v="36"/>
    <s v="CYM"/>
    <s v="Political Stability and Absence of Violence/Terrorism: Estimate"/>
    <s v="PV.EST"/>
    <x v="3"/>
    <s v="YR2021"/>
    <n v="1.6245803833007799"/>
  </r>
  <r>
    <x v="36"/>
    <s v="CYM"/>
    <s v="Political Stability and Absence of Violence/Terrorism: Estimate"/>
    <s v="PV.EST"/>
    <x v="4"/>
    <s v="YR2022"/>
    <n v="1.6494376659393299"/>
  </r>
  <r>
    <x v="37"/>
    <s v="CAF"/>
    <s v="Political Stability and Absence of Violence/Terrorism: Estimate"/>
    <s v="PV.EST"/>
    <x v="0"/>
    <s v="YR2018"/>
    <n v="-2.1720871925353999"/>
  </r>
  <r>
    <x v="37"/>
    <s v="CAF"/>
    <s v="Political Stability and Absence of Violence/Terrorism: Estimate"/>
    <s v="PV.EST"/>
    <x v="1"/>
    <s v="YR2019"/>
    <n v="-2.1357779502868701"/>
  </r>
  <r>
    <x v="37"/>
    <s v="CAF"/>
    <s v="Political Stability and Absence of Violence/Terrorism: Estimate"/>
    <s v="PV.EST"/>
    <x v="2"/>
    <s v="YR2020"/>
    <n v="-2.2362089157104501"/>
  </r>
  <r>
    <x v="37"/>
    <s v="CAF"/>
    <s v="Political Stability and Absence of Violence/Terrorism: Estimate"/>
    <s v="PV.EST"/>
    <x v="3"/>
    <s v="YR2021"/>
    <n v="-2.1267397403717001"/>
  </r>
  <r>
    <x v="37"/>
    <s v="CAF"/>
    <s v="Political Stability and Absence of Violence/Terrorism: Estimate"/>
    <s v="PV.EST"/>
    <x v="4"/>
    <s v="YR2022"/>
    <n v="-2.1624729633331299"/>
  </r>
  <r>
    <x v="38"/>
    <s v="TCD"/>
    <s v="Political Stability and Absence of Violence/Terrorism: Estimate"/>
    <s v="PV.EST"/>
    <x v="0"/>
    <s v="YR2018"/>
    <n v="-1.47796535491943"/>
  </r>
  <r>
    <x v="38"/>
    <s v="TCD"/>
    <s v="Political Stability and Absence of Violence/Terrorism: Estimate"/>
    <s v="PV.EST"/>
    <x v="1"/>
    <s v="YR2019"/>
    <n v="-1.3504070043563801"/>
  </r>
  <r>
    <x v="38"/>
    <s v="TCD"/>
    <s v="Political Stability and Absence of Violence/Terrorism: Estimate"/>
    <s v="PV.EST"/>
    <x v="2"/>
    <s v="YR2020"/>
    <n v="-1.2551959753036499"/>
  </r>
  <r>
    <x v="38"/>
    <s v="TCD"/>
    <s v="Political Stability and Absence of Violence/Terrorism: Estimate"/>
    <s v="PV.EST"/>
    <x v="3"/>
    <s v="YR2021"/>
    <n v="-1.3898128271102901"/>
  </r>
  <r>
    <x v="38"/>
    <s v="TCD"/>
    <s v="Political Stability and Absence of Violence/Terrorism: Estimate"/>
    <s v="PV.EST"/>
    <x v="4"/>
    <s v="YR2022"/>
    <n v="-1.48370337486267"/>
  </r>
  <r>
    <x v="39"/>
    <s v="CHI"/>
    <s v="Political Stability and Absence of Violence/Terrorism: Estimate"/>
    <s v="PV.EST"/>
    <x v="0"/>
    <s v="YR2018"/>
    <m/>
  </r>
  <r>
    <x v="39"/>
    <s v="CHI"/>
    <s v="Political Stability and Absence of Violence/Terrorism: Estimate"/>
    <s v="PV.EST"/>
    <x v="1"/>
    <s v="YR2019"/>
    <m/>
  </r>
  <r>
    <x v="39"/>
    <s v="CHI"/>
    <s v="Political Stability and Absence of Violence/Terrorism: Estimate"/>
    <s v="PV.EST"/>
    <x v="2"/>
    <s v="YR2020"/>
    <m/>
  </r>
  <r>
    <x v="39"/>
    <s v="CHI"/>
    <s v="Political Stability and Absence of Violence/Terrorism: Estimate"/>
    <s v="PV.EST"/>
    <x v="3"/>
    <s v="YR2021"/>
    <m/>
  </r>
  <r>
    <x v="39"/>
    <s v="CHI"/>
    <s v="Political Stability and Absence of Violence/Terrorism: Estimate"/>
    <s v="PV.EST"/>
    <x v="4"/>
    <s v="YR2022"/>
    <m/>
  </r>
  <r>
    <x v="40"/>
    <s v="CHL"/>
    <s v="Political Stability and Absence of Violence/Terrorism: Estimate"/>
    <s v="PV.EST"/>
    <x v="0"/>
    <s v="YR2018"/>
    <n v="0.41262882947921797"/>
  </r>
  <r>
    <x v="40"/>
    <s v="CHL"/>
    <s v="Political Stability and Absence of Violence/Terrorism: Estimate"/>
    <s v="PV.EST"/>
    <x v="1"/>
    <s v="YR2019"/>
    <n v="-1.6168355941772499E-2"/>
  </r>
  <r>
    <x v="40"/>
    <s v="CHL"/>
    <s v="Political Stability and Absence of Violence/Terrorism: Estimate"/>
    <s v="PV.EST"/>
    <x v="2"/>
    <s v="YR2020"/>
    <n v="4.4010441750288003E-2"/>
  </r>
  <r>
    <x v="40"/>
    <s v="CHL"/>
    <s v="Political Stability and Absence of Violence/Terrorism: Estimate"/>
    <s v="PV.EST"/>
    <x v="3"/>
    <s v="YR2021"/>
    <n v="0.16135215759277299"/>
  </r>
  <r>
    <x v="40"/>
    <s v="CHL"/>
    <s v="Political Stability and Absence of Violence/Terrorism: Estimate"/>
    <s v="PV.EST"/>
    <x v="4"/>
    <s v="YR2022"/>
    <n v="0.118578858673573"/>
  </r>
  <r>
    <x v="41"/>
    <s v="CHN"/>
    <s v="Political Stability and Absence of Violence/Terrorism: Estimate"/>
    <s v="PV.EST"/>
    <x v="0"/>
    <s v="YR2018"/>
    <n v="-0.29864150285720797"/>
  </r>
  <r>
    <x v="41"/>
    <s v="CHN"/>
    <s v="Political Stability and Absence of Violence/Terrorism: Estimate"/>
    <s v="PV.EST"/>
    <x v="1"/>
    <s v="YR2019"/>
    <n v="-0.25981086492538502"/>
  </r>
  <r>
    <x v="41"/>
    <s v="CHN"/>
    <s v="Political Stability and Absence of Violence/Terrorism: Estimate"/>
    <s v="PV.EST"/>
    <x v="2"/>
    <s v="YR2020"/>
    <n v="-0.473098784685135"/>
  </r>
  <r>
    <x v="41"/>
    <s v="CHN"/>
    <s v="Political Stability and Absence of Violence/Terrorism: Estimate"/>
    <s v="PV.EST"/>
    <x v="3"/>
    <s v="YR2021"/>
    <n v="-0.51672887802124001"/>
  </r>
  <r>
    <x v="41"/>
    <s v="CHN"/>
    <s v="Political Stability and Absence of Violence/Terrorism: Estimate"/>
    <s v="PV.EST"/>
    <x v="4"/>
    <s v="YR2022"/>
    <n v="-0.44107362627983099"/>
  </r>
  <r>
    <x v="42"/>
    <s v="COL"/>
    <s v="Political Stability and Absence of Violence/Terrorism: Estimate"/>
    <s v="PV.EST"/>
    <x v="0"/>
    <s v="YR2018"/>
    <n v="-0.806959629058838"/>
  </r>
  <r>
    <x v="42"/>
    <s v="COL"/>
    <s v="Political Stability and Absence of Violence/Terrorism: Estimate"/>
    <s v="PV.EST"/>
    <x v="1"/>
    <s v="YR2019"/>
    <n v="-0.979467272758484"/>
  </r>
  <r>
    <x v="42"/>
    <s v="COL"/>
    <s v="Political Stability and Absence of Violence/Terrorism: Estimate"/>
    <s v="PV.EST"/>
    <x v="2"/>
    <s v="YR2020"/>
    <n v="-0.70115059614181496"/>
  </r>
  <r>
    <x v="42"/>
    <s v="COL"/>
    <s v="Political Stability and Absence of Violence/Terrorism: Estimate"/>
    <s v="PV.EST"/>
    <x v="3"/>
    <s v="YR2021"/>
    <n v="-0.95455753803253196"/>
  </r>
  <r>
    <x v="42"/>
    <s v="COL"/>
    <s v="Political Stability and Absence of Violence/Terrorism: Estimate"/>
    <s v="PV.EST"/>
    <x v="4"/>
    <s v="YR2022"/>
    <n v="-0.64192593097686801"/>
  </r>
  <r>
    <x v="43"/>
    <s v="COM"/>
    <s v="Political Stability and Absence of Violence/Terrorism: Estimate"/>
    <s v="PV.EST"/>
    <x v="0"/>
    <s v="YR2018"/>
    <n v="-0.36167526245117199"/>
  </r>
  <r>
    <x v="43"/>
    <s v="COM"/>
    <s v="Political Stability and Absence of Violence/Terrorism: Estimate"/>
    <s v="PV.EST"/>
    <x v="1"/>
    <s v="YR2019"/>
    <n v="-0.176833510398865"/>
  </r>
  <r>
    <x v="43"/>
    <s v="COM"/>
    <s v="Political Stability and Absence of Violence/Terrorism: Estimate"/>
    <s v="PV.EST"/>
    <x v="2"/>
    <s v="YR2020"/>
    <n v="-0.28740406036376998"/>
  </r>
  <r>
    <x v="43"/>
    <s v="COM"/>
    <s v="Political Stability and Absence of Violence/Terrorism: Estimate"/>
    <s v="PV.EST"/>
    <x v="3"/>
    <s v="YR2021"/>
    <n v="-0.228033617138863"/>
  </r>
  <r>
    <x v="43"/>
    <s v="COM"/>
    <s v="Political Stability and Absence of Violence/Terrorism: Estimate"/>
    <s v="PV.EST"/>
    <x v="4"/>
    <s v="YR2022"/>
    <n v="-0.23051486909389499"/>
  </r>
  <r>
    <x v="44"/>
    <s v="COD"/>
    <s v="Political Stability and Absence of Violence/Terrorism: Estimate"/>
    <s v="PV.EST"/>
    <x v="0"/>
    <s v="YR2018"/>
    <n v="-2.0807466506957999"/>
  </r>
  <r>
    <x v="44"/>
    <s v="COD"/>
    <s v="Political Stability and Absence of Violence/Terrorism: Estimate"/>
    <s v="PV.EST"/>
    <x v="1"/>
    <s v="YR2019"/>
    <n v="-1.62443852424622"/>
  </r>
  <r>
    <x v="44"/>
    <s v="COD"/>
    <s v="Political Stability and Absence of Violence/Terrorism: Estimate"/>
    <s v="PV.EST"/>
    <x v="2"/>
    <s v="YR2020"/>
    <n v="-1.78548359870911"/>
  </r>
  <r>
    <x v="44"/>
    <s v="COD"/>
    <s v="Political Stability and Absence of Violence/Terrorism: Estimate"/>
    <s v="PV.EST"/>
    <x v="3"/>
    <s v="YR2021"/>
    <n v="-1.6578124761581401"/>
  </r>
  <r>
    <x v="44"/>
    <s v="COD"/>
    <s v="Political Stability and Absence of Violence/Terrorism: Estimate"/>
    <s v="PV.EST"/>
    <x v="4"/>
    <s v="YR2022"/>
    <n v="-1.9777462482452399"/>
  </r>
  <r>
    <x v="45"/>
    <s v="COG"/>
    <s v="Political Stability and Absence of Violence/Terrorism: Estimate"/>
    <s v="PV.EST"/>
    <x v="0"/>
    <s v="YR2018"/>
    <n v="-0.34840285778045699"/>
  </r>
  <r>
    <x v="45"/>
    <s v="COG"/>
    <s v="Political Stability and Absence of Violence/Terrorism: Estimate"/>
    <s v="PV.EST"/>
    <x v="1"/>
    <s v="YR2019"/>
    <n v="-0.29930168390273998"/>
  </r>
  <r>
    <x v="45"/>
    <s v="COG"/>
    <s v="Political Stability and Absence of Violence/Terrorism: Estimate"/>
    <s v="PV.EST"/>
    <x v="2"/>
    <s v="YR2020"/>
    <n v="-0.21306560933589899"/>
  </r>
  <r>
    <x v="45"/>
    <s v="COG"/>
    <s v="Political Stability and Absence of Violence/Terrorism: Estimate"/>
    <s v="PV.EST"/>
    <x v="3"/>
    <s v="YR2021"/>
    <n v="-0.22947931289672899"/>
  </r>
  <r>
    <x v="45"/>
    <s v="COG"/>
    <s v="Political Stability and Absence of Violence/Terrorism: Estimate"/>
    <s v="PV.EST"/>
    <x v="4"/>
    <s v="YR2022"/>
    <n v="-1.6906013712286901E-2"/>
  </r>
  <r>
    <x v="46"/>
    <s v="CRI"/>
    <s v="Political Stability and Absence of Violence/Terrorism: Estimate"/>
    <s v="PV.EST"/>
    <x v="0"/>
    <s v="YR2018"/>
    <n v="0.45324099063873302"/>
  </r>
  <r>
    <x v="46"/>
    <s v="CRI"/>
    <s v="Political Stability and Absence of Violence/Terrorism: Estimate"/>
    <s v="PV.EST"/>
    <x v="1"/>
    <s v="YR2019"/>
    <n v="0.43024280667304998"/>
  </r>
  <r>
    <x v="46"/>
    <s v="CRI"/>
    <s v="Political Stability and Absence of Violence/Terrorism: Estimate"/>
    <s v="PV.EST"/>
    <x v="2"/>
    <s v="YR2020"/>
    <n v="0.74675238132476796"/>
  </r>
  <r>
    <x v="46"/>
    <s v="CRI"/>
    <s v="Political Stability and Absence of Violence/Terrorism: Estimate"/>
    <s v="PV.EST"/>
    <x v="3"/>
    <s v="YR2021"/>
    <n v="0.86028999090194702"/>
  </r>
  <r>
    <x v="46"/>
    <s v="CRI"/>
    <s v="Political Stability and Absence of Violence/Terrorism: Estimate"/>
    <s v="PV.EST"/>
    <x v="4"/>
    <s v="YR2022"/>
    <n v="0.95444679260253895"/>
  </r>
  <r>
    <x v="47"/>
    <s v="CIV"/>
    <s v="Political Stability and Absence of Violence/Terrorism: Estimate"/>
    <s v="PV.EST"/>
    <x v="0"/>
    <s v="YR2018"/>
    <n v="-0.89800804853439298"/>
  </r>
  <r>
    <x v="47"/>
    <s v="CIV"/>
    <s v="Political Stability and Absence of Violence/Terrorism: Estimate"/>
    <s v="PV.EST"/>
    <x v="1"/>
    <s v="YR2019"/>
    <n v="-1.0364741086959799"/>
  </r>
  <r>
    <x v="47"/>
    <s v="CIV"/>
    <s v="Political Stability and Absence of Violence/Terrorism: Estimate"/>
    <s v="PV.EST"/>
    <x v="2"/>
    <s v="YR2020"/>
    <n v="-1.0332052707672099"/>
  </r>
  <r>
    <x v="47"/>
    <s v="CIV"/>
    <s v="Political Stability and Absence of Violence/Terrorism: Estimate"/>
    <s v="PV.EST"/>
    <x v="3"/>
    <s v="YR2021"/>
    <n v="-0.715018510818481"/>
  </r>
  <r>
    <x v="47"/>
    <s v="CIV"/>
    <s v="Political Stability and Absence of Violence/Terrorism: Estimate"/>
    <s v="PV.EST"/>
    <x v="4"/>
    <s v="YR2022"/>
    <n v="-0.51637864112854004"/>
  </r>
  <r>
    <x v="48"/>
    <s v="HRV"/>
    <s v="Political Stability and Absence of Violence/Terrorism: Estimate"/>
    <s v="PV.EST"/>
    <x v="0"/>
    <s v="YR2018"/>
    <n v="0.79349881410598799"/>
  </r>
  <r>
    <x v="48"/>
    <s v="HRV"/>
    <s v="Political Stability and Absence of Violence/Terrorism: Estimate"/>
    <s v="PV.EST"/>
    <x v="1"/>
    <s v="YR2019"/>
    <n v="0.68541610240936302"/>
  </r>
  <r>
    <x v="48"/>
    <s v="HRV"/>
    <s v="Political Stability and Absence of Violence/Terrorism: Estimate"/>
    <s v="PV.EST"/>
    <x v="2"/>
    <s v="YR2020"/>
    <n v="0.60722380876541104"/>
  </r>
  <r>
    <x v="48"/>
    <s v="HRV"/>
    <s v="Political Stability and Absence of Violence/Terrorism: Estimate"/>
    <s v="PV.EST"/>
    <x v="3"/>
    <s v="YR2021"/>
    <n v="0.62148278951644897"/>
  </r>
  <r>
    <x v="48"/>
    <s v="HRV"/>
    <s v="Political Stability and Absence of Violence/Terrorism: Estimate"/>
    <s v="PV.EST"/>
    <x v="4"/>
    <s v="YR2022"/>
    <n v="0.61216127872466997"/>
  </r>
  <r>
    <x v="49"/>
    <s v="CUB"/>
    <s v="Political Stability and Absence of Violence/Terrorism: Estimate"/>
    <s v="PV.EST"/>
    <x v="0"/>
    <s v="YR2018"/>
    <n v="0.64043885469436601"/>
  </r>
  <r>
    <x v="49"/>
    <s v="CUB"/>
    <s v="Political Stability and Absence of Violence/Terrorism: Estimate"/>
    <s v="PV.EST"/>
    <x v="1"/>
    <s v="YR2019"/>
    <n v="0.61041110754013095"/>
  </r>
  <r>
    <x v="49"/>
    <s v="CUB"/>
    <s v="Political Stability and Absence of Violence/Terrorism: Estimate"/>
    <s v="PV.EST"/>
    <x v="2"/>
    <s v="YR2020"/>
    <n v="0.59608781337738004"/>
  </r>
  <r>
    <x v="49"/>
    <s v="CUB"/>
    <s v="Political Stability and Absence of Violence/Terrorism: Estimate"/>
    <s v="PV.EST"/>
    <x v="3"/>
    <s v="YR2021"/>
    <n v="0.39270192384719799"/>
  </r>
  <r>
    <x v="49"/>
    <s v="CUB"/>
    <s v="Political Stability and Absence of Violence/Terrorism: Estimate"/>
    <s v="PV.EST"/>
    <x v="4"/>
    <s v="YR2022"/>
    <n v="0.49952158331870999"/>
  </r>
  <r>
    <x v="50"/>
    <s v="CUW"/>
    <s v="Political Stability and Absence of Violence/Terrorism: Estimate"/>
    <s v="PV.EST"/>
    <x v="0"/>
    <s v="YR2018"/>
    <m/>
  </r>
  <r>
    <x v="50"/>
    <s v="CUW"/>
    <s v="Political Stability and Absence of Violence/Terrorism: Estimate"/>
    <s v="PV.EST"/>
    <x v="1"/>
    <s v="YR2019"/>
    <m/>
  </r>
  <r>
    <x v="50"/>
    <s v="CUW"/>
    <s v="Political Stability and Absence of Violence/Terrorism: Estimate"/>
    <s v="PV.EST"/>
    <x v="2"/>
    <s v="YR2020"/>
    <m/>
  </r>
  <r>
    <x v="50"/>
    <s v="CUW"/>
    <s v="Political Stability and Absence of Violence/Terrorism: Estimate"/>
    <s v="PV.EST"/>
    <x v="3"/>
    <s v="YR2021"/>
    <m/>
  </r>
  <r>
    <x v="50"/>
    <s v="CUW"/>
    <s v="Political Stability and Absence of Violence/Terrorism: Estimate"/>
    <s v="PV.EST"/>
    <x v="4"/>
    <s v="YR2022"/>
    <m/>
  </r>
  <r>
    <x v="51"/>
    <s v="CYP"/>
    <s v="Political Stability and Absence of Violence/Terrorism: Estimate"/>
    <s v="PV.EST"/>
    <x v="0"/>
    <s v="YR2018"/>
    <n v="0.48439407348632801"/>
  </r>
  <r>
    <x v="51"/>
    <s v="CYP"/>
    <s v="Political Stability and Absence of Violence/Terrorism: Estimate"/>
    <s v="PV.EST"/>
    <x v="1"/>
    <s v="YR2019"/>
    <n v="0.54451328516006503"/>
  </r>
  <r>
    <x v="51"/>
    <s v="CYP"/>
    <s v="Political Stability and Absence of Violence/Terrorism: Estimate"/>
    <s v="PV.EST"/>
    <x v="2"/>
    <s v="YR2020"/>
    <n v="0.28873258829116799"/>
  </r>
  <r>
    <x v="51"/>
    <s v="CYP"/>
    <s v="Political Stability and Absence of Violence/Terrorism: Estimate"/>
    <s v="PV.EST"/>
    <x v="3"/>
    <s v="YR2021"/>
    <n v="0.42205420136451699"/>
  </r>
  <r>
    <x v="51"/>
    <s v="CYP"/>
    <s v="Political Stability and Absence of Violence/Terrorism: Estimate"/>
    <s v="PV.EST"/>
    <x v="4"/>
    <s v="YR2022"/>
    <n v="0.41863507032394398"/>
  </r>
  <r>
    <x v="52"/>
    <s v="CZE"/>
    <s v="Political Stability and Absence of Violence/Terrorism: Estimate"/>
    <s v="PV.EST"/>
    <x v="0"/>
    <s v="YR2018"/>
    <n v="1.0262099504470801"/>
  </r>
  <r>
    <x v="52"/>
    <s v="CZE"/>
    <s v="Political Stability and Absence of Violence/Terrorism: Estimate"/>
    <s v="PV.EST"/>
    <x v="1"/>
    <s v="YR2019"/>
    <n v="0.94188362360000599"/>
  </r>
  <r>
    <x v="52"/>
    <s v="CZE"/>
    <s v="Political Stability and Absence of Violence/Terrorism: Estimate"/>
    <s v="PV.EST"/>
    <x v="2"/>
    <s v="YR2020"/>
    <n v="0.91225486993789695"/>
  </r>
  <r>
    <x v="52"/>
    <s v="CZE"/>
    <s v="Political Stability and Absence of Violence/Terrorism: Estimate"/>
    <s v="PV.EST"/>
    <x v="3"/>
    <s v="YR2021"/>
    <n v="0.94739812612533603"/>
  </r>
  <r>
    <x v="52"/>
    <s v="CZE"/>
    <s v="Political Stability and Absence of Violence/Terrorism: Estimate"/>
    <s v="PV.EST"/>
    <x v="4"/>
    <s v="YR2022"/>
    <n v="0.81544137001037598"/>
  </r>
  <r>
    <x v="53"/>
    <s v="DNK"/>
    <s v="Political Stability and Absence of Violence/Terrorism: Estimate"/>
    <s v="PV.EST"/>
    <x v="0"/>
    <s v="YR2018"/>
    <n v="0.93178892135620095"/>
  </r>
  <r>
    <x v="53"/>
    <s v="DNK"/>
    <s v="Political Stability and Absence of Violence/Terrorism: Estimate"/>
    <s v="PV.EST"/>
    <x v="1"/>
    <s v="YR2019"/>
    <n v="0.967484951019287"/>
  </r>
  <r>
    <x v="53"/>
    <s v="DNK"/>
    <s v="Political Stability and Absence of Violence/Terrorism: Estimate"/>
    <s v="PV.EST"/>
    <x v="2"/>
    <s v="YR2020"/>
    <n v="0.92016023397445701"/>
  </r>
  <r>
    <x v="53"/>
    <s v="DNK"/>
    <s v="Political Stability and Absence of Violence/Terrorism: Estimate"/>
    <s v="PV.EST"/>
    <x v="3"/>
    <s v="YR2021"/>
    <n v="0.92852449417114302"/>
  </r>
  <r>
    <x v="53"/>
    <s v="DNK"/>
    <s v="Political Stability and Absence of Violence/Terrorism: Estimate"/>
    <s v="PV.EST"/>
    <x v="4"/>
    <s v="YR2022"/>
    <n v="0.86500883102417003"/>
  </r>
  <r>
    <x v="54"/>
    <s v="DJI"/>
    <s v="Political Stability and Absence of Violence/Terrorism: Estimate"/>
    <s v="PV.EST"/>
    <x v="0"/>
    <s v="YR2018"/>
    <n v="-0.133512377738953"/>
  </r>
  <r>
    <x v="54"/>
    <s v="DJI"/>
    <s v="Political Stability and Absence of Violence/Terrorism: Estimate"/>
    <s v="PV.EST"/>
    <x v="1"/>
    <s v="YR2019"/>
    <n v="-0.34341254830360401"/>
  </r>
  <r>
    <x v="54"/>
    <s v="DJI"/>
    <s v="Political Stability and Absence of Violence/Terrorism: Estimate"/>
    <s v="PV.EST"/>
    <x v="2"/>
    <s v="YR2020"/>
    <n v="-0.44821426272392301"/>
  </r>
  <r>
    <x v="54"/>
    <s v="DJI"/>
    <s v="Political Stability and Absence of Violence/Terrorism: Estimate"/>
    <s v="PV.EST"/>
    <x v="3"/>
    <s v="YR2021"/>
    <n v="-0.56633985042571999"/>
  </r>
  <r>
    <x v="54"/>
    <s v="DJI"/>
    <s v="Political Stability and Absence of Violence/Terrorism: Estimate"/>
    <s v="PV.EST"/>
    <x v="4"/>
    <s v="YR2022"/>
    <n v="-0.50841945409774802"/>
  </r>
  <r>
    <x v="55"/>
    <s v="DMA"/>
    <s v="Political Stability and Absence of Violence/Terrorism: Estimate"/>
    <s v="PV.EST"/>
    <x v="0"/>
    <s v="YR2018"/>
    <n v="1.0688512325286901"/>
  </r>
  <r>
    <x v="55"/>
    <s v="DMA"/>
    <s v="Political Stability and Absence of Violence/Terrorism: Estimate"/>
    <s v="PV.EST"/>
    <x v="1"/>
    <s v="YR2019"/>
    <n v="1.02982354164124"/>
  </r>
  <r>
    <x v="55"/>
    <s v="DMA"/>
    <s v="Political Stability and Absence of Violence/Terrorism: Estimate"/>
    <s v="PV.EST"/>
    <x v="2"/>
    <s v="YR2020"/>
    <n v="1.3169982433319101"/>
  </r>
  <r>
    <x v="55"/>
    <s v="DMA"/>
    <s v="Political Stability and Absence of Violence/Terrorism: Estimate"/>
    <s v="PV.EST"/>
    <x v="3"/>
    <s v="YR2021"/>
    <n v="1.3339591026306199"/>
  </r>
  <r>
    <x v="55"/>
    <s v="DMA"/>
    <s v="Political Stability and Absence of Violence/Terrorism: Estimate"/>
    <s v="PV.EST"/>
    <x v="4"/>
    <s v="YR2022"/>
    <n v="1.2982323169708301"/>
  </r>
  <r>
    <x v="56"/>
    <s v="DOM"/>
    <s v="Political Stability and Absence of Violence/Terrorism: Estimate"/>
    <s v="PV.EST"/>
    <x v="0"/>
    <s v="YR2018"/>
    <n v="1.2199944816529799E-2"/>
  </r>
  <r>
    <x v="56"/>
    <s v="DOM"/>
    <s v="Political Stability and Absence of Violence/Terrorism: Estimate"/>
    <s v="PV.EST"/>
    <x v="1"/>
    <s v="YR2019"/>
    <n v="-3.1599334906786702E-3"/>
  </r>
  <r>
    <x v="56"/>
    <s v="DOM"/>
    <s v="Political Stability and Absence of Violence/Terrorism: Estimate"/>
    <s v="PV.EST"/>
    <x v="2"/>
    <s v="YR2020"/>
    <n v="0.16494169831275901"/>
  </r>
  <r>
    <x v="56"/>
    <s v="DOM"/>
    <s v="Political Stability and Absence of Violence/Terrorism: Estimate"/>
    <s v="PV.EST"/>
    <x v="3"/>
    <s v="YR2021"/>
    <n v="0.28730064630508401"/>
  </r>
  <r>
    <x v="56"/>
    <s v="DOM"/>
    <s v="Political Stability and Absence of Violence/Terrorism: Estimate"/>
    <s v="PV.EST"/>
    <x v="4"/>
    <s v="YR2022"/>
    <n v="0.32811304926872298"/>
  </r>
  <r>
    <x v="57"/>
    <s v="ECU"/>
    <s v="Political Stability and Absence of Violence/Terrorism: Estimate"/>
    <s v="PV.EST"/>
    <x v="0"/>
    <s v="YR2018"/>
    <n v="-9.4810791313648196E-2"/>
  </r>
  <r>
    <x v="57"/>
    <s v="ECU"/>
    <s v="Political Stability and Absence of Violence/Terrorism: Estimate"/>
    <s v="PV.EST"/>
    <x v="1"/>
    <s v="YR2019"/>
    <n v="-0.238249406218529"/>
  </r>
  <r>
    <x v="57"/>
    <s v="ECU"/>
    <s v="Political Stability and Absence of Violence/Terrorism: Estimate"/>
    <s v="PV.EST"/>
    <x v="2"/>
    <s v="YR2020"/>
    <n v="-0.27026313543319702"/>
  </r>
  <r>
    <x v="57"/>
    <s v="ECU"/>
    <s v="Political Stability and Absence of Violence/Terrorism: Estimate"/>
    <s v="PV.EST"/>
    <x v="3"/>
    <s v="YR2021"/>
    <n v="-0.25742793083190901"/>
  </r>
  <r>
    <x v="57"/>
    <s v="ECU"/>
    <s v="Political Stability and Absence of Violence/Terrorism: Estimate"/>
    <s v="PV.EST"/>
    <x v="4"/>
    <s v="YR2022"/>
    <n v="-0.239295244216919"/>
  </r>
  <r>
    <x v="58"/>
    <s v="EGY"/>
    <s v="Political Stability and Absence of Violence/Terrorism: Estimate"/>
    <s v="PV.EST"/>
    <x v="0"/>
    <s v="YR2018"/>
    <n v="-1.1881006956100499"/>
  </r>
  <r>
    <x v="58"/>
    <s v="EGY"/>
    <s v="Political Stability and Absence of Violence/Terrorism: Estimate"/>
    <s v="PV.EST"/>
    <x v="1"/>
    <s v="YR2019"/>
    <n v="-1.1246020793914799"/>
  </r>
  <r>
    <x v="58"/>
    <s v="EGY"/>
    <s v="Political Stability and Absence of Violence/Terrorism: Estimate"/>
    <s v="PV.EST"/>
    <x v="2"/>
    <s v="YR2020"/>
    <n v="-1.18191170692444"/>
  </r>
  <r>
    <x v="58"/>
    <s v="EGY"/>
    <s v="Political Stability and Absence of Violence/Terrorism: Estimate"/>
    <s v="PV.EST"/>
    <x v="3"/>
    <s v="YR2021"/>
    <n v="-1.0328409671783401"/>
  </r>
  <r>
    <x v="58"/>
    <s v="EGY"/>
    <s v="Political Stability and Absence of Violence/Terrorism: Estimate"/>
    <s v="PV.EST"/>
    <x v="4"/>
    <s v="YR2022"/>
    <n v="-1.0280566215515099"/>
  </r>
  <r>
    <x v="59"/>
    <s v="SLV"/>
    <s v="Political Stability and Absence of Violence/Terrorism: Estimate"/>
    <s v="PV.EST"/>
    <x v="0"/>
    <s v="YR2018"/>
    <n v="-0.38921952247619601"/>
  </r>
  <r>
    <x v="59"/>
    <s v="SLV"/>
    <s v="Political Stability and Absence of Violence/Terrorism: Estimate"/>
    <s v="PV.EST"/>
    <x v="1"/>
    <s v="YR2019"/>
    <n v="-0.120268002152443"/>
  </r>
  <r>
    <x v="59"/>
    <s v="SLV"/>
    <s v="Political Stability and Absence of Violence/Terrorism: Estimate"/>
    <s v="PV.EST"/>
    <x v="2"/>
    <s v="YR2020"/>
    <n v="-0.115019135177135"/>
  </r>
  <r>
    <x v="59"/>
    <s v="SLV"/>
    <s v="Political Stability and Absence of Violence/Terrorism: Estimate"/>
    <s v="PV.EST"/>
    <x v="3"/>
    <s v="YR2021"/>
    <n v="-9.1546289622783703E-2"/>
  </r>
  <r>
    <x v="59"/>
    <s v="SLV"/>
    <s v="Political Stability and Absence of Violence/Terrorism: Estimate"/>
    <s v="PV.EST"/>
    <x v="4"/>
    <s v="YR2022"/>
    <n v="-0.15312449634075201"/>
  </r>
  <r>
    <x v="60"/>
    <s v="GNQ"/>
    <s v="Political Stability and Absence of Violence/Terrorism: Estimate"/>
    <s v="PV.EST"/>
    <x v="0"/>
    <s v="YR2018"/>
    <n v="-9.0242370963096605E-2"/>
  </r>
  <r>
    <x v="60"/>
    <s v="GNQ"/>
    <s v="Political Stability and Absence of Violence/Terrorism: Estimate"/>
    <s v="PV.EST"/>
    <x v="1"/>
    <s v="YR2019"/>
    <n v="-0.147936090826988"/>
  </r>
  <r>
    <x v="60"/>
    <s v="GNQ"/>
    <s v="Political Stability and Absence of Violence/Terrorism: Estimate"/>
    <s v="PV.EST"/>
    <x v="2"/>
    <s v="YR2020"/>
    <n v="-0.22158288955688499"/>
  </r>
  <r>
    <x v="60"/>
    <s v="GNQ"/>
    <s v="Political Stability and Absence of Violence/Terrorism: Estimate"/>
    <s v="PV.EST"/>
    <x v="3"/>
    <s v="YR2021"/>
    <n v="-0.20278055965900399"/>
  </r>
  <r>
    <x v="60"/>
    <s v="GNQ"/>
    <s v="Political Stability and Absence of Violence/Terrorism: Estimate"/>
    <s v="PV.EST"/>
    <x v="4"/>
    <s v="YR2022"/>
    <n v="-7.4253544211387607E-2"/>
  </r>
  <r>
    <x v="61"/>
    <s v="ERI"/>
    <s v="Political Stability and Absence of Violence/Terrorism: Estimate"/>
    <s v="PV.EST"/>
    <x v="0"/>
    <s v="YR2018"/>
    <n v="-0.60939824581146196"/>
  </r>
  <r>
    <x v="61"/>
    <s v="ERI"/>
    <s v="Political Stability and Absence of Violence/Terrorism: Estimate"/>
    <s v="PV.EST"/>
    <x v="1"/>
    <s v="YR2019"/>
    <n v="-0.705968618392944"/>
  </r>
  <r>
    <x v="61"/>
    <s v="ERI"/>
    <s v="Political Stability and Absence of Violence/Terrorism: Estimate"/>
    <s v="PV.EST"/>
    <x v="2"/>
    <s v="YR2020"/>
    <n v="-0.992728471755981"/>
  </r>
  <r>
    <x v="61"/>
    <s v="ERI"/>
    <s v="Political Stability and Absence of Violence/Terrorism: Estimate"/>
    <s v="PV.EST"/>
    <x v="3"/>
    <s v="YR2021"/>
    <n v="-1.0556570291519201"/>
  </r>
  <r>
    <x v="61"/>
    <s v="ERI"/>
    <s v="Political Stability and Absence of Violence/Terrorism: Estimate"/>
    <s v="PV.EST"/>
    <x v="4"/>
    <s v="YR2022"/>
    <n v="-0.97029298543930098"/>
  </r>
  <r>
    <x v="62"/>
    <s v="EST"/>
    <s v="Political Stability and Absence of Violence/Terrorism: Estimate"/>
    <s v="PV.EST"/>
    <x v="0"/>
    <s v="YR2018"/>
    <n v="0.58025771379470803"/>
  </r>
  <r>
    <x v="62"/>
    <s v="EST"/>
    <s v="Political Stability and Absence of Violence/Terrorism: Estimate"/>
    <s v="PV.EST"/>
    <x v="1"/>
    <s v="YR2019"/>
    <n v="0.63010698556900002"/>
  </r>
  <r>
    <x v="62"/>
    <s v="EST"/>
    <s v="Political Stability and Absence of Violence/Terrorism: Estimate"/>
    <s v="PV.EST"/>
    <x v="2"/>
    <s v="YR2020"/>
    <n v="0.709752976894379"/>
  </r>
  <r>
    <x v="62"/>
    <s v="EST"/>
    <s v="Political Stability and Absence of Violence/Terrorism: Estimate"/>
    <s v="PV.EST"/>
    <x v="3"/>
    <s v="YR2021"/>
    <n v="0.74846613407134999"/>
  </r>
  <r>
    <x v="62"/>
    <s v="EST"/>
    <s v="Political Stability and Absence of Violence/Terrorism: Estimate"/>
    <s v="PV.EST"/>
    <x v="4"/>
    <s v="YR2022"/>
    <n v="0.72372072935104403"/>
  </r>
  <r>
    <x v="63"/>
    <s v="SWZ"/>
    <s v="Political Stability and Absence of Violence/Terrorism: Estimate"/>
    <s v="PV.EST"/>
    <x v="0"/>
    <s v="YR2018"/>
    <n v="-0.37781062722206099"/>
  </r>
  <r>
    <x v="63"/>
    <s v="SWZ"/>
    <s v="Political Stability and Absence of Violence/Terrorism: Estimate"/>
    <s v="PV.EST"/>
    <x v="1"/>
    <s v="YR2019"/>
    <n v="-0.274407118558884"/>
  </r>
  <r>
    <x v="63"/>
    <s v="SWZ"/>
    <s v="Political Stability and Absence of Violence/Terrorism: Estimate"/>
    <s v="PV.EST"/>
    <x v="2"/>
    <s v="YR2020"/>
    <n v="-4.0577199310064302E-2"/>
  </r>
  <r>
    <x v="63"/>
    <s v="SWZ"/>
    <s v="Political Stability and Absence of Violence/Terrorism: Estimate"/>
    <s v="PV.EST"/>
    <x v="3"/>
    <s v="YR2021"/>
    <n v="-0.346043050289154"/>
  </r>
  <r>
    <x v="63"/>
    <s v="SWZ"/>
    <s v="Political Stability and Absence of Violence/Terrorism: Estimate"/>
    <s v="PV.EST"/>
    <x v="4"/>
    <s v="YR2022"/>
    <n v="-0.249723330140114"/>
  </r>
  <r>
    <x v="64"/>
    <s v="ETH"/>
    <s v="Political Stability and Absence of Violence/Terrorism: Estimate"/>
    <s v="PV.EST"/>
    <x v="0"/>
    <s v="YR2018"/>
    <n v="-1.27457964420319"/>
  </r>
  <r>
    <x v="64"/>
    <s v="ETH"/>
    <s v="Political Stability and Absence of Violence/Terrorism: Estimate"/>
    <s v="PV.EST"/>
    <x v="1"/>
    <s v="YR2019"/>
    <n v="-1.30372190475464"/>
  </r>
  <r>
    <x v="64"/>
    <s v="ETH"/>
    <s v="Political Stability and Absence of Violence/Terrorism: Estimate"/>
    <s v="PV.EST"/>
    <x v="2"/>
    <s v="YR2020"/>
    <n v="-1.75365614891052"/>
  </r>
  <r>
    <x v="64"/>
    <s v="ETH"/>
    <s v="Political Stability and Absence of Violence/Terrorism: Estimate"/>
    <s v="PV.EST"/>
    <x v="3"/>
    <s v="YR2021"/>
    <n v="-2.1837131977081299"/>
  </r>
  <r>
    <x v="64"/>
    <s v="ETH"/>
    <s v="Political Stability and Absence of Violence/Terrorism: Estimate"/>
    <s v="PV.EST"/>
    <x v="4"/>
    <s v="YR2022"/>
    <n v="-2.0380675792694101"/>
  </r>
  <r>
    <x v="65"/>
    <s v="FRO"/>
    <s v="Political Stability and Absence of Violence/Terrorism: Estimate"/>
    <s v="PV.EST"/>
    <x v="0"/>
    <s v="YR2018"/>
    <m/>
  </r>
  <r>
    <x v="65"/>
    <s v="FRO"/>
    <s v="Political Stability and Absence of Violence/Terrorism: Estimate"/>
    <s v="PV.EST"/>
    <x v="1"/>
    <s v="YR2019"/>
    <m/>
  </r>
  <r>
    <x v="65"/>
    <s v="FRO"/>
    <s v="Political Stability and Absence of Violence/Terrorism: Estimate"/>
    <s v="PV.EST"/>
    <x v="2"/>
    <s v="YR2020"/>
    <m/>
  </r>
  <r>
    <x v="65"/>
    <s v="FRO"/>
    <s v="Political Stability and Absence of Violence/Terrorism: Estimate"/>
    <s v="PV.EST"/>
    <x v="3"/>
    <s v="YR2021"/>
    <m/>
  </r>
  <r>
    <x v="65"/>
    <s v="FRO"/>
    <s v="Political Stability and Absence of Violence/Terrorism: Estimate"/>
    <s v="PV.EST"/>
    <x v="4"/>
    <s v="YR2022"/>
    <m/>
  </r>
  <r>
    <x v="66"/>
    <s v="FJI"/>
    <s v="Political Stability and Absence of Violence/Terrorism: Estimate"/>
    <s v="PV.EST"/>
    <x v="0"/>
    <s v="YR2018"/>
    <n v="0.83320730924606301"/>
  </r>
  <r>
    <x v="66"/>
    <s v="FJI"/>
    <s v="Political Stability and Absence of Violence/Terrorism: Estimate"/>
    <s v="PV.EST"/>
    <x v="1"/>
    <s v="YR2019"/>
    <n v="0.77977377176284801"/>
  </r>
  <r>
    <x v="66"/>
    <s v="FJI"/>
    <s v="Political Stability and Absence of Violence/Terrorism: Estimate"/>
    <s v="PV.EST"/>
    <x v="2"/>
    <s v="YR2020"/>
    <n v="0.661915123462677"/>
  </r>
  <r>
    <x v="66"/>
    <s v="FJI"/>
    <s v="Political Stability and Absence of Violence/Terrorism: Estimate"/>
    <s v="PV.EST"/>
    <x v="3"/>
    <s v="YR2021"/>
    <n v="0.72410881519317605"/>
  </r>
  <r>
    <x v="66"/>
    <s v="FJI"/>
    <s v="Political Stability and Absence of Violence/Terrorism: Estimate"/>
    <s v="PV.EST"/>
    <x v="4"/>
    <s v="YR2022"/>
    <n v="0.76433950662612904"/>
  </r>
  <r>
    <x v="67"/>
    <s v="FIN"/>
    <s v="Political Stability and Absence of Violence/Terrorism: Estimate"/>
    <s v="PV.EST"/>
    <x v="0"/>
    <s v="YR2018"/>
    <n v="0.89170032739639304"/>
  </r>
  <r>
    <x v="67"/>
    <s v="FIN"/>
    <s v="Political Stability and Absence of Violence/Terrorism: Estimate"/>
    <s v="PV.EST"/>
    <x v="1"/>
    <s v="YR2019"/>
    <n v="0.83515411615371704"/>
  </r>
  <r>
    <x v="67"/>
    <s v="FIN"/>
    <s v="Political Stability and Absence of Violence/Terrorism: Estimate"/>
    <s v="PV.EST"/>
    <x v="2"/>
    <s v="YR2020"/>
    <n v="0.98174881935119596"/>
  </r>
  <r>
    <x v="67"/>
    <s v="FIN"/>
    <s v="Political Stability and Absence of Violence/Terrorism: Estimate"/>
    <s v="PV.EST"/>
    <x v="3"/>
    <s v="YR2021"/>
    <n v="0.96313494443893399"/>
  </r>
  <r>
    <x v="67"/>
    <s v="FIN"/>
    <s v="Political Stability and Absence of Violence/Terrorism: Estimate"/>
    <s v="PV.EST"/>
    <x v="4"/>
    <s v="YR2022"/>
    <n v="0.89149171113967896"/>
  </r>
  <r>
    <x v="68"/>
    <s v="FRA"/>
    <s v="Political Stability and Absence of Violence/Terrorism: Estimate"/>
    <s v="PV.EST"/>
    <x v="0"/>
    <s v="YR2018"/>
    <n v="1.3793500140309301E-2"/>
  </r>
  <r>
    <x v="68"/>
    <s v="FRA"/>
    <s v="Political Stability and Absence of Violence/Terrorism: Estimate"/>
    <s v="PV.EST"/>
    <x v="1"/>
    <s v="YR2019"/>
    <n v="0.271274894475937"/>
  </r>
  <r>
    <x v="68"/>
    <s v="FRA"/>
    <s v="Political Stability and Absence of Violence/Terrorism: Estimate"/>
    <s v="PV.EST"/>
    <x v="2"/>
    <s v="YR2020"/>
    <n v="0.28094813227653498"/>
  </r>
  <r>
    <x v="68"/>
    <s v="FRA"/>
    <s v="Political Stability and Absence of Violence/Terrorism: Estimate"/>
    <s v="PV.EST"/>
    <x v="3"/>
    <s v="YR2021"/>
    <n v="0.32552382349968001"/>
  </r>
  <r>
    <x v="68"/>
    <s v="FRA"/>
    <s v="Political Stability and Absence of Violence/Terrorism: Estimate"/>
    <s v="PV.EST"/>
    <x v="4"/>
    <s v="YR2022"/>
    <n v="0.33452412486076399"/>
  </r>
  <r>
    <x v="69"/>
    <s v="PYF"/>
    <s v="Political Stability and Absence of Violence/Terrorism: Estimate"/>
    <s v="PV.EST"/>
    <x v="0"/>
    <s v="YR2018"/>
    <m/>
  </r>
  <r>
    <x v="69"/>
    <s v="PYF"/>
    <s v="Political Stability and Absence of Violence/Terrorism: Estimate"/>
    <s v="PV.EST"/>
    <x v="1"/>
    <s v="YR2019"/>
    <m/>
  </r>
  <r>
    <x v="69"/>
    <s v="PYF"/>
    <s v="Political Stability and Absence of Violence/Terrorism: Estimate"/>
    <s v="PV.EST"/>
    <x v="2"/>
    <s v="YR2020"/>
    <m/>
  </r>
  <r>
    <x v="69"/>
    <s v="PYF"/>
    <s v="Political Stability and Absence of Violence/Terrorism: Estimate"/>
    <s v="PV.EST"/>
    <x v="3"/>
    <s v="YR2021"/>
    <m/>
  </r>
  <r>
    <x v="69"/>
    <s v="PYF"/>
    <s v="Political Stability and Absence of Violence/Terrorism: Estimate"/>
    <s v="PV.EST"/>
    <x v="4"/>
    <s v="YR2022"/>
    <m/>
  </r>
  <r>
    <x v="70"/>
    <s v="GAB"/>
    <s v="Political Stability and Absence of Violence/Terrorism: Estimate"/>
    <s v="PV.EST"/>
    <x v="0"/>
    <s v="YR2018"/>
    <n v="-0.25741404294967701"/>
  </r>
  <r>
    <x v="70"/>
    <s v="GAB"/>
    <s v="Political Stability and Absence of Violence/Terrorism: Estimate"/>
    <s v="PV.EST"/>
    <x v="1"/>
    <s v="YR2019"/>
    <n v="-7.5141385197639493E-2"/>
  </r>
  <r>
    <x v="70"/>
    <s v="GAB"/>
    <s v="Political Stability and Absence of Violence/Terrorism: Estimate"/>
    <s v="PV.EST"/>
    <x v="2"/>
    <s v="YR2020"/>
    <n v="-6.5801933407783494E-2"/>
  </r>
  <r>
    <x v="70"/>
    <s v="GAB"/>
    <s v="Political Stability and Absence of Violence/Terrorism: Estimate"/>
    <s v="PV.EST"/>
    <x v="3"/>
    <s v="YR2021"/>
    <n v="-7.5772829353809398E-2"/>
  </r>
  <r>
    <x v="70"/>
    <s v="GAB"/>
    <s v="Political Stability and Absence of Violence/Terrorism: Estimate"/>
    <s v="PV.EST"/>
    <x v="4"/>
    <s v="YR2022"/>
    <n v="6.9895133376121493E-2"/>
  </r>
  <r>
    <x v="71"/>
    <s v="GMB"/>
    <s v="Political Stability and Absence of Violence/Terrorism: Estimate"/>
    <s v="PV.EST"/>
    <x v="0"/>
    <s v="YR2018"/>
    <n v="-8.7586849927902194E-2"/>
  </r>
  <r>
    <x v="71"/>
    <s v="GMB"/>
    <s v="Political Stability and Absence of Violence/Terrorism: Estimate"/>
    <s v="PV.EST"/>
    <x v="1"/>
    <s v="YR2019"/>
    <n v="0.21442912518978099"/>
  </r>
  <r>
    <x v="71"/>
    <s v="GMB"/>
    <s v="Political Stability and Absence of Violence/Terrorism: Estimate"/>
    <s v="PV.EST"/>
    <x v="2"/>
    <s v="YR2020"/>
    <n v="0.24799223244190199"/>
  </r>
  <r>
    <x v="71"/>
    <s v="GMB"/>
    <s v="Political Stability and Absence of Violence/Terrorism: Estimate"/>
    <s v="PV.EST"/>
    <x v="3"/>
    <s v="YR2021"/>
    <n v="3.5266153514385203E-2"/>
  </r>
  <r>
    <x v="71"/>
    <s v="GMB"/>
    <s v="Political Stability and Absence of Violence/Terrorism: Estimate"/>
    <s v="PV.EST"/>
    <x v="4"/>
    <s v="YR2022"/>
    <n v="4.5828569680452298E-2"/>
  </r>
  <r>
    <x v="72"/>
    <s v="GEO"/>
    <s v="Political Stability and Absence of Violence/Terrorism: Estimate"/>
    <s v="PV.EST"/>
    <x v="0"/>
    <s v="YR2018"/>
    <n v="-0.44761684536933899"/>
  </r>
  <r>
    <x v="72"/>
    <s v="GEO"/>
    <s v="Political Stability and Absence of Violence/Terrorism: Estimate"/>
    <s v="PV.EST"/>
    <x v="1"/>
    <s v="YR2019"/>
    <n v="-0.49818590283393899"/>
  </r>
  <r>
    <x v="72"/>
    <s v="GEO"/>
    <s v="Political Stability and Absence of Violence/Terrorism: Estimate"/>
    <s v="PV.EST"/>
    <x v="2"/>
    <s v="YR2020"/>
    <n v="-0.42962336540222201"/>
  </r>
  <r>
    <x v="72"/>
    <s v="GEO"/>
    <s v="Political Stability and Absence of Violence/Terrorism: Estimate"/>
    <s v="PV.EST"/>
    <x v="3"/>
    <s v="YR2021"/>
    <n v="-0.42964661121368403"/>
  </r>
  <r>
    <x v="72"/>
    <s v="GEO"/>
    <s v="Political Stability and Absence of Violence/Terrorism: Estimate"/>
    <s v="PV.EST"/>
    <x v="4"/>
    <s v="YR2022"/>
    <n v="-0.44094949960708602"/>
  </r>
  <r>
    <x v="73"/>
    <s v="DEU"/>
    <s v="Political Stability and Absence of Violence/Terrorism: Estimate"/>
    <s v="PV.EST"/>
    <x v="0"/>
    <s v="YR2018"/>
    <n v="0.57770758867263805"/>
  </r>
  <r>
    <x v="73"/>
    <s v="DEU"/>
    <s v="Political Stability and Absence of Violence/Terrorism: Estimate"/>
    <s v="PV.EST"/>
    <x v="1"/>
    <s v="YR2019"/>
    <n v="0.54845464229583696"/>
  </r>
  <r>
    <x v="73"/>
    <s v="DEU"/>
    <s v="Political Stability and Absence of Violence/Terrorism: Estimate"/>
    <s v="PV.EST"/>
    <x v="2"/>
    <s v="YR2020"/>
    <n v="0.64498805999755904"/>
  </r>
  <r>
    <x v="73"/>
    <s v="DEU"/>
    <s v="Political Stability and Absence of Violence/Terrorism: Estimate"/>
    <s v="PV.EST"/>
    <x v="3"/>
    <s v="YR2021"/>
    <n v="0.72566670179367099"/>
  </r>
  <r>
    <x v="73"/>
    <s v="DEU"/>
    <s v="Political Stability and Absence of Violence/Terrorism: Estimate"/>
    <s v="PV.EST"/>
    <x v="4"/>
    <s v="YR2022"/>
    <n v="0.61475914716720603"/>
  </r>
  <r>
    <x v="74"/>
    <s v="GHA"/>
    <s v="Political Stability and Absence of Violence/Terrorism: Estimate"/>
    <s v="PV.EST"/>
    <x v="0"/>
    <s v="YR2018"/>
    <n v="-3.6738522350788103E-2"/>
  </r>
  <r>
    <x v="74"/>
    <s v="GHA"/>
    <s v="Political Stability and Absence of Violence/Terrorism: Estimate"/>
    <s v="PV.EST"/>
    <x v="1"/>
    <s v="YR2019"/>
    <n v="0.118470922112465"/>
  </r>
  <r>
    <x v="74"/>
    <s v="GHA"/>
    <s v="Political Stability and Absence of Violence/Terrorism: Estimate"/>
    <s v="PV.EST"/>
    <x v="2"/>
    <s v="YR2020"/>
    <n v="0.169862180948257"/>
  </r>
  <r>
    <x v="74"/>
    <s v="GHA"/>
    <s v="Political Stability and Absence of Violence/Terrorism: Estimate"/>
    <s v="PV.EST"/>
    <x v="3"/>
    <s v="YR2021"/>
    <n v="6.5785303711891202E-2"/>
  </r>
  <r>
    <x v="74"/>
    <s v="GHA"/>
    <s v="Political Stability and Absence of Violence/Terrorism: Estimate"/>
    <s v="PV.EST"/>
    <x v="4"/>
    <s v="YR2022"/>
    <n v="-6.5912969410419506E-2"/>
  </r>
  <r>
    <x v="75"/>
    <s v="GIB"/>
    <s v="Political Stability and Absence of Violence/Terrorism: Estimate"/>
    <s v="PV.EST"/>
    <x v="0"/>
    <s v="YR2018"/>
    <m/>
  </r>
  <r>
    <x v="75"/>
    <s v="GIB"/>
    <s v="Political Stability and Absence of Violence/Terrorism: Estimate"/>
    <s v="PV.EST"/>
    <x v="1"/>
    <s v="YR2019"/>
    <m/>
  </r>
  <r>
    <x v="75"/>
    <s v="GIB"/>
    <s v="Political Stability and Absence of Violence/Terrorism: Estimate"/>
    <s v="PV.EST"/>
    <x v="2"/>
    <s v="YR2020"/>
    <m/>
  </r>
  <r>
    <x v="75"/>
    <s v="GIB"/>
    <s v="Political Stability and Absence of Violence/Terrorism: Estimate"/>
    <s v="PV.EST"/>
    <x v="3"/>
    <s v="YR2021"/>
    <m/>
  </r>
  <r>
    <x v="75"/>
    <s v="GIB"/>
    <s v="Political Stability and Absence of Violence/Terrorism: Estimate"/>
    <s v="PV.EST"/>
    <x v="4"/>
    <s v="YR2022"/>
    <m/>
  </r>
  <r>
    <x v="76"/>
    <s v="GRC"/>
    <s v="Political Stability and Absence of Violence/Terrorism: Estimate"/>
    <s v="PV.EST"/>
    <x v="0"/>
    <s v="YR2018"/>
    <n v="0.15386429429054299"/>
  </r>
  <r>
    <x v="76"/>
    <s v="GRC"/>
    <s v="Political Stability and Absence of Violence/Terrorism: Estimate"/>
    <s v="PV.EST"/>
    <x v="1"/>
    <s v="YR2019"/>
    <n v="0.162369400262833"/>
  </r>
  <r>
    <x v="76"/>
    <s v="GRC"/>
    <s v="Political Stability and Absence of Violence/Terrorism: Estimate"/>
    <s v="PV.EST"/>
    <x v="2"/>
    <s v="YR2020"/>
    <n v="0.115144267678261"/>
  </r>
  <r>
    <x v="76"/>
    <s v="GRC"/>
    <s v="Political Stability and Absence of Violence/Terrorism: Estimate"/>
    <s v="PV.EST"/>
    <x v="3"/>
    <s v="YR2021"/>
    <n v="0.101313188672066"/>
  </r>
  <r>
    <x v="76"/>
    <s v="GRC"/>
    <s v="Political Stability and Absence of Violence/Terrorism: Estimate"/>
    <s v="PV.EST"/>
    <x v="4"/>
    <s v="YR2022"/>
    <n v="6.4303062856197399E-2"/>
  </r>
  <r>
    <x v="77"/>
    <s v="GRL"/>
    <s v="Political Stability and Absence of Violence/Terrorism: Estimate"/>
    <s v="PV.EST"/>
    <x v="0"/>
    <s v="YR2018"/>
    <n v="1.9365086555480999"/>
  </r>
  <r>
    <x v="77"/>
    <s v="GRL"/>
    <s v="Political Stability and Absence of Violence/Terrorism: Estimate"/>
    <s v="PV.EST"/>
    <x v="1"/>
    <s v="YR2019"/>
    <n v="1.8871865272521999"/>
  </r>
  <r>
    <x v="77"/>
    <s v="GRL"/>
    <s v="Political Stability and Absence of Violence/Terrorism: Estimate"/>
    <s v="PV.EST"/>
    <x v="2"/>
    <s v="YR2020"/>
    <n v="1.9104764461517301"/>
  </r>
  <r>
    <x v="77"/>
    <s v="GRL"/>
    <s v="Political Stability and Absence of Violence/Terrorism: Estimate"/>
    <s v="PV.EST"/>
    <x v="3"/>
    <s v="YR2021"/>
    <n v="1.8773704767227199"/>
  </r>
  <r>
    <x v="77"/>
    <s v="GRL"/>
    <s v="Political Stability and Absence of Violence/Terrorism: Estimate"/>
    <s v="PV.EST"/>
    <x v="4"/>
    <s v="YR2022"/>
    <n v="1.5659692287445099"/>
  </r>
  <r>
    <x v="78"/>
    <s v="GRD"/>
    <s v="Political Stability and Absence of Violence/Terrorism: Estimate"/>
    <s v="PV.EST"/>
    <x v="0"/>
    <s v="YR2018"/>
    <n v="0.96861660480499301"/>
  </r>
  <r>
    <x v="78"/>
    <s v="GRD"/>
    <s v="Political Stability and Absence of Violence/Terrorism: Estimate"/>
    <s v="PV.EST"/>
    <x v="1"/>
    <s v="YR2019"/>
    <n v="0.93796789646148704"/>
  </r>
  <r>
    <x v="78"/>
    <s v="GRD"/>
    <s v="Political Stability and Absence of Violence/Terrorism: Estimate"/>
    <s v="PV.EST"/>
    <x v="2"/>
    <s v="YR2020"/>
    <n v="1.0325450897216799"/>
  </r>
  <r>
    <x v="78"/>
    <s v="GRD"/>
    <s v="Political Stability and Absence of Violence/Terrorism: Estimate"/>
    <s v="PV.EST"/>
    <x v="3"/>
    <s v="YR2021"/>
    <n v="1.0401636362075799"/>
  </r>
  <r>
    <x v="78"/>
    <s v="GRD"/>
    <s v="Political Stability and Absence of Violence/Terrorism: Estimate"/>
    <s v="PV.EST"/>
    <x v="4"/>
    <s v="YR2022"/>
    <n v="1.0437984466552701"/>
  </r>
  <r>
    <x v="79"/>
    <s v="GUM"/>
    <s v="Political Stability and Absence of Violence/Terrorism: Estimate"/>
    <s v="PV.EST"/>
    <x v="0"/>
    <s v="YR2018"/>
    <n v="0.69702571630477905"/>
  </r>
  <r>
    <x v="79"/>
    <s v="GUM"/>
    <s v="Political Stability and Absence of Violence/Terrorism: Estimate"/>
    <s v="PV.EST"/>
    <x v="1"/>
    <s v="YR2019"/>
    <n v="0.88391804695129395"/>
  </r>
  <r>
    <x v="79"/>
    <s v="GUM"/>
    <s v="Political Stability and Absence of Violence/Terrorism: Estimate"/>
    <s v="PV.EST"/>
    <x v="2"/>
    <s v="YR2020"/>
    <n v="0.88836628198623702"/>
  </r>
  <r>
    <x v="79"/>
    <s v="GUM"/>
    <s v="Political Stability and Absence of Violence/Terrorism: Estimate"/>
    <s v="PV.EST"/>
    <x v="3"/>
    <s v="YR2021"/>
    <n v="0.87756514549255404"/>
  </r>
  <r>
    <x v="79"/>
    <s v="GUM"/>
    <s v="Political Stability and Absence of Violence/Terrorism: Estimate"/>
    <s v="PV.EST"/>
    <x v="4"/>
    <s v="YR2022"/>
    <n v="0.80852824449539196"/>
  </r>
  <r>
    <x v="80"/>
    <s v="GTM"/>
    <s v="Political Stability and Absence of Violence/Terrorism: Estimate"/>
    <s v="PV.EST"/>
    <x v="0"/>
    <s v="YR2018"/>
    <n v="-0.53819227218627896"/>
  </r>
  <r>
    <x v="80"/>
    <s v="GTM"/>
    <s v="Political Stability and Absence of Violence/Terrorism: Estimate"/>
    <s v="PV.EST"/>
    <x v="1"/>
    <s v="YR2019"/>
    <n v="-0.57734942436218295"/>
  </r>
  <r>
    <x v="80"/>
    <s v="GTM"/>
    <s v="Political Stability and Absence of Violence/Terrorism: Estimate"/>
    <s v="PV.EST"/>
    <x v="2"/>
    <s v="YR2020"/>
    <n v="-0.41584265232086198"/>
  </r>
  <r>
    <x v="80"/>
    <s v="GTM"/>
    <s v="Political Stability and Absence of Violence/Terrorism: Estimate"/>
    <s v="PV.EST"/>
    <x v="3"/>
    <s v="YR2021"/>
    <n v="-0.39554709196090698"/>
  </r>
  <r>
    <x v="80"/>
    <s v="GTM"/>
    <s v="Political Stability and Absence of Violence/Terrorism: Estimate"/>
    <s v="PV.EST"/>
    <x v="4"/>
    <s v="YR2022"/>
    <n v="-0.30497133731842002"/>
  </r>
  <r>
    <x v="81"/>
    <s v="GIN"/>
    <s v="Political Stability and Absence of Violence/Terrorism: Estimate"/>
    <s v="PV.EST"/>
    <x v="0"/>
    <s v="YR2018"/>
    <n v="-0.88060754537582397"/>
  </r>
  <r>
    <x v="81"/>
    <s v="GIN"/>
    <s v="Political Stability and Absence of Violence/Terrorism: Estimate"/>
    <s v="PV.EST"/>
    <x v="1"/>
    <s v="YR2019"/>
    <n v="-0.84259665012359597"/>
  </r>
  <r>
    <x v="81"/>
    <s v="GIN"/>
    <s v="Political Stability and Absence of Violence/Terrorism: Estimate"/>
    <s v="PV.EST"/>
    <x v="2"/>
    <s v="YR2020"/>
    <n v="-0.66928720474243197"/>
  </r>
  <r>
    <x v="81"/>
    <s v="GIN"/>
    <s v="Political Stability and Absence of Violence/Terrorism: Estimate"/>
    <s v="PV.EST"/>
    <x v="3"/>
    <s v="YR2021"/>
    <n v="-0.939894258975983"/>
  </r>
  <r>
    <x v="81"/>
    <s v="GIN"/>
    <s v="Political Stability and Absence of Violence/Terrorism: Estimate"/>
    <s v="PV.EST"/>
    <x v="4"/>
    <s v="YR2022"/>
    <n v="-0.86439138650894198"/>
  </r>
  <r>
    <x v="82"/>
    <s v="GNB"/>
    <s v="Political Stability and Absence of Violence/Terrorism: Estimate"/>
    <s v="PV.EST"/>
    <x v="0"/>
    <s v="YR2018"/>
    <n v="-0.684850454330444"/>
  </r>
  <r>
    <x v="82"/>
    <s v="GNB"/>
    <s v="Political Stability and Absence of Violence/Terrorism: Estimate"/>
    <s v="PV.EST"/>
    <x v="1"/>
    <s v="YR2019"/>
    <n v="-0.56157714128494296"/>
  </r>
  <r>
    <x v="82"/>
    <s v="GNB"/>
    <s v="Political Stability and Absence of Violence/Terrorism: Estimate"/>
    <s v="PV.EST"/>
    <x v="2"/>
    <s v="YR2020"/>
    <n v="-0.72167605161666903"/>
  </r>
  <r>
    <x v="82"/>
    <s v="GNB"/>
    <s v="Political Stability and Absence of Violence/Terrorism: Estimate"/>
    <s v="PV.EST"/>
    <x v="3"/>
    <s v="YR2021"/>
    <n v="-0.28002461791038502"/>
  </r>
  <r>
    <x v="82"/>
    <s v="GNB"/>
    <s v="Political Stability and Absence of Violence/Terrorism: Estimate"/>
    <s v="PV.EST"/>
    <x v="4"/>
    <s v="YR2022"/>
    <n v="-0.39483040571212802"/>
  </r>
  <r>
    <x v="83"/>
    <s v="GUY"/>
    <s v="Political Stability and Absence of Violence/Terrorism: Estimate"/>
    <s v="PV.EST"/>
    <x v="0"/>
    <s v="YR2018"/>
    <n v="-0.19191771745681799"/>
  </r>
  <r>
    <x v="83"/>
    <s v="GUY"/>
    <s v="Political Stability and Absence of Violence/Terrorism: Estimate"/>
    <s v="PV.EST"/>
    <x v="1"/>
    <s v="YR2019"/>
    <n v="-0.25410440564155601"/>
  </r>
  <r>
    <x v="83"/>
    <s v="GUY"/>
    <s v="Political Stability and Absence of Violence/Terrorism: Estimate"/>
    <s v="PV.EST"/>
    <x v="2"/>
    <s v="YR2020"/>
    <n v="-0.13758060336113001"/>
  </r>
  <r>
    <x v="83"/>
    <s v="GUY"/>
    <s v="Political Stability and Absence of Violence/Terrorism: Estimate"/>
    <s v="PV.EST"/>
    <x v="3"/>
    <s v="YR2021"/>
    <n v="-0.13716365396976499"/>
  </r>
  <r>
    <x v="83"/>
    <s v="GUY"/>
    <s v="Political Stability and Absence of Violence/Terrorism: Estimate"/>
    <s v="PV.EST"/>
    <x v="4"/>
    <s v="YR2022"/>
    <n v="2.7062162756919899E-2"/>
  </r>
  <r>
    <x v="84"/>
    <s v="HTI"/>
    <s v="Political Stability and Absence of Violence/Terrorism: Estimate"/>
    <s v="PV.EST"/>
    <x v="0"/>
    <s v="YR2018"/>
    <n v="-0.64017617702484098"/>
  </r>
  <r>
    <x v="84"/>
    <s v="HTI"/>
    <s v="Political Stability and Absence of Violence/Terrorism: Estimate"/>
    <s v="PV.EST"/>
    <x v="1"/>
    <s v="YR2019"/>
    <n v="-0.88762474060058605"/>
  </r>
  <r>
    <x v="84"/>
    <s v="HTI"/>
    <s v="Political Stability and Absence of Violence/Terrorism: Estimate"/>
    <s v="PV.EST"/>
    <x v="2"/>
    <s v="YR2020"/>
    <n v="-1.0274786949157699"/>
  </r>
  <r>
    <x v="84"/>
    <s v="HTI"/>
    <s v="Political Stability and Absence of Violence/Terrorism: Estimate"/>
    <s v="PV.EST"/>
    <x v="3"/>
    <s v="YR2021"/>
    <n v="-1.1280994415283201"/>
  </r>
  <r>
    <x v="84"/>
    <s v="HTI"/>
    <s v="Political Stability and Absence of Violence/Terrorism: Estimate"/>
    <s v="PV.EST"/>
    <x v="4"/>
    <s v="YR2022"/>
    <n v="-1.4062956571578999"/>
  </r>
  <r>
    <x v="85"/>
    <s v="HND"/>
    <s v="Political Stability and Absence of Violence/Terrorism: Estimate"/>
    <s v="PV.EST"/>
    <x v="0"/>
    <s v="YR2018"/>
    <n v="-0.53186643123626698"/>
  </r>
  <r>
    <x v="85"/>
    <s v="HND"/>
    <s v="Political Stability and Absence of Violence/Terrorism: Estimate"/>
    <s v="PV.EST"/>
    <x v="1"/>
    <s v="YR2019"/>
    <n v="-0.56906616687774703"/>
  </r>
  <r>
    <x v="85"/>
    <s v="HND"/>
    <s v="Political Stability and Absence of Violence/Terrorism: Estimate"/>
    <s v="PV.EST"/>
    <x v="2"/>
    <s v="YR2020"/>
    <n v="-0.448519617319107"/>
  </r>
  <r>
    <x v="85"/>
    <s v="HND"/>
    <s v="Political Stability and Absence of Violence/Terrorism: Estimate"/>
    <s v="PV.EST"/>
    <x v="3"/>
    <s v="YR2021"/>
    <n v="-0.62782406806945801"/>
  </r>
  <r>
    <x v="85"/>
    <s v="HND"/>
    <s v="Political Stability and Absence of Violence/Terrorism: Estimate"/>
    <s v="PV.EST"/>
    <x v="4"/>
    <s v="YR2022"/>
    <n v="-0.552035331726074"/>
  </r>
  <r>
    <x v="86"/>
    <s v="HKG"/>
    <s v="Political Stability and Absence of Violence/Terrorism: Estimate"/>
    <s v="PV.EST"/>
    <x v="0"/>
    <s v="YR2018"/>
    <n v="0.77645057439804099"/>
  </r>
  <r>
    <x v="86"/>
    <s v="HKG"/>
    <s v="Political Stability and Absence of Violence/Terrorism: Estimate"/>
    <s v="PV.EST"/>
    <x v="1"/>
    <s v="YR2019"/>
    <n v="-0.22837954759597801"/>
  </r>
  <r>
    <x v="86"/>
    <s v="HKG"/>
    <s v="Political Stability and Absence of Violence/Terrorism: Estimate"/>
    <s v="PV.EST"/>
    <x v="2"/>
    <s v="YR2020"/>
    <n v="5.6676849722862202E-2"/>
  </r>
  <r>
    <x v="86"/>
    <s v="HKG"/>
    <s v="Political Stability and Absence of Violence/Terrorism: Estimate"/>
    <s v="PV.EST"/>
    <x v="3"/>
    <s v="YR2021"/>
    <n v="0.26320961117744401"/>
  </r>
  <r>
    <x v="86"/>
    <s v="HKG"/>
    <s v="Political Stability and Absence of Violence/Terrorism: Estimate"/>
    <s v="PV.EST"/>
    <x v="4"/>
    <s v="YR2022"/>
    <n v="0.61155503988266002"/>
  </r>
  <r>
    <x v="87"/>
    <s v="HUN"/>
    <s v="Political Stability and Absence of Violence/Terrorism: Estimate"/>
    <s v="PV.EST"/>
    <x v="0"/>
    <s v="YR2018"/>
    <n v="0.73741769790649403"/>
  </r>
  <r>
    <x v="87"/>
    <s v="HUN"/>
    <s v="Political Stability and Absence of Violence/Terrorism: Estimate"/>
    <s v="PV.EST"/>
    <x v="1"/>
    <s v="YR2019"/>
    <n v="0.76182156801223799"/>
  </r>
  <r>
    <x v="87"/>
    <s v="HUN"/>
    <s v="Political Stability and Absence of Violence/Terrorism: Estimate"/>
    <s v="PV.EST"/>
    <x v="2"/>
    <s v="YR2020"/>
    <n v="0.83697712421417203"/>
  </r>
  <r>
    <x v="87"/>
    <s v="HUN"/>
    <s v="Political Stability and Absence of Violence/Terrorism: Estimate"/>
    <s v="PV.EST"/>
    <x v="3"/>
    <s v="YR2021"/>
    <n v="0.79846376180648804"/>
  </r>
  <r>
    <x v="87"/>
    <s v="HUN"/>
    <s v="Political Stability and Absence of Violence/Terrorism: Estimate"/>
    <s v="PV.EST"/>
    <x v="4"/>
    <s v="YR2022"/>
    <n v="0.63595128059387196"/>
  </r>
  <r>
    <x v="88"/>
    <s v="ISL"/>
    <s v="Political Stability and Absence of Violence/Terrorism: Estimate"/>
    <s v="PV.EST"/>
    <x v="0"/>
    <s v="YR2018"/>
    <n v="1.3945771455764799"/>
  </r>
  <r>
    <x v="88"/>
    <s v="ISL"/>
    <s v="Political Stability and Absence of Violence/Terrorism: Estimate"/>
    <s v="PV.EST"/>
    <x v="1"/>
    <s v="YR2019"/>
    <n v="1.6196479797363299"/>
  </r>
  <r>
    <x v="88"/>
    <s v="ISL"/>
    <s v="Political Stability and Absence of Violence/Terrorism: Estimate"/>
    <s v="PV.EST"/>
    <x v="2"/>
    <s v="YR2020"/>
    <n v="1.3749376535415601"/>
  </r>
  <r>
    <x v="88"/>
    <s v="ISL"/>
    <s v="Political Stability and Absence of Violence/Terrorism: Estimate"/>
    <s v="PV.EST"/>
    <x v="3"/>
    <s v="YR2021"/>
    <n v="1.3721786737442001"/>
  </r>
  <r>
    <x v="88"/>
    <s v="ISL"/>
    <s v="Political Stability and Absence of Violence/Terrorism: Estimate"/>
    <s v="PV.EST"/>
    <x v="4"/>
    <s v="YR2022"/>
    <n v="1.2629352807998699"/>
  </r>
  <r>
    <x v="89"/>
    <s v="IND"/>
    <s v="Political Stability and Absence of Violence/Terrorism: Estimate"/>
    <s v="PV.EST"/>
    <x v="0"/>
    <s v="YR2018"/>
    <n v="-0.99770516157150302"/>
  </r>
  <r>
    <x v="89"/>
    <s v="IND"/>
    <s v="Political Stability and Absence of Violence/Terrorism: Estimate"/>
    <s v="PV.EST"/>
    <x v="1"/>
    <s v="YR2019"/>
    <n v="-0.79684060811996504"/>
  </r>
  <r>
    <x v="89"/>
    <s v="IND"/>
    <s v="Political Stability and Absence of Violence/Terrorism: Estimate"/>
    <s v="PV.EST"/>
    <x v="2"/>
    <s v="YR2020"/>
    <n v="-0.84113615751266502"/>
  </r>
  <r>
    <x v="89"/>
    <s v="IND"/>
    <s v="Political Stability and Absence of Violence/Terrorism: Estimate"/>
    <s v="PV.EST"/>
    <x v="3"/>
    <s v="YR2021"/>
    <n v="-0.69199794530868497"/>
  </r>
  <r>
    <x v="89"/>
    <s v="IND"/>
    <s v="Political Stability and Absence of Violence/Terrorism: Estimate"/>
    <s v="PV.EST"/>
    <x v="4"/>
    <s v="YR2022"/>
    <n v="-0.56860816478729204"/>
  </r>
  <r>
    <x v="90"/>
    <s v="IDN"/>
    <s v="Political Stability and Absence of Violence/Terrorism: Estimate"/>
    <s v="PV.EST"/>
    <x v="0"/>
    <s v="YR2018"/>
    <n v="-0.55207741260528598"/>
  </r>
  <r>
    <x v="90"/>
    <s v="IDN"/>
    <s v="Political Stability and Absence of Violence/Terrorism: Estimate"/>
    <s v="PV.EST"/>
    <x v="1"/>
    <s v="YR2019"/>
    <n v="-0.50215667486190796"/>
  </r>
  <r>
    <x v="90"/>
    <s v="IDN"/>
    <s v="Political Stability and Absence of Violence/Terrorism: Estimate"/>
    <s v="PV.EST"/>
    <x v="2"/>
    <s v="YR2020"/>
    <n v="-0.46232268214225802"/>
  </r>
  <r>
    <x v="90"/>
    <s v="IDN"/>
    <s v="Political Stability and Absence of Violence/Terrorism: Estimate"/>
    <s v="PV.EST"/>
    <x v="3"/>
    <s v="YR2021"/>
    <n v="-0.53146719932556197"/>
  </r>
  <r>
    <x v="90"/>
    <s v="IDN"/>
    <s v="Political Stability and Absence of Violence/Terrorism: Estimate"/>
    <s v="PV.EST"/>
    <x v="4"/>
    <s v="YR2022"/>
    <n v="-0.43942385911941501"/>
  </r>
  <r>
    <x v="91"/>
    <s v="IRN"/>
    <s v="Political Stability and Absence of Violence/Terrorism: Estimate"/>
    <s v="PV.EST"/>
    <x v="0"/>
    <s v="YR2018"/>
    <n v="-1.3421442508697501"/>
  </r>
  <r>
    <x v="91"/>
    <s v="IRN"/>
    <s v="Political Stability and Absence of Violence/Terrorism: Estimate"/>
    <s v="PV.EST"/>
    <x v="1"/>
    <s v="YR2019"/>
    <n v="-1.71146535873413"/>
  </r>
  <r>
    <x v="91"/>
    <s v="IRN"/>
    <s v="Political Stability and Absence of Violence/Terrorism: Estimate"/>
    <s v="PV.EST"/>
    <x v="2"/>
    <s v="YR2020"/>
    <n v="-1.6991620063781701"/>
  </r>
  <r>
    <x v="91"/>
    <s v="IRN"/>
    <s v="Political Stability and Absence of Violence/Terrorism: Estimate"/>
    <s v="PV.EST"/>
    <x v="3"/>
    <s v="YR2021"/>
    <n v="-1.58438456058502"/>
  </r>
  <r>
    <x v="91"/>
    <s v="IRN"/>
    <s v="Political Stability and Absence of Violence/Terrorism: Estimate"/>
    <s v="PV.EST"/>
    <x v="4"/>
    <s v="YR2022"/>
    <n v="-1.5864391326904299"/>
  </r>
  <r>
    <x v="92"/>
    <s v="IRQ"/>
    <s v="Political Stability and Absence of Violence/Terrorism: Estimate"/>
    <s v="PV.EST"/>
    <x v="0"/>
    <s v="YR2018"/>
    <n v="-2.5209581851959202"/>
  </r>
  <r>
    <x v="92"/>
    <s v="IRQ"/>
    <s v="Political Stability and Absence of Violence/Terrorism: Estimate"/>
    <s v="PV.EST"/>
    <x v="1"/>
    <s v="YR2019"/>
    <n v="-2.6091480255127002"/>
  </r>
  <r>
    <x v="92"/>
    <s v="IRQ"/>
    <s v="Political Stability and Absence of Violence/Terrorism: Estimate"/>
    <s v="PV.EST"/>
    <x v="2"/>
    <s v="YR2020"/>
    <n v="-2.4746904373168901"/>
  </r>
  <r>
    <x v="92"/>
    <s v="IRQ"/>
    <s v="Political Stability and Absence of Violence/Terrorism: Estimate"/>
    <s v="PV.EST"/>
    <x v="3"/>
    <s v="YR2021"/>
    <n v="-2.3845593929290798"/>
  </r>
  <r>
    <x v="92"/>
    <s v="IRQ"/>
    <s v="Political Stability and Absence of Violence/Terrorism: Estimate"/>
    <s v="PV.EST"/>
    <x v="4"/>
    <s v="YR2022"/>
    <n v="-2.4739246368408199"/>
  </r>
  <r>
    <x v="93"/>
    <s v="IRL"/>
    <s v="Political Stability and Absence of Violence/Terrorism: Estimate"/>
    <s v="PV.EST"/>
    <x v="0"/>
    <s v="YR2018"/>
    <n v="1.0111682415008501"/>
  </r>
  <r>
    <x v="93"/>
    <s v="IRL"/>
    <s v="Political Stability and Absence of Violence/Terrorism: Estimate"/>
    <s v="PV.EST"/>
    <x v="1"/>
    <s v="YR2019"/>
    <n v="0.95930325984954801"/>
  </r>
  <r>
    <x v="93"/>
    <s v="IRL"/>
    <s v="Political Stability and Absence of Violence/Terrorism: Estimate"/>
    <s v="PV.EST"/>
    <x v="2"/>
    <s v="YR2020"/>
    <n v="0.96544605493545499"/>
  </r>
  <r>
    <x v="93"/>
    <s v="IRL"/>
    <s v="Political Stability and Absence of Violence/Terrorism: Estimate"/>
    <s v="PV.EST"/>
    <x v="3"/>
    <s v="YR2021"/>
    <n v="0.84353142976760898"/>
  </r>
  <r>
    <x v="93"/>
    <s v="IRL"/>
    <s v="Political Stability and Absence of Violence/Terrorism: Estimate"/>
    <s v="PV.EST"/>
    <x v="4"/>
    <s v="YR2022"/>
    <n v="0.88188952207565297"/>
  </r>
  <r>
    <x v="94"/>
    <s v="IMN"/>
    <s v="Political Stability and Absence of Violence/Terrorism: Estimate"/>
    <s v="PV.EST"/>
    <x v="0"/>
    <s v="YR2018"/>
    <m/>
  </r>
  <r>
    <x v="94"/>
    <s v="IMN"/>
    <s v="Political Stability and Absence of Violence/Terrorism: Estimate"/>
    <s v="PV.EST"/>
    <x v="1"/>
    <s v="YR2019"/>
    <m/>
  </r>
  <r>
    <x v="94"/>
    <s v="IMN"/>
    <s v="Political Stability and Absence of Violence/Terrorism: Estimate"/>
    <s v="PV.EST"/>
    <x v="2"/>
    <s v="YR2020"/>
    <m/>
  </r>
  <r>
    <x v="94"/>
    <s v="IMN"/>
    <s v="Political Stability and Absence of Violence/Terrorism: Estimate"/>
    <s v="PV.EST"/>
    <x v="3"/>
    <s v="YR2021"/>
    <m/>
  </r>
  <r>
    <x v="94"/>
    <s v="IMN"/>
    <s v="Political Stability and Absence of Violence/Terrorism: Estimate"/>
    <s v="PV.EST"/>
    <x v="4"/>
    <s v="YR2022"/>
    <m/>
  </r>
  <r>
    <x v="95"/>
    <s v="ISR"/>
    <s v="Political Stability and Absence of Violence/Terrorism: Estimate"/>
    <s v="PV.EST"/>
    <x v="0"/>
    <s v="YR2018"/>
    <n v="-0.91810661554336503"/>
  </r>
  <r>
    <x v="95"/>
    <s v="ISR"/>
    <s v="Political Stability and Absence of Violence/Terrorism: Estimate"/>
    <s v="PV.EST"/>
    <x v="1"/>
    <s v="YR2019"/>
    <n v="-0.81556040048599199"/>
  </r>
  <r>
    <x v="95"/>
    <s v="ISR"/>
    <s v="Political Stability and Absence of Violence/Terrorism: Estimate"/>
    <s v="PV.EST"/>
    <x v="2"/>
    <s v="YR2020"/>
    <n v="-0.88781064748764005"/>
  </r>
  <r>
    <x v="95"/>
    <s v="ISR"/>
    <s v="Political Stability and Absence of Violence/Terrorism: Estimate"/>
    <s v="PV.EST"/>
    <x v="3"/>
    <s v="YR2021"/>
    <n v="-1.1222825050353999"/>
  </r>
  <r>
    <x v="95"/>
    <s v="ISR"/>
    <s v="Political Stability and Absence of Violence/Terrorism: Estimate"/>
    <s v="PV.EST"/>
    <x v="4"/>
    <s v="YR2022"/>
    <n v="-1.285315990448"/>
  </r>
  <r>
    <x v="96"/>
    <s v="ITA"/>
    <s v="Political Stability and Absence of Violence/Terrorism: Estimate"/>
    <s v="PV.EST"/>
    <x v="0"/>
    <s v="YR2018"/>
    <n v="0.32613950967788702"/>
  </r>
  <r>
    <x v="96"/>
    <s v="ITA"/>
    <s v="Political Stability and Absence of Violence/Terrorism: Estimate"/>
    <s v="PV.EST"/>
    <x v="1"/>
    <s v="YR2019"/>
    <n v="0.38104045391082803"/>
  </r>
  <r>
    <x v="96"/>
    <s v="ITA"/>
    <s v="Political Stability and Absence of Violence/Terrorism: Estimate"/>
    <s v="PV.EST"/>
    <x v="2"/>
    <s v="YR2020"/>
    <n v="0.39929535984992998"/>
  </r>
  <r>
    <x v="96"/>
    <s v="ITA"/>
    <s v="Political Stability and Absence of Violence/Terrorism: Estimate"/>
    <s v="PV.EST"/>
    <x v="3"/>
    <s v="YR2021"/>
    <n v="0.55041390657424905"/>
  </r>
  <r>
    <x v="96"/>
    <s v="ITA"/>
    <s v="Political Stability and Absence of Violence/Terrorism: Estimate"/>
    <s v="PV.EST"/>
    <x v="4"/>
    <s v="YR2022"/>
    <n v="0.41350537538528398"/>
  </r>
  <r>
    <x v="97"/>
    <s v="JAM"/>
    <s v="Political Stability and Absence of Violence/Terrorism: Estimate"/>
    <s v="PV.EST"/>
    <x v="0"/>
    <s v="YR2018"/>
    <n v="0.423851728439331"/>
  </r>
  <r>
    <x v="97"/>
    <s v="JAM"/>
    <s v="Political Stability and Absence of Violence/Terrorism: Estimate"/>
    <s v="PV.EST"/>
    <x v="1"/>
    <s v="YR2019"/>
    <n v="0.38823553919792197"/>
  </r>
  <r>
    <x v="97"/>
    <s v="JAM"/>
    <s v="Political Stability and Absence of Violence/Terrorism: Estimate"/>
    <s v="PV.EST"/>
    <x v="2"/>
    <s v="YR2020"/>
    <n v="0.25863847136497498"/>
  </r>
  <r>
    <x v="97"/>
    <s v="JAM"/>
    <s v="Political Stability and Absence of Violence/Terrorism: Estimate"/>
    <s v="PV.EST"/>
    <x v="3"/>
    <s v="YR2021"/>
    <n v="0.21791465580463401"/>
  </r>
  <r>
    <x v="97"/>
    <s v="JAM"/>
    <s v="Political Stability and Absence of Violence/Terrorism: Estimate"/>
    <s v="PV.EST"/>
    <x v="4"/>
    <s v="YR2022"/>
    <n v="0.37974634766578702"/>
  </r>
  <r>
    <x v="98"/>
    <s v="JPN"/>
    <s v="Political Stability and Absence of Violence/Terrorism: Estimate"/>
    <s v="PV.EST"/>
    <x v="0"/>
    <s v="YR2018"/>
    <n v="1.03735864162445"/>
  </r>
  <r>
    <x v="98"/>
    <s v="JPN"/>
    <s v="Political Stability and Absence of Violence/Terrorism: Estimate"/>
    <s v="PV.EST"/>
    <x v="1"/>
    <s v="YR2019"/>
    <n v="1.0196950435638401"/>
  </r>
  <r>
    <x v="98"/>
    <s v="JPN"/>
    <s v="Political Stability and Absence of Violence/Terrorism: Estimate"/>
    <s v="PV.EST"/>
    <x v="2"/>
    <s v="YR2020"/>
    <n v="1.02606689929962"/>
  </r>
  <r>
    <x v="98"/>
    <s v="JPN"/>
    <s v="Political Stability and Absence of Violence/Terrorism: Estimate"/>
    <s v="PV.EST"/>
    <x v="3"/>
    <s v="YR2021"/>
    <n v="1.0153564214706401"/>
  </r>
  <r>
    <x v="98"/>
    <s v="JPN"/>
    <s v="Political Stability and Absence of Violence/Terrorism: Estimate"/>
    <s v="PV.EST"/>
    <x v="4"/>
    <s v="YR2022"/>
    <n v="1.0739109516143801"/>
  </r>
  <r>
    <x v="99"/>
    <s v="JOR"/>
    <s v="Political Stability and Absence of Violence/Terrorism: Estimate"/>
    <s v="PV.EST"/>
    <x v="0"/>
    <s v="YR2018"/>
    <n v="-0.37978380918502802"/>
  </r>
  <r>
    <x v="99"/>
    <s v="JOR"/>
    <s v="Political Stability and Absence of Violence/Terrorism: Estimate"/>
    <s v="PV.EST"/>
    <x v="1"/>
    <s v="YR2019"/>
    <n v="-0.27443960309028598"/>
  </r>
  <r>
    <x v="99"/>
    <s v="JOR"/>
    <s v="Political Stability and Absence of Violence/Terrorism: Estimate"/>
    <s v="PV.EST"/>
    <x v="2"/>
    <s v="YR2020"/>
    <n v="-0.26788163185119601"/>
  </r>
  <r>
    <x v="99"/>
    <s v="JOR"/>
    <s v="Political Stability and Absence of Violence/Terrorism: Estimate"/>
    <s v="PV.EST"/>
    <x v="3"/>
    <s v="YR2021"/>
    <n v="-0.31579339504241899"/>
  </r>
  <r>
    <x v="99"/>
    <s v="JOR"/>
    <s v="Political Stability and Absence of Violence/Terrorism: Estimate"/>
    <s v="PV.EST"/>
    <x v="4"/>
    <s v="YR2022"/>
    <n v="-0.296307682991028"/>
  </r>
  <r>
    <x v="100"/>
    <s v="KAZ"/>
    <s v="Political Stability and Absence of Violence/Terrorism: Estimate"/>
    <s v="PV.EST"/>
    <x v="0"/>
    <s v="YR2018"/>
    <n v="-5.2698813378810903E-2"/>
  </r>
  <r>
    <x v="100"/>
    <s v="KAZ"/>
    <s v="Political Stability and Absence of Violence/Terrorism: Estimate"/>
    <s v="PV.EST"/>
    <x v="1"/>
    <s v="YR2019"/>
    <n v="-0.167979881167412"/>
  </r>
  <r>
    <x v="100"/>
    <s v="KAZ"/>
    <s v="Political Stability and Absence of Violence/Terrorism: Estimate"/>
    <s v="PV.EST"/>
    <x v="2"/>
    <s v="YR2020"/>
    <n v="-0.25763028860092202"/>
  </r>
  <r>
    <x v="100"/>
    <s v="KAZ"/>
    <s v="Political Stability and Absence of Violence/Terrorism: Estimate"/>
    <s v="PV.EST"/>
    <x v="3"/>
    <s v="YR2021"/>
    <n v="-0.231327518820763"/>
  </r>
  <r>
    <x v="100"/>
    <s v="KAZ"/>
    <s v="Political Stability and Absence of Violence/Terrorism: Estimate"/>
    <s v="PV.EST"/>
    <x v="4"/>
    <s v="YR2022"/>
    <n v="-0.35683342814445501"/>
  </r>
  <r>
    <x v="101"/>
    <s v="KEN"/>
    <s v="Political Stability and Absence of Violence/Terrorism: Estimate"/>
    <s v="PV.EST"/>
    <x v="0"/>
    <s v="YR2018"/>
    <n v="-1.17969214916229"/>
  </r>
  <r>
    <x v="101"/>
    <s v="KEN"/>
    <s v="Political Stability and Absence of Violence/Terrorism: Estimate"/>
    <s v="PV.EST"/>
    <x v="1"/>
    <s v="YR2019"/>
    <n v="-1.10573601722717"/>
  </r>
  <r>
    <x v="101"/>
    <s v="KEN"/>
    <s v="Political Stability and Absence of Violence/Terrorism: Estimate"/>
    <s v="PV.EST"/>
    <x v="2"/>
    <s v="YR2020"/>
    <n v="-1.0072268247604399"/>
  </r>
  <r>
    <x v="101"/>
    <s v="KEN"/>
    <s v="Political Stability and Absence of Violence/Terrorism: Estimate"/>
    <s v="PV.EST"/>
    <x v="3"/>
    <s v="YR2021"/>
    <n v="-1.03241419792175"/>
  </r>
  <r>
    <x v="101"/>
    <s v="KEN"/>
    <s v="Political Stability and Absence of Violence/Terrorism: Estimate"/>
    <s v="PV.EST"/>
    <x v="4"/>
    <s v="YR2022"/>
    <n v="-0.94308722019195601"/>
  </r>
  <r>
    <x v="102"/>
    <s v="KIR"/>
    <s v="Political Stability and Absence of Violence/Terrorism: Estimate"/>
    <s v="PV.EST"/>
    <x v="0"/>
    <s v="YR2018"/>
    <n v="0.99859029054641701"/>
  </r>
  <r>
    <x v="102"/>
    <s v="KIR"/>
    <s v="Political Stability and Absence of Violence/Terrorism: Estimate"/>
    <s v="PV.EST"/>
    <x v="1"/>
    <s v="YR2019"/>
    <n v="1.1242330074310301"/>
  </r>
  <r>
    <x v="102"/>
    <s v="KIR"/>
    <s v="Political Stability and Absence of Violence/Terrorism: Estimate"/>
    <s v="PV.EST"/>
    <x v="2"/>
    <s v="YR2020"/>
    <n v="1.1637326478958101"/>
  </r>
  <r>
    <x v="102"/>
    <s v="KIR"/>
    <s v="Political Stability and Absence of Violence/Terrorism: Estimate"/>
    <s v="PV.EST"/>
    <x v="3"/>
    <s v="YR2021"/>
    <n v="1.13891088962555"/>
  </r>
  <r>
    <x v="102"/>
    <s v="KIR"/>
    <s v="Political Stability and Absence of Violence/Terrorism: Estimate"/>
    <s v="PV.EST"/>
    <x v="4"/>
    <s v="YR2022"/>
    <n v="1.1160266399383501"/>
  </r>
  <r>
    <x v="103"/>
    <s v="PRK"/>
    <s v="Political Stability and Absence of Violence/Terrorism: Estimate"/>
    <s v="PV.EST"/>
    <x v="0"/>
    <s v="YR2018"/>
    <n v="-0.34075191617012002"/>
  </r>
  <r>
    <x v="103"/>
    <s v="PRK"/>
    <s v="Political Stability and Absence of Violence/Terrorism: Estimate"/>
    <s v="PV.EST"/>
    <x v="1"/>
    <s v="YR2019"/>
    <n v="-0.28690719604492199"/>
  </r>
  <r>
    <x v="103"/>
    <s v="PRK"/>
    <s v="Political Stability and Absence of Violence/Terrorism: Estimate"/>
    <s v="PV.EST"/>
    <x v="2"/>
    <s v="YR2020"/>
    <n v="-0.37869378924369801"/>
  </r>
  <r>
    <x v="103"/>
    <s v="PRK"/>
    <s v="Political Stability and Absence of Violence/Terrorism: Estimate"/>
    <s v="PV.EST"/>
    <x v="3"/>
    <s v="YR2021"/>
    <n v="-0.47729244828224199"/>
  </r>
  <r>
    <x v="103"/>
    <s v="PRK"/>
    <s v="Political Stability and Absence of Violence/Terrorism: Estimate"/>
    <s v="PV.EST"/>
    <x v="4"/>
    <s v="YR2022"/>
    <n v="-0.41222432255744901"/>
  </r>
  <r>
    <x v="104"/>
    <s v="KOR"/>
    <s v="Political Stability and Absence of Violence/Terrorism: Estimate"/>
    <s v="PV.EST"/>
    <x v="0"/>
    <s v="YR2018"/>
    <n v="0.638081014156342"/>
  </r>
  <r>
    <x v="104"/>
    <s v="KOR"/>
    <s v="Political Stability and Absence of Violence/Terrorism: Estimate"/>
    <s v="PV.EST"/>
    <x v="1"/>
    <s v="YR2019"/>
    <n v="0.54602104425430298"/>
  </r>
  <r>
    <x v="104"/>
    <s v="KOR"/>
    <s v="Political Stability and Absence of Violence/Terrorism: Estimate"/>
    <s v="PV.EST"/>
    <x v="2"/>
    <s v="YR2020"/>
    <n v="0.60855948925018299"/>
  </r>
  <r>
    <x v="104"/>
    <s v="KOR"/>
    <s v="Political Stability and Absence of Violence/Terrorism: Estimate"/>
    <s v="PV.EST"/>
    <x v="3"/>
    <s v="YR2021"/>
    <n v="0.62952595949172996"/>
  </r>
  <r>
    <x v="104"/>
    <s v="KOR"/>
    <s v="Political Stability and Absence of Violence/Terrorism: Estimate"/>
    <s v="PV.EST"/>
    <x v="4"/>
    <s v="YR2022"/>
    <n v="0.56241101026535001"/>
  </r>
  <r>
    <x v="105"/>
    <s v="XKX"/>
    <s v="Political Stability and Absence of Violence/Terrorism: Estimate"/>
    <s v="PV.EST"/>
    <x v="0"/>
    <s v="YR2018"/>
    <n v="-0.67540210485458396"/>
  </r>
  <r>
    <x v="105"/>
    <s v="XKX"/>
    <s v="Political Stability and Absence of Violence/Terrorism: Estimate"/>
    <s v="PV.EST"/>
    <x v="1"/>
    <s v="YR2019"/>
    <n v="-0.34864008426666299"/>
  </r>
  <r>
    <x v="105"/>
    <s v="XKX"/>
    <s v="Political Stability and Absence of Violence/Terrorism: Estimate"/>
    <s v="PV.EST"/>
    <x v="2"/>
    <s v="YR2020"/>
    <n v="-0.27924025058746299"/>
  </r>
  <r>
    <x v="105"/>
    <s v="XKX"/>
    <s v="Political Stability and Absence of Violence/Terrorism: Estimate"/>
    <s v="PV.EST"/>
    <x v="3"/>
    <s v="YR2021"/>
    <n v="-0.113625250756741"/>
  </r>
  <r>
    <x v="105"/>
    <s v="XKX"/>
    <s v="Political Stability and Absence of Violence/Terrorism: Estimate"/>
    <s v="PV.EST"/>
    <x v="4"/>
    <s v="YR2022"/>
    <n v="-0.25244858860969499"/>
  </r>
  <r>
    <x v="106"/>
    <s v="KWT"/>
    <s v="Political Stability and Absence of Violence/Terrorism: Estimate"/>
    <s v="PV.EST"/>
    <x v="0"/>
    <s v="YR2018"/>
    <n v="9.0533733367919894E-2"/>
  </r>
  <r>
    <x v="106"/>
    <s v="KWT"/>
    <s v="Political Stability and Absence of Violence/Terrorism: Estimate"/>
    <s v="PV.EST"/>
    <x v="1"/>
    <s v="YR2019"/>
    <n v="0.17511358857154799"/>
  </r>
  <r>
    <x v="106"/>
    <s v="KWT"/>
    <s v="Political Stability and Absence of Violence/Terrorism: Estimate"/>
    <s v="PV.EST"/>
    <x v="2"/>
    <s v="YR2020"/>
    <n v="0.22519004344940199"/>
  </r>
  <r>
    <x v="106"/>
    <s v="KWT"/>
    <s v="Political Stability and Absence of Violence/Terrorism: Estimate"/>
    <s v="PV.EST"/>
    <x v="3"/>
    <s v="YR2021"/>
    <n v="0.26298251748085"/>
  </r>
  <r>
    <x v="106"/>
    <s v="KWT"/>
    <s v="Political Stability and Absence of Violence/Terrorism: Estimate"/>
    <s v="PV.EST"/>
    <x v="4"/>
    <s v="YR2022"/>
    <n v="0.28121742606163003"/>
  </r>
  <r>
    <x v="107"/>
    <s v="KGZ"/>
    <s v="Political Stability and Absence of Violence/Terrorism: Estimate"/>
    <s v="PV.EST"/>
    <x v="0"/>
    <s v="YR2018"/>
    <n v="-0.52955812215805098"/>
  </r>
  <r>
    <x v="107"/>
    <s v="KGZ"/>
    <s v="Political Stability and Absence of Violence/Terrorism: Estimate"/>
    <s v="PV.EST"/>
    <x v="1"/>
    <s v="YR2019"/>
    <n v="-0.266192227602005"/>
  </r>
  <r>
    <x v="107"/>
    <s v="KGZ"/>
    <s v="Political Stability and Absence of Violence/Terrorism: Estimate"/>
    <s v="PV.EST"/>
    <x v="2"/>
    <s v="YR2020"/>
    <n v="-0.45618799328803999"/>
  </r>
  <r>
    <x v="107"/>
    <s v="KGZ"/>
    <s v="Political Stability and Absence of Violence/Terrorism: Estimate"/>
    <s v="PV.EST"/>
    <x v="3"/>
    <s v="YR2021"/>
    <n v="-0.467156112194061"/>
  </r>
  <r>
    <x v="107"/>
    <s v="KGZ"/>
    <s v="Political Stability and Absence of Violence/Terrorism: Estimate"/>
    <s v="PV.EST"/>
    <x v="4"/>
    <s v="YR2022"/>
    <n v="-0.54657906293868996"/>
  </r>
  <r>
    <x v="108"/>
    <s v="LAO"/>
    <s v="Political Stability and Absence of Violence/Terrorism: Estimate"/>
    <s v="PV.EST"/>
    <x v="0"/>
    <s v="YR2018"/>
    <n v="0.40782928466796903"/>
  </r>
  <r>
    <x v="108"/>
    <s v="LAO"/>
    <s v="Political Stability and Absence of Violence/Terrorism: Estimate"/>
    <s v="PV.EST"/>
    <x v="1"/>
    <s v="YR2019"/>
    <n v="0.53026825189590499"/>
  </r>
  <r>
    <x v="108"/>
    <s v="LAO"/>
    <s v="Political Stability and Absence of Violence/Terrorism: Estimate"/>
    <s v="PV.EST"/>
    <x v="2"/>
    <s v="YR2020"/>
    <n v="0.69388538599014304"/>
  </r>
  <r>
    <x v="108"/>
    <s v="LAO"/>
    <s v="Political Stability and Absence of Violence/Terrorism: Estimate"/>
    <s v="PV.EST"/>
    <x v="3"/>
    <s v="YR2021"/>
    <n v="0.71241801977157604"/>
  </r>
  <r>
    <x v="108"/>
    <s v="LAO"/>
    <s v="Political Stability and Absence of Violence/Terrorism: Estimate"/>
    <s v="PV.EST"/>
    <x v="4"/>
    <s v="YR2022"/>
    <n v="0.80272752046585105"/>
  </r>
  <r>
    <x v="109"/>
    <s v="LVA"/>
    <s v="Political Stability and Absence of Violence/Terrorism: Estimate"/>
    <s v="PV.EST"/>
    <x v="0"/>
    <s v="YR2018"/>
    <n v="0.39530482888221702"/>
  </r>
  <r>
    <x v="109"/>
    <s v="LVA"/>
    <s v="Political Stability and Absence of Violence/Terrorism: Estimate"/>
    <s v="PV.EST"/>
    <x v="1"/>
    <s v="YR2019"/>
    <n v="0.42679351568222001"/>
  </r>
  <r>
    <x v="109"/>
    <s v="LVA"/>
    <s v="Political Stability and Absence of Violence/Terrorism: Estimate"/>
    <s v="PV.EST"/>
    <x v="2"/>
    <s v="YR2020"/>
    <n v="0.46212884783744801"/>
  </r>
  <r>
    <x v="109"/>
    <s v="LVA"/>
    <s v="Political Stability and Absence of Violence/Terrorism: Estimate"/>
    <s v="PV.EST"/>
    <x v="3"/>
    <s v="YR2021"/>
    <n v="0.67332303524017301"/>
  </r>
  <r>
    <x v="109"/>
    <s v="LVA"/>
    <s v="Political Stability and Absence of Violence/Terrorism: Estimate"/>
    <s v="PV.EST"/>
    <x v="4"/>
    <s v="YR2022"/>
    <n v="0.48072436451911899"/>
  </r>
  <r>
    <x v="110"/>
    <s v="LBN"/>
    <s v="Political Stability and Absence of Violence/Terrorism: Estimate"/>
    <s v="PV.EST"/>
    <x v="0"/>
    <s v="YR2018"/>
    <n v="-1.6215357780456501"/>
  </r>
  <r>
    <x v="110"/>
    <s v="LBN"/>
    <s v="Political Stability and Absence of Violence/Terrorism: Estimate"/>
    <s v="PV.EST"/>
    <x v="1"/>
    <s v="YR2019"/>
    <n v="-1.67229104042053"/>
  </r>
  <r>
    <x v="110"/>
    <s v="LBN"/>
    <s v="Political Stability and Absence of Violence/Terrorism: Estimate"/>
    <s v="PV.EST"/>
    <x v="2"/>
    <s v="YR2020"/>
    <n v="-1.6211345195770299"/>
  </r>
  <r>
    <x v="110"/>
    <s v="LBN"/>
    <s v="Political Stability and Absence of Violence/Terrorism: Estimate"/>
    <s v="PV.EST"/>
    <x v="3"/>
    <s v="YR2021"/>
    <n v="-1.48194456100464"/>
  </r>
  <r>
    <x v="110"/>
    <s v="LBN"/>
    <s v="Political Stability and Absence of Violence/Terrorism: Estimate"/>
    <s v="PV.EST"/>
    <x v="4"/>
    <s v="YR2022"/>
    <n v="-1.4735124111175499"/>
  </r>
  <r>
    <x v="111"/>
    <s v="LSO"/>
    <s v="Political Stability and Absence of Violence/Terrorism: Estimate"/>
    <s v="PV.EST"/>
    <x v="0"/>
    <s v="YR2018"/>
    <n v="-0.18868653476238301"/>
  </r>
  <r>
    <x v="111"/>
    <s v="LSO"/>
    <s v="Political Stability and Absence of Violence/Terrorism: Estimate"/>
    <s v="PV.EST"/>
    <x v="1"/>
    <s v="YR2019"/>
    <n v="-0.42799904942512501"/>
  </r>
  <r>
    <x v="111"/>
    <s v="LSO"/>
    <s v="Political Stability and Absence of Violence/Terrorism: Estimate"/>
    <s v="PV.EST"/>
    <x v="2"/>
    <s v="YR2020"/>
    <n v="-0.25353363156318698"/>
  </r>
  <r>
    <x v="111"/>
    <s v="LSO"/>
    <s v="Political Stability and Absence of Violence/Terrorism: Estimate"/>
    <s v="PV.EST"/>
    <x v="3"/>
    <s v="YR2021"/>
    <n v="-0.21326912939548501"/>
  </r>
  <r>
    <x v="111"/>
    <s v="LSO"/>
    <s v="Political Stability and Absence of Violence/Terrorism: Estimate"/>
    <s v="PV.EST"/>
    <x v="4"/>
    <s v="YR2022"/>
    <n v="-0.13473837077617601"/>
  </r>
  <r>
    <x v="112"/>
    <s v="LBR"/>
    <s v="Political Stability and Absence of Violence/Terrorism: Estimate"/>
    <s v="PV.EST"/>
    <x v="0"/>
    <s v="YR2018"/>
    <n v="-0.20376461744308499"/>
  </r>
  <r>
    <x v="112"/>
    <s v="LBR"/>
    <s v="Political Stability and Absence of Violence/Terrorism: Estimate"/>
    <s v="PV.EST"/>
    <x v="1"/>
    <s v="YR2019"/>
    <n v="-0.33913540840148898"/>
  </r>
  <r>
    <x v="112"/>
    <s v="LBR"/>
    <s v="Political Stability and Absence of Violence/Terrorism: Estimate"/>
    <s v="PV.EST"/>
    <x v="2"/>
    <s v="YR2020"/>
    <n v="-0.314182639122009"/>
  </r>
  <r>
    <x v="112"/>
    <s v="LBR"/>
    <s v="Political Stability and Absence of Violence/Terrorism: Estimate"/>
    <s v="PV.EST"/>
    <x v="3"/>
    <s v="YR2021"/>
    <n v="-0.28636151552200301"/>
  </r>
  <r>
    <x v="112"/>
    <s v="LBR"/>
    <s v="Political Stability and Absence of Violence/Terrorism: Estimate"/>
    <s v="PV.EST"/>
    <x v="4"/>
    <s v="YR2022"/>
    <n v="-0.29159986972808799"/>
  </r>
  <r>
    <x v="113"/>
    <s v="LBY"/>
    <s v="Political Stability and Absence of Violence/Terrorism: Estimate"/>
    <s v="PV.EST"/>
    <x v="0"/>
    <s v="YR2018"/>
    <n v="-2.43496870994568"/>
  </r>
  <r>
    <x v="113"/>
    <s v="LBY"/>
    <s v="Political Stability and Absence of Violence/Terrorism: Estimate"/>
    <s v="PV.EST"/>
    <x v="1"/>
    <s v="YR2019"/>
    <n v="-2.5657713413238499"/>
  </r>
  <r>
    <x v="113"/>
    <s v="LBY"/>
    <s v="Political Stability and Absence of Violence/Terrorism: Estimate"/>
    <s v="PV.EST"/>
    <x v="2"/>
    <s v="YR2020"/>
    <n v="-2.4622783660888699"/>
  </r>
  <r>
    <x v="113"/>
    <s v="LBY"/>
    <s v="Political Stability and Absence of Violence/Terrorism: Estimate"/>
    <s v="PV.EST"/>
    <x v="3"/>
    <s v="YR2021"/>
    <n v="-2.3083457946777299"/>
  </r>
  <r>
    <x v="113"/>
    <s v="LBY"/>
    <s v="Political Stability and Absence of Violence/Terrorism: Estimate"/>
    <s v="PV.EST"/>
    <x v="4"/>
    <s v="YR2022"/>
    <n v="-2.1979634761810298"/>
  </r>
  <r>
    <x v="114"/>
    <s v="LIE"/>
    <s v="Political Stability and Absence of Violence/Terrorism: Estimate"/>
    <s v="PV.EST"/>
    <x v="0"/>
    <s v="YR2018"/>
    <n v="1.45358550548553"/>
  </r>
  <r>
    <x v="114"/>
    <s v="LIE"/>
    <s v="Political Stability and Absence of Violence/Terrorism: Estimate"/>
    <s v="PV.EST"/>
    <x v="1"/>
    <s v="YR2019"/>
    <n v="1.5974931716918901"/>
  </r>
  <r>
    <x v="114"/>
    <s v="LIE"/>
    <s v="Political Stability and Absence of Violence/Terrorism: Estimate"/>
    <s v="PV.EST"/>
    <x v="2"/>
    <s v="YR2020"/>
    <n v="1.66911089420319"/>
  </r>
  <r>
    <x v="114"/>
    <s v="LIE"/>
    <s v="Political Stability and Absence of Violence/Terrorism: Estimate"/>
    <s v="PV.EST"/>
    <x v="3"/>
    <s v="YR2021"/>
    <n v="1.59549152851105"/>
  </r>
  <r>
    <x v="114"/>
    <s v="LIE"/>
    <s v="Political Stability and Absence of Violence/Terrorism: Estimate"/>
    <s v="PV.EST"/>
    <x v="4"/>
    <s v="YR2022"/>
    <n v="1.64433610439301"/>
  </r>
  <r>
    <x v="115"/>
    <s v="LTU"/>
    <s v="Political Stability and Absence of Violence/Terrorism: Estimate"/>
    <s v="PV.EST"/>
    <x v="0"/>
    <s v="YR2018"/>
    <n v="0.72906392812728904"/>
  </r>
  <r>
    <x v="115"/>
    <s v="LTU"/>
    <s v="Political Stability and Absence of Violence/Terrorism: Estimate"/>
    <s v="PV.EST"/>
    <x v="1"/>
    <s v="YR2019"/>
    <n v="0.77052319049835205"/>
  </r>
  <r>
    <x v="115"/>
    <s v="LTU"/>
    <s v="Political Stability and Absence of Violence/Terrorism: Estimate"/>
    <s v="PV.EST"/>
    <x v="2"/>
    <s v="YR2020"/>
    <n v="0.921403408050537"/>
  </r>
  <r>
    <x v="115"/>
    <s v="LTU"/>
    <s v="Political Stability and Absence of Violence/Terrorism: Estimate"/>
    <s v="PV.EST"/>
    <x v="3"/>
    <s v="YR2021"/>
    <n v="0.80971843004226696"/>
  </r>
  <r>
    <x v="115"/>
    <s v="LTU"/>
    <s v="Political Stability and Absence of Violence/Terrorism: Estimate"/>
    <s v="PV.EST"/>
    <x v="4"/>
    <s v="YR2022"/>
    <n v="0.65373951196670499"/>
  </r>
  <r>
    <x v="116"/>
    <s v="LUX"/>
    <s v="Political Stability and Absence of Violence/Terrorism: Estimate"/>
    <s v="PV.EST"/>
    <x v="0"/>
    <s v="YR2018"/>
    <n v="1.3472551107406601"/>
  </r>
  <r>
    <x v="116"/>
    <s v="LUX"/>
    <s v="Political Stability and Absence of Violence/Terrorism: Estimate"/>
    <s v="PV.EST"/>
    <x v="1"/>
    <s v="YR2019"/>
    <n v="1.33317494392395"/>
  </r>
  <r>
    <x v="116"/>
    <s v="LUX"/>
    <s v="Political Stability and Absence of Violence/Terrorism: Estimate"/>
    <s v="PV.EST"/>
    <x v="2"/>
    <s v="YR2020"/>
    <n v="1.21239566802979"/>
  </r>
  <r>
    <x v="116"/>
    <s v="LUX"/>
    <s v="Political Stability and Absence of Violence/Terrorism: Estimate"/>
    <s v="PV.EST"/>
    <x v="3"/>
    <s v="YR2021"/>
    <n v="1.1939195394516"/>
  </r>
  <r>
    <x v="116"/>
    <s v="LUX"/>
    <s v="Political Stability and Absence of Violence/Terrorism: Estimate"/>
    <s v="PV.EST"/>
    <x v="4"/>
    <s v="YR2022"/>
    <n v="1.0638889074325599"/>
  </r>
  <r>
    <x v="117"/>
    <s v="MAC"/>
    <s v="Political Stability and Absence of Violence/Terrorism: Estimate"/>
    <s v="PV.EST"/>
    <x v="0"/>
    <s v="YR2018"/>
    <n v="1.2295781373977701"/>
  </r>
  <r>
    <x v="117"/>
    <s v="MAC"/>
    <s v="Political Stability and Absence of Violence/Terrorism: Estimate"/>
    <s v="PV.EST"/>
    <x v="1"/>
    <s v="YR2019"/>
    <n v="1.2152909040451001"/>
  </r>
  <r>
    <x v="117"/>
    <s v="MAC"/>
    <s v="Political Stability and Absence of Violence/Terrorism: Estimate"/>
    <s v="PV.EST"/>
    <x v="2"/>
    <s v="YR2020"/>
    <n v="1.13746881484985"/>
  </r>
  <r>
    <x v="117"/>
    <s v="MAC"/>
    <s v="Political Stability and Absence of Violence/Terrorism: Estimate"/>
    <s v="PV.EST"/>
    <x v="3"/>
    <s v="YR2021"/>
    <n v="1.02887463569641"/>
  </r>
  <r>
    <x v="117"/>
    <s v="MAC"/>
    <s v="Political Stability and Absence of Violence/Terrorism: Estimate"/>
    <s v="PV.EST"/>
    <x v="4"/>
    <s v="YR2022"/>
    <n v="1.12756788730621"/>
  </r>
  <r>
    <x v="118"/>
    <s v="MDG"/>
    <s v="Political Stability and Absence of Violence/Terrorism: Estimate"/>
    <s v="PV.EST"/>
    <x v="0"/>
    <s v="YR2018"/>
    <n v="-0.57883912324905396"/>
  </r>
  <r>
    <x v="118"/>
    <s v="MDG"/>
    <s v="Political Stability and Absence of Violence/Terrorism: Estimate"/>
    <s v="PV.EST"/>
    <x v="1"/>
    <s v="YR2019"/>
    <n v="-0.31398382782936102"/>
  </r>
  <r>
    <x v="118"/>
    <s v="MDG"/>
    <s v="Political Stability and Absence of Violence/Terrorism: Estimate"/>
    <s v="PV.EST"/>
    <x v="2"/>
    <s v="YR2020"/>
    <n v="-0.509343922138214"/>
  </r>
  <r>
    <x v="118"/>
    <s v="MDG"/>
    <s v="Political Stability and Absence of Violence/Terrorism: Estimate"/>
    <s v="PV.EST"/>
    <x v="3"/>
    <s v="YR2021"/>
    <n v="-0.54227977991104104"/>
  </r>
  <r>
    <x v="118"/>
    <s v="MDG"/>
    <s v="Political Stability and Absence of Violence/Terrorism: Estimate"/>
    <s v="PV.EST"/>
    <x v="4"/>
    <s v="YR2022"/>
    <n v="-0.53103858232498202"/>
  </r>
  <r>
    <x v="119"/>
    <s v="MWI"/>
    <s v="Political Stability and Absence of Violence/Terrorism: Estimate"/>
    <s v="PV.EST"/>
    <x v="0"/>
    <s v="YR2018"/>
    <n v="-0.43127089738845797"/>
  </r>
  <r>
    <x v="119"/>
    <s v="MWI"/>
    <s v="Political Stability and Absence of Violence/Terrorism: Estimate"/>
    <s v="PV.EST"/>
    <x v="1"/>
    <s v="YR2019"/>
    <n v="-0.28684794902801503"/>
  </r>
  <r>
    <x v="119"/>
    <s v="MWI"/>
    <s v="Political Stability and Absence of Violence/Terrorism: Estimate"/>
    <s v="PV.EST"/>
    <x v="2"/>
    <s v="YR2020"/>
    <n v="-0.11891328543424599"/>
  </r>
  <r>
    <x v="119"/>
    <s v="MWI"/>
    <s v="Political Stability and Absence of Violence/Terrorism: Estimate"/>
    <s v="PV.EST"/>
    <x v="3"/>
    <s v="YR2021"/>
    <n v="-0.109315782785416"/>
  </r>
  <r>
    <x v="119"/>
    <s v="MWI"/>
    <s v="Political Stability and Absence of Violence/Terrorism: Estimate"/>
    <s v="PV.EST"/>
    <x v="4"/>
    <s v="YR2022"/>
    <n v="-0.152863919734955"/>
  </r>
  <r>
    <x v="120"/>
    <s v="MYS"/>
    <s v="Political Stability and Absence of Violence/Terrorism: Estimate"/>
    <s v="PV.EST"/>
    <x v="0"/>
    <s v="YR2018"/>
    <n v="0.247989401221275"/>
  </r>
  <r>
    <x v="120"/>
    <s v="MYS"/>
    <s v="Political Stability and Absence of Violence/Terrorism: Estimate"/>
    <s v="PV.EST"/>
    <x v="1"/>
    <s v="YR2019"/>
    <n v="0.14606639742851299"/>
  </r>
  <r>
    <x v="120"/>
    <s v="MYS"/>
    <s v="Political Stability and Absence of Violence/Terrorism: Estimate"/>
    <s v="PV.EST"/>
    <x v="2"/>
    <s v="YR2020"/>
    <n v="0.124463096261024"/>
  </r>
  <r>
    <x v="120"/>
    <s v="MYS"/>
    <s v="Political Stability and Absence of Violence/Terrorism: Estimate"/>
    <s v="PV.EST"/>
    <x v="3"/>
    <s v="YR2021"/>
    <n v="5.8753985911607701E-2"/>
  </r>
  <r>
    <x v="120"/>
    <s v="MYS"/>
    <s v="Political Stability and Absence of Violence/Terrorism: Estimate"/>
    <s v="PV.EST"/>
    <x v="4"/>
    <s v="YR2022"/>
    <n v="0.14035816490650199"/>
  </r>
  <r>
    <x v="121"/>
    <s v="MDV"/>
    <s v="Political Stability and Absence of Violence/Terrorism: Estimate"/>
    <s v="PV.EST"/>
    <x v="0"/>
    <s v="YR2018"/>
    <n v="8.2971118390560206E-2"/>
  </r>
  <r>
    <x v="121"/>
    <s v="MDV"/>
    <s v="Political Stability and Absence of Violence/Terrorism: Estimate"/>
    <s v="PV.EST"/>
    <x v="1"/>
    <s v="YR2019"/>
    <n v="2.76085305958986E-2"/>
  </r>
  <r>
    <x v="121"/>
    <s v="MDV"/>
    <s v="Political Stability and Absence of Violence/Terrorism: Estimate"/>
    <s v="PV.EST"/>
    <x v="2"/>
    <s v="YR2020"/>
    <n v="0.36298137903213501"/>
  </r>
  <r>
    <x v="121"/>
    <s v="MDV"/>
    <s v="Political Stability and Absence of Violence/Terrorism: Estimate"/>
    <s v="PV.EST"/>
    <x v="3"/>
    <s v="YR2021"/>
    <n v="0.53477835655212402"/>
  </r>
  <r>
    <x v="121"/>
    <s v="MDV"/>
    <s v="Political Stability and Absence of Violence/Terrorism: Estimate"/>
    <s v="PV.EST"/>
    <x v="4"/>
    <s v="YR2022"/>
    <n v="0.667752325534821"/>
  </r>
  <r>
    <x v="122"/>
    <s v="MLI"/>
    <s v="Political Stability and Absence of Violence/Terrorism: Estimate"/>
    <s v="PV.EST"/>
    <x v="0"/>
    <s v="YR2018"/>
    <n v="-2.08446145057678"/>
  </r>
  <r>
    <x v="122"/>
    <s v="MLI"/>
    <s v="Political Stability and Absence of Violence/Terrorism: Estimate"/>
    <s v="PV.EST"/>
    <x v="1"/>
    <s v="YR2019"/>
    <n v="-2.2142057418823198"/>
  </r>
  <r>
    <x v="122"/>
    <s v="MLI"/>
    <s v="Political Stability and Absence of Violence/Terrorism: Estimate"/>
    <s v="PV.EST"/>
    <x v="2"/>
    <s v="YR2020"/>
    <n v="-2.1462876796722399"/>
  </r>
  <r>
    <x v="122"/>
    <s v="MLI"/>
    <s v="Political Stability and Absence of Violence/Terrorism: Estimate"/>
    <s v="PV.EST"/>
    <x v="3"/>
    <s v="YR2021"/>
    <n v="-2.3328053951263401"/>
  </r>
  <r>
    <x v="122"/>
    <s v="MLI"/>
    <s v="Political Stability and Absence of Violence/Terrorism: Estimate"/>
    <s v="PV.EST"/>
    <x v="4"/>
    <s v="YR2022"/>
    <n v="-2.47940897941589"/>
  </r>
  <r>
    <x v="123"/>
    <s v="MLT"/>
    <s v="Political Stability and Absence of Violence/Terrorism: Estimate"/>
    <s v="PV.EST"/>
    <x v="0"/>
    <s v="YR2018"/>
    <n v="1.2714213132858301"/>
  </r>
  <r>
    <x v="123"/>
    <s v="MLT"/>
    <s v="Political Stability and Absence of Violence/Terrorism: Estimate"/>
    <s v="PV.EST"/>
    <x v="1"/>
    <s v="YR2019"/>
    <n v="1.0135281085968"/>
  </r>
  <r>
    <x v="123"/>
    <s v="MLT"/>
    <s v="Political Stability and Absence of Violence/Terrorism: Estimate"/>
    <s v="PV.EST"/>
    <x v="2"/>
    <s v="YR2020"/>
    <n v="0.99840098619461104"/>
  </r>
  <r>
    <x v="123"/>
    <s v="MLT"/>
    <s v="Political Stability and Absence of Violence/Terrorism: Estimate"/>
    <s v="PV.EST"/>
    <x v="3"/>
    <s v="YR2021"/>
    <n v="0.88737970590591397"/>
  </r>
  <r>
    <x v="123"/>
    <s v="MLT"/>
    <s v="Political Stability and Absence of Violence/Terrorism: Estimate"/>
    <s v="PV.EST"/>
    <x v="4"/>
    <s v="YR2022"/>
    <n v="0.91342258453369096"/>
  </r>
  <r>
    <x v="124"/>
    <s v="MHL"/>
    <s v="Political Stability and Absence of Violence/Terrorism: Estimate"/>
    <s v="PV.EST"/>
    <x v="0"/>
    <s v="YR2018"/>
    <n v="0.99859029054641701"/>
  </r>
  <r>
    <x v="124"/>
    <s v="MHL"/>
    <s v="Political Stability and Absence of Violence/Terrorism: Estimate"/>
    <s v="PV.EST"/>
    <x v="1"/>
    <s v="YR2019"/>
    <n v="1.1751024723053001"/>
  </r>
  <r>
    <x v="124"/>
    <s v="MHL"/>
    <s v="Political Stability and Absence of Violence/Terrorism: Estimate"/>
    <s v="PV.EST"/>
    <x v="2"/>
    <s v="YR2020"/>
    <n v="0.98344230651855502"/>
  </r>
  <r>
    <x v="124"/>
    <s v="MHL"/>
    <s v="Political Stability and Absence of Violence/Terrorism: Estimate"/>
    <s v="PV.EST"/>
    <x v="3"/>
    <s v="YR2021"/>
    <n v="0.93393802642822299"/>
  </r>
  <r>
    <x v="124"/>
    <s v="MHL"/>
    <s v="Political Stability and Absence of Violence/Terrorism: Estimate"/>
    <s v="PV.EST"/>
    <x v="4"/>
    <s v="YR2022"/>
    <n v="1.0562672615051301"/>
  </r>
  <r>
    <x v="125"/>
    <s v="MRT"/>
    <s v="Political Stability and Absence of Violence/Terrorism: Estimate"/>
    <s v="PV.EST"/>
    <x v="0"/>
    <s v="YR2018"/>
    <n v="-0.63241809606552102"/>
  </r>
  <r>
    <x v="125"/>
    <s v="MRT"/>
    <s v="Political Stability and Absence of Violence/Terrorism: Estimate"/>
    <s v="PV.EST"/>
    <x v="1"/>
    <s v="YR2019"/>
    <n v="-0.56293070316314697"/>
  </r>
  <r>
    <x v="125"/>
    <s v="MRT"/>
    <s v="Political Stability and Absence of Violence/Terrorism: Estimate"/>
    <s v="PV.EST"/>
    <x v="2"/>
    <s v="YR2020"/>
    <n v="-0.70095050334930398"/>
  </r>
  <r>
    <x v="125"/>
    <s v="MRT"/>
    <s v="Political Stability and Absence of Violence/Terrorism: Estimate"/>
    <s v="PV.EST"/>
    <x v="3"/>
    <s v="YR2021"/>
    <n v="-0.55552989244461104"/>
  </r>
  <r>
    <x v="125"/>
    <s v="MRT"/>
    <s v="Political Stability and Absence of Violence/Terrorism: Estimate"/>
    <s v="PV.EST"/>
    <x v="4"/>
    <s v="YR2022"/>
    <n v="-0.50747376680374101"/>
  </r>
  <r>
    <x v="126"/>
    <s v="MUS"/>
    <s v="Political Stability and Absence of Violence/Terrorism: Estimate"/>
    <s v="PV.EST"/>
    <x v="0"/>
    <s v="YR2018"/>
    <n v="0.85939925909042403"/>
  </r>
  <r>
    <x v="126"/>
    <s v="MUS"/>
    <s v="Political Stability and Absence of Violence/Terrorism: Estimate"/>
    <s v="PV.EST"/>
    <x v="1"/>
    <s v="YR2019"/>
    <n v="0.80190575122833296"/>
  </r>
  <r>
    <x v="126"/>
    <s v="MUS"/>
    <s v="Political Stability and Absence of Violence/Terrorism: Estimate"/>
    <s v="PV.EST"/>
    <x v="2"/>
    <s v="YR2020"/>
    <n v="0.87297415733337402"/>
  </r>
  <r>
    <x v="126"/>
    <s v="MUS"/>
    <s v="Political Stability and Absence of Violence/Terrorism: Estimate"/>
    <s v="PV.EST"/>
    <x v="3"/>
    <s v="YR2021"/>
    <n v="0.83246535062789895"/>
  </r>
  <r>
    <x v="126"/>
    <s v="MUS"/>
    <s v="Political Stability and Absence of Violence/Terrorism: Estimate"/>
    <s v="PV.EST"/>
    <x v="4"/>
    <s v="YR2022"/>
    <n v="0.83572173118591297"/>
  </r>
  <r>
    <x v="127"/>
    <s v="MEX"/>
    <s v="Political Stability and Absence of Violence/Terrorism: Estimate"/>
    <s v="PV.EST"/>
    <x v="0"/>
    <s v="YR2018"/>
    <n v="-0.67398101091384899"/>
  </r>
  <r>
    <x v="127"/>
    <s v="MEX"/>
    <s v="Political Stability and Absence of Violence/Terrorism: Estimate"/>
    <s v="PV.EST"/>
    <x v="1"/>
    <s v="YR2019"/>
    <n v="-0.84362882375717196"/>
  </r>
  <r>
    <x v="127"/>
    <s v="MEX"/>
    <s v="Political Stability and Absence of Violence/Terrorism: Estimate"/>
    <s v="PV.EST"/>
    <x v="2"/>
    <s v="YR2020"/>
    <n v="-0.79136931896209695"/>
  </r>
  <r>
    <x v="127"/>
    <s v="MEX"/>
    <s v="Political Stability and Absence of Violence/Terrorism: Estimate"/>
    <s v="PV.EST"/>
    <x v="3"/>
    <s v="YR2021"/>
    <n v="-0.68836092948913596"/>
  </r>
  <r>
    <x v="127"/>
    <s v="MEX"/>
    <s v="Political Stability and Absence of Violence/Terrorism: Estimate"/>
    <s v="PV.EST"/>
    <x v="4"/>
    <s v="YR2022"/>
    <n v="-0.69195973873138406"/>
  </r>
  <r>
    <x v="128"/>
    <s v="FSM"/>
    <s v="Political Stability and Absence of Violence/Terrorism: Estimate"/>
    <s v="PV.EST"/>
    <x v="0"/>
    <s v="YR2018"/>
    <n v="1.3151206970214799"/>
  </r>
  <r>
    <x v="128"/>
    <s v="FSM"/>
    <s v="Political Stability and Absence of Violence/Terrorism: Estimate"/>
    <s v="PV.EST"/>
    <x v="1"/>
    <s v="YR2019"/>
    <n v="1.0343405008316"/>
  </r>
  <r>
    <x v="128"/>
    <s v="FSM"/>
    <s v="Political Stability and Absence of Violence/Terrorism: Estimate"/>
    <s v="PV.EST"/>
    <x v="2"/>
    <s v="YR2020"/>
    <n v="1.1187299489975"/>
  </r>
  <r>
    <x v="128"/>
    <s v="FSM"/>
    <s v="Political Stability and Absence of Violence/Terrorism: Estimate"/>
    <s v="PV.EST"/>
    <x v="3"/>
    <s v="YR2021"/>
    <n v="1.20211470127106"/>
  </r>
  <r>
    <x v="128"/>
    <s v="FSM"/>
    <s v="Political Stability and Absence of Violence/Terrorism: Estimate"/>
    <s v="PV.EST"/>
    <x v="4"/>
    <s v="YR2022"/>
    <n v="1.2104841470718399"/>
  </r>
  <r>
    <x v="129"/>
    <s v="MDA"/>
    <s v="Political Stability and Absence of Violence/Terrorism: Estimate"/>
    <s v="PV.EST"/>
    <x v="0"/>
    <s v="YR2018"/>
    <n v="-0.40222647786140397"/>
  </r>
  <r>
    <x v="129"/>
    <s v="MDA"/>
    <s v="Political Stability and Absence of Violence/Terrorism: Estimate"/>
    <s v="PV.EST"/>
    <x v="1"/>
    <s v="YR2019"/>
    <n v="-0.38730990886688199"/>
  </r>
  <r>
    <x v="129"/>
    <s v="MDA"/>
    <s v="Political Stability and Absence of Violence/Terrorism: Estimate"/>
    <s v="PV.EST"/>
    <x v="2"/>
    <s v="YR2020"/>
    <n v="-0.340128064155579"/>
  </r>
  <r>
    <x v="129"/>
    <s v="MDA"/>
    <s v="Political Stability and Absence of Violence/Terrorism: Estimate"/>
    <s v="PV.EST"/>
    <x v="3"/>
    <s v="YR2021"/>
    <n v="-0.20534208416938801"/>
  </r>
  <r>
    <x v="129"/>
    <s v="MDA"/>
    <s v="Political Stability and Absence of Violence/Terrorism: Estimate"/>
    <s v="PV.EST"/>
    <x v="4"/>
    <s v="YR2022"/>
    <n v="-0.66832441091537498"/>
  </r>
  <r>
    <x v="130"/>
    <s v="MCO"/>
    <s v="Political Stability and Absence of Violence/Terrorism: Estimate"/>
    <s v="PV.EST"/>
    <x v="0"/>
    <s v="YR2018"/>
    <n v="1.57725429534912"/>
  </r>
  <r>
    <x v="130"/>
    <s v="MCO"/>
    <s v="Political Stability and Absence of Violence/Terrorism: Estimate"/>
    <s v="PV.EST"/>
    <x v="1"/>
    <s v="YR2019"/>
    <n v="1.5772114992141699"/>
  </r>
  <r>
    <x v="130"/>
    <s v="MCO"/>
    <s v="Political Stability and Absence of Violence/Terrorism: Estimate"/>
    <s v="PV.EST"/>
    <x v="2"/>
    <s v="YR2020"/>
    <n v="1.1772255897521999"/>
  </r>
  <r>
    <x v="130"/>
    <s v="MCO"/>
    <s v="Political Stability and Absence of Violence/Terrorism: Estimate"/>
    <s v="PV.EST"/>
    <x v="3"/>
    <s v="YR2021"/>
    <n v="1.17249691486359"/>
  </r>
  <r>
    <x v="130"/>
    <s v="MCO"/>
    <s v="Political Stability and Absence of Violence/Terrorism: Estimate"/>
    <s v="PV.EST"/>
    <x v="4"/>
    <s v="YR2022"/>
    <n v="1.2048430442810101"/>
  </r>
  <r>
    <x v="131"/>
    <s v="MNG"/>
    <s v="Political Stability and Absence of Violence/Terrorism: Estimate"/>
    <s v="PV.EST"/>
    <x v="0"/>
    <s v="YR2018"/>
    <n v="0.83107703924179099"/>
  </r>
  <r>
    <x v="131"/>
    <s v="MNG"/>
    <s v="Political Stability and Absence of Violence/Terrorism: Estimate"/>
    <s v="PV.EST"/>
    <x v="1"/>
    <s v="YR2019"/>
    <n v="0.63665968179702803"/>
  </r>
  <r>
    <x v="131"/>
    <s v="MNG"/>
    <s v="Political Stability and Absence of Violence/Terrorism: Estimate"/>
    <s v="PV.EST"/>
    <x v="2"/>
    <s v="YR2020"/>
    <n v="0.71777218580246005"/>
  </r>
  <r>
    <x v="131"/>
    <s v="MNG"/>
    <s v="Political Stability and Absence of Violence/Terrorism: Estimate"/>
    <s v="PV.EST"/>
    <x v="3"/>
    <s v="YR2021"/>
    <n v="0.70579892396926902"/>
  </r>
  <r>
    <x v="131"/>
    <s v="MNG"/>
    <s v="Political Stability and Absence of Violence/Terrorism: Estimate"/>
    <s v="PV.EST"/>
    <x v="4"/>
    <s v="YR2022"/>
    <n v="0.53399908542633101"/>
  </r>
  <r>
    <x v="132"/>
    <s v="MNE"/>
    <s v="Political Stability and Absence of Violence/Terrorism: Estimate"/>
    <s v="PV.EST"/>
    <x v="0"/>
    <s v="YR2018"/>
    <n v="3.7592556327581399E-2"/>
  </r>
  <r>
    <x v="132"/>
    <s v="MNE"/>
    <s v="Political Stability and Absence of Violence/Terrorism: Estimate"/>
    <s v="PV.EST"/>
    <x v="1"/>
    <s v="YR2019"/>
    <n v="5.80168217420578E-2"/>
  </r>
  <r>
    <x v="132"/>
    <s v="MNE"/>
    <s v="Political Stability and Absence of Violence/Terrorism: Estimate"/>
    <s v="PV.EST"/>
    <x v="2"/>
    <s v="YR2020"/>
    <n v="-6.1226464807987199E-2"/>
  </r>
  <r>
    <x v="132"/>
    <s v="MNE"/>
    <s v="Political Stability and Absence of Violence/Terrorism: Estimate"/>
    <s v="PV.EST"/>
    <x v="3"/>
    <s v="YR2021"/>
    <n v="-5.2502058446407297E-2"/>
  </r>
  <r>
    <x v="132"/>
    <s v="MNE"/>
    <s v="Political Stability and Absence of Violence/Terrorism: Estimate"/>
    <s v="PV.EST"/>
    <x v="4"/>
    <s v="YR2022"/>
    <n v="-5.9176981449127197E-2"/>
  </r>
  <r>
    <x v="133"/>
    <s v="MAR"/>
    <s v="Political Stability and Absence of Violence/Terrorism: Estimate"/>
    <s v="PV.EST"/>
    <x v="0"/>
    <s v="YR2018"/>
    <n v="-0.34855675697326699"/>
  </r>
  <r>
    <x v="133"/>
    <s v="MAR"/>
    <s v="Political Stability and Absence of Violence/Terrorism: Estimate"/>
    <s v="PV.EST"/>
    <x v="1"/>
    <s v="YR2019"/>
    <n v="-0.34582972526550299"/>
  </r>
  <r>
    <x v="133"/>
    <s v="MAR"/>
    <s v="Political Stability and Absence of Violence/Terrorism: Estimate"/>
    <s v="PV.EST"/>
    <x v="2"/>
    <s v="YR2020"/>
    <n v="-0.35953915119171098"/>
  </r>
  <r>
    <x v="133"/>
    <s v="MAR"/>
    <s v="Political Stability and Absence of Violence/Terrorism: Estimate"/>
    <s v="PV.EST"/>
    <x v="3"/>
    <s v="YR2021"/>
    <n v="-0.40259128808975198"/>
  </r>
  <r>
    <x v="133"/>
    <s v="MAR"/>
    <s v="Political Stability and Absence of Violence/Terrorism: Estimate"/>
    <s v="PV.EST"/>
    <x v="4"/>
    <s v="YR2022"/>
    <n v="-0.31988918781280501"/>
  </r>
  <r>
    <x v="134"/>
    <s v="MOZ"/>
    <s v="Political Stability and Absence of Violence/Terrorism: Estimate"/>
    <s v="PV.EST"/>
    <x v="0"/>
    <s v="YR2018"/>
    <n v="-0.833329558372498"/>
  </r>
  <r>
    <x v="134"/>
    <s v="MOZ"/>
    <s v="Political Stability and Absence of Violence/Terrorism: Estimate"/>
    <s v="PV.EST"/>
    <x v="1"/>
    <s v="YR2019"/>
    <n v="-0.76671624183654796"/>
  </r>
  <r>
    <x v="134"/>
    <s v="MOZ"/>
    <s v="Political Stability and Absence of Violence/Terrorism: Estimate"/>
    <s v="PV.EST"/>
    <x v="2"/>
    <s v="YR2020"/>
    <n v="-1.2816141843795801"/>
  </r>
  <r>
    <x v="134"/>
    <s v="MOZ"/>
    <s v="Political Stability and Absence of Violence/Terrorism: Estimate"/>
    <s v="PV.EST"/>
    <x v="3"/>
    <s v="YR2021"/>
    <n v="-1.25935423374176"/>
  </r>
  <r>
    <x v="134"/>
    <s v="MOZ"/>
    <s v="Political Stability and Absence of Violence/Terrorism: Estimate"/>
    <s v="PV.EST"/>
    <x v="4"/>
    <s v="YR2022"/>
    <n v="-1.28796994686127"/>
  </r>
  <r>
    <x v="135"/>
    <s v="MMR"/>
    <s v="Political Stability and Absence of Violence/Terrorism: Estimate"/>
    <s v="PV.EST"/>
    <x v="0"/>
    <s v="YR2018"/>
    <n v="-1.26694679260254"/>
  </r>
  <r>
    <x v="135"/>
    <s v="MMR"/>
    <s v="Political Stability and Absence of Violence/Terrorism: Estimate"/>
    <s v="PV.EST"/>
    <x v="1"/>
    <s v="YR2019"/>
    <n v="-1.3304589986801101"/>
  </r>
  <r>
    <x v="135"/>
    <s v="MMR"/>
    <s v="Political Stability and Absence of Violence/Terrorism: Estimate"/>
    <s v="PV.EST"/>
    <x v="2"/>
    <s v="YR2020"/>
    <n v="-1.5117045640945399"/>
  </r>
  <r>
    <x v="135"/>
    <s v="MMR"/>
    <s v="Political Stability and Absence of Violence/Terrorism: Estimate"/>
    <s v="PV.EST"/>
    <x v="3"/>
    <s v="YR2021"/>
    <n v="-2.0839693546295202"/>
  </r>
  <r>
    <x v="135"/>
    <s v="MMR"/>
    <s v="Political Stability and Absence of Violence/Terrorism: Estimate"/>
    <s v="PV.EST"/>
    <x v="4"/>
    <s v="YR2022"/>
    <n v="-2.21174263954163"/>
  </r>
  <r>
    <x v="136"/>
    <s v="NAM"/>
    <s v="Political Stability and Absence of Violence/Terrorism: Estimate"/>
    <s v="PV.EST"/>
    <x v="0"/>
    <s v="YR2018"/>
    <n v="0.68495005369186401"/>
  </r>
  <r>
    <x v="136"/>
    <s v="NAM"/>
    <s v="Political Stability and Absence of Violence/Terrorism: Estimate"/>
    <s v="PV.EST"/>
    <x v="1"/>
    <s v="YR2019"/>
    <n v="0.52880662679672197"/>
  </r>
  <r>
    <x v="136"/>
    <s v="NAM"/>
    <s v="Political Stability and Absence of Violence/Terrorism: Estimate"/>
    <s v="PV.EST"/>
    <x v="2"/>
    <s v="YR2020"/>
    <n v="0.51237642765045199"/>
  </r>
  <r>
    <x v="136"/>
    <s v="NAM"/>
    <s v="Political Stability and Absence of Violence/Terrorism: Estimate"/>
    <s v="PV.EST"/>
    <x v="3"/>
    <s v="YR2021"/>
    <n v="0.51868486404418901"/>
  </r>
  <r>
    <x v="136"/>
    <s v="NAM"/>
    <s v="Political Stability and Absence of Violence/Terrorism: Estimate"/>
    <s v="PV.EST"/>
    <x v="4"/>
    <s v="YR2022"/>
    <n v="0.55630606412887595"/>
  </r>
  <r>
    <x v="137"/>
    <s v="NRU"/>
    <s v="Political Stability and Absence of Violence/Terrorism: Estimate"/>
    <s v="PV.EST"/>
    <x v="0"/>
    <s v="YR2018"/>
    <n v="0.94429248571395896"/>
  </r>
  <r>
    <x v="137"/>
    <s v="NRU"/>
    <s v="Political Stability and Absence of Violence/Terrorism: Estimate"/>
    <s v="PV.EST"/>
    <x v="1"/>
    <s v="YR2019"/>
    <n v="0.79273200035095204"/>
  </r>
  <r>
    <x v="137"/>
    <s v="NRU"/>
    <s v="Political Stability and Absence of Violence/Terrorism: Estimate"/>
    <s v="PV.EST"/>
    <x v="2"/>
    <s v="YR2020"/>
    <n v="0.77604091167449996"/>
  </r>
  <r>
    <x v="137"/>
    <s v="NRU"/>
    <s v="Political Stability and Absence of Violence/Terrorism: Estimate"/>
    <s v="PV.EST"/>
    <x v="3"/>
    <s v="YR2021"/>
    <n v="0.78711211681366"/>
  </r>
  <r>
    <x v="137"/>
    <s v="NRU"/>
    <s v="Political Stability and Absence of Violence/Terrorism: Estimate"/>
    <s v="PV.EST"/>
    <x v="4"/>
    <s v="YR2022"/>
    <n v="0.88090282678604104"/>
  </r>
  <r>
    <x v="138"/>
    <s v="NPL"/>
    <s v="Political Stability and Absence of Violence/Terrorism: Estimate"/>
    <s v="PV.EST"/>
    <x v="0"/>
    <s v="YR2018"/>
    <n v="-0.542416572570801"/>
  </r>
  <r>
    <x v="138"/>
    <s v="NPL"/>
    <s v="Political Stability and Absence of Violence/Terrorism: Estimate"/>
    <s v="PV.EST"/>
    <x v="1"/>
    <s v="YR2019"/>
    <n v="-0.45294290781021102"/>
  </r>
  <r>
    <x v="138"/>
    <s v="NPL"/>
    <s v="Political Stability and Absence of Violence/Terrorism: Estimate"/>
    <s v="PV.EST"/>
    <x v="2"/>
    <s v="YR2020"/>
    <n v="-0.180229142308235"/>
  </r>
  <r>
    <x v="138"/>
    <s v="NPL"/>
    <s v="Political Stability and Absence of Violence/Terrorism: Estimate"/>
    <s v="PV.EST"/>
    <x v="3"/>
    <s v="YR2021"/>
    <n v="-0.18880781531333901"/>
  </r>
  <r>
    <x v="138"/>
    <s v="NPL"/>
    <s v="Political Stability and Absence of Violence/Terrorism: Estimate"/>
    <s v="PV.EST"/>
    <x v="4"/>
    <s v="YR2022"/>
    <n v="-0.25190749764442399"/>
  </r>
  <r>
    <x v="139"/>
    <s v="NLD"/>
    <s v="Political Stability and Absence of Violence/Terrorism: Estimate"/>
    <s v="PV.EST"/>
    <x v="0"/>
    <s v="YR2018"/>
    <n v="0.83809733390808105"/>
  </r>
  <r>
    <x v="139"/>
    <s v="NLD"/>
    <s v="Political Stability and Absence of Violence/Terrorism: Estimate"/>
    <s v="PV.EST"/>
    <x v="1"/>
    <s v="YR2019"/>
    <n v="0.82122117280960105"/>
  </r>
  <r>
    <x v="139"/>
    <s v="NLD"/>
    <s v="Political Stability and Absence of Violence/Terrorism: Estimate"/>
    <s v="PV.EST"/>
    <x v="2"/>
    <s v="YR2020"/>
    <n v="0.83086389303207397"/>
  </r>
  <r>
    <x v="139"/>
    <s v="NLD"/>
    <s v="Political Stability and Absence of Violence/Terrorism: Estimate"/>
    <s v="PV.EST"/>
    <x v="3"/>
    <s v="YR2021"/>
    <n v="0.89292395114898704"/>
  </r>
  <r>
    <x v="139"/>
    <s v="NLD"/>
    <s v="Political Stability and Absence of Violence/Terrorism: Estimate"/>
    <s v="PV.EST"/>
    <x v="4"/>
    <s v="YR2022"/>
    <n v="0.71730482578277599"/>
  </r>
  <r>
    <x v="140"/>
    <s v="NCL"/>
    <s v="Political Stability and Absence of Violence/Terrorism: Estimate"/>
    <s v="PV.EST"/>
    <x v="0"/>
    <s v="YR2018"/>
    <m/>
  </r>
  <r>
    <x v="140"/>
    <s v="NCL"/>
    <s v="Political Stability and Absence of Violence/Terrorism: Estimate"/>
    <s v="PV.EST"/>
    <x v="1"/>
    <s v="YR2019"/>
    <m/>
  </r>
  <r>
    <x v="140"/>
    <s v="NCL"/>
    <s v="Political Stability and Absence of Violence/Terrorism: Estimate"/>
    <s v="PV.EST"/>
    <x v="2"/>
    <s v="YR2020"/>
    <m/>
  </r>
  <r>
    <x v="140"/>
    <s v="NCL"/>
    <s v="Political Stability and Absence of Violence/Terrorism: Estimate"/>
    <s v="PV.EST"/>
    <x v="3"/>
    <s v="YR2021"/>
    <m/>
  </r>
  <r>
    <x v="140"/>
    <s v="NCL"/>
    <s v="Political Stability and Absence of Violence/Terrorism: Estimate"/>
    <s v="PV.EST"/>
    <x v="4"/>
    <s v="YR2022"/>
    <m/>
  </r>
  <r>
    <x v="141"/>
    <s v="NZL"/>
    <s v="Political Stability and Absence of Violence/Terrorism: Estimate"/>
    <s v="PV.EST"/>
    <x v="0"/>
    <s v="YR2018"/>
    <n v="1.5121608972549401"/>
  </r>
  <r>
    <x v="141"/>
    <s v="NZL"/>
    <s v="Political Stability and Absence of Violence/Terrorism: Estimate"/>
    <s v="PV.EST"/>
    <x v="1"/>
    <s v="YR2019"/>
    <n v="1.41574943065643"/>
  </r>
  <r>
    <x v="141"/>
    <s v="NZL"/>
    <s v="Political Stability and Absence of Violence/Terrorism: Estimate"/>
    <s v="PV.EST"/>
    <x v="2"/>
    <s v="YR2020"/>
    <n v="1.46777844429016"/>
  </r>
  <r>
    <x v="141"/>
    <s v="NZL"/>
    <s v="Political Stability and Absence of Violence/Terrorism: Estimate"/>
    <s v="PV.EST"/>
    <x v="3"/>
    <s v="YR2021"/>
    <n v="1.3952362537384"/>
  </r>
  <r>
    <x v="141"/>
    <s v="NZL"/>
    <s v="Political Stability and Absence of Violence/Terrorism: Estimate"/>
    <s v="PV.EST"/>
    <x v="4"/>
    <s v="YR2022"/>
    <n v="1.31238234043121"/>
  </r>
  <r>
    <x v="142"/>
    <s v="NIC"/>
    <s v="Political Stability and Absence of Violence/Terrorism: Estimate"/>
    <s v="PV.EST"/>
    <x v="0"/>
    <s v="YR2018"/>
    <n v="-0.95093113183975198"/>
  </r>
  <r>
    <x v="142"/>
    <s v="NIC"/>
    <s v="Political Stability and Absence of Violence/Terrorism: Estimate"/>
    <s v="PV.EST"/>
    <x v="1"/>
    <s v="YR2019"/>
    <n v="-0.99248105287551902"/>
  </r>
  <r>
    <x v="142"/>
    <s v="NIC"/>
    <s v="Political Stability and Absence of Violence/Terrorism: Estimate"/>
    <s v="PV.EST"/>
    <x v="2"/>
    <s v="YR2020"/>
    <n v="-0.58572518825530995"/>
  </r>
  <r>
    <x v="142"/>
    <s v="NIC"/>
    <s v="Political Stability and Absence of Violence/Terrorism: Estimate"/>
    <s v="PV.EST"/>
    <x v="3"/>
    <s v="YR2021"/>
    <n v="-0.47199821472168002"/>
  </r>
  <r>
    <x v="142"/>
    <s v="NIC"/>
    <s v="Political Stability and Absence of Violence/Terrorism: Estimate"/>
    <s v="PV.EST"/>
    <x v="4"/>
    <s v="YR2022"/>
    <n v="-0.34842848777771002"/>
  </r>
  <r>
    <x v="143"/>
    <s v="NER"/>
    <s v="Political Stability and Absence of Violence/Terrorism: Estimate"/>
    <s v="PV.EST"/>
    <x v="0"/>
    <s v="YR2018"/>
    <n v="-1.35823786258698"/>
  </r>
  <r>
    <x v="143"/>
    <s v="NER"/>
    <s v="Political Stability and Absence of Violence/Terrorism: Estimate"/>
    <s v="PV.EST"/>
    <x v="1"/>
    <s v="YR2019"/>
    <n v="-1.4049586057662999"/>
  </r>
  <r>
    <x v="143"/>
    <s v="NER"/>
    <s v="Political Stability and Absence of Violence/Terrorism: Estimate"/>
    <s v="PV.EST"/>
    <x v="2"/>
    <s v="YR2020"/>
    <n v="-1.66716468334198"/>
  </r>
  <r>
    <x v="143"/>
    <s v="NER"/>
    <s v="Political Stability and Absence of Violence/Terrorism: Estimate"/>
    <s v="PV.EST"/>
    <x v="3"/>
    <s v="YR2021"/>
    <n v="-1.53848505020142"/>
  </r>
  <r>
    <x v="143"/>
    <s v="NER"/>
    <s v="Political Stability and Absence of Violence/Terrorism: Estimate"/>
    <s v="PV.EST"/>
    <x v="4"/>
    <s v="YR2022"/>
    <n v="-1.47217929363251"/>
  </r>
  <r>
    <x v="144"/>
    <s v="NGA"/>
    <s v="Political Stability and Absence of Violence/Terrorism: Estimate"/>
    <s v="PV.EST"/>
    <x v="0"/>
    <s v="YR2018"/>
    <n v="-2.0974142551422101"/>
  </r>
  <r>
    <x v="144"/>
    <s v="NGA"/>
    <s v="Political Stability and Absence of Violence/Terrorism: Estimate"/>
    <s v="PV.EST"/>
    <x v="1"/>
    <s v="YR2019"/>
    <n v="-1.93307113647461"/>
  </r>
  <r>
    <x v="144"/>
    <s v="NGA"/>
    <s v="Political Stability and Absence of Violence/Terrorism: Estimate"/>
    <s v="PV.EST"/>
    <x v="2"/>
    <s v="YR2020"/>
    <n v="-1.89196145534515"/>
  </r>
  <r>
    <x v="144"/>
    <s v="NGA"/>
    <s v="Political Stability and Absence of Violence/Terrorism: Estimate"/>
    <s v="PV.EST"/>
    <x v="3"/>
    <s v="YR2021"/>
    <n v="-1.78729927539825"/>
  </r>
  <r>
    <x v="144"/>
    <s v="NGA"/>
    <s v="Political Stability and Absence of Violence/Terrorism: Estimate"/>
    <s v="PV.EST"/>
    <x v="4"/>
    <s v="YR2022"/>
    <n v="-1.7981414794921899"/>
  </r>
  <r>
    <x v="145"/>
    <s v="MKD"/>
    <s v="Political Stability and Absence of Violence/Terrorism: Estimate"/>
    <s v="PV.EST"/>
    <x v="0"/>
    <s v="YR2018"/>
    <n v="-0.21198371052741999"/>
  </r>
  <r>
    <x v="145"/>
    <s v="MKD"/>
    <s v="Political Stability and Absence of Violence/Terrorism: Estimate"/>
    <s v="PV.EST"/>
    <x v="1"/>
    <s v="YR2019"/>
    <n v="8.0932611599564604E-3"/>
  </r>
  <r>
    <x v="145"/>
    <s v="MKD"/>
    <s v="Political Stability and Absence of Violence/Terrorism: Estimate"/>
    <s v="PV.EST"/>
    <x v="2"/>
    <s v="YR2020"/>
    <n v="0.112023413181305"/>
  </r>
  <r>
    <x v="145"/>
    <s v="MKD"/>
    <s v="Political Stability and Absence of Violence/Terrorism: Estimate"/>
    <s v="PV.EST"/>
    <x v="3"/>
    <s v="YR2021"/>
    <n v="6.2417197972536101E-2"/>
  </r>
  <r>
    <x v="145"/>
    <s v="MKD"/>
    <s v="Political Stability and Absence of Violence/Terrorism: Estimate"/>
    <s v="PV.EST"/>
    <x v="4"/>
    <s v="YR2022"/>
    <n v="0.11759065836668001"/>
  </r>
  <r>
    <x v="146"/>
    <s v="MNP"/>
    <s v="Political Stability and Absence of Violence/Terrorism: Estimate"/>
    <s v="PV.EST"/>
    <x v="0"/>
    <s v="YR2018"/>
    <m/>
  </r>
  <r>
    <x v="146"/>
    <s v="MNP"/>
    <s v="Political Stability and Absence of Violence/Terrorism: Estimate"/>
    <s v="PV.EST"/>
    <x v="1"/>
    <s v="YR2019"/>
    <m/>
  </r>
  <r>
    <x v="146"/>
    <s v="MNP"/>
    <s v="Political Stability and Absence of Violence/Terrorism: Estimate"/>
    <s v="PV.EST"/>
    <x v="2"/>
    <s v="YR2020"/>
    <m/>
  </r>
  <r>
    <x v="146"/>
    <s v="MNP"/>
    <s v="Political Stability and Absence of Violence/Terrorism: Estimate"/>
    <s v="PV.EST"/>
    <x v="3"/>
    <s v="YR2021"/>
    <m/>
  </r>
  <r>
    <x v="146"/>
    <s v="MNP"/>
    <s v="Political Stability and Absence of Violence/Terrorism: Estimate"/>
    <s v="PV.EST"/>
    <x v="4"/>
    <s v="YR2022"/>
    <m/>
  </r>
  <r>
    <x v="147"/>
    <s v="NOR"/>
    <s v="Political Stability and Absence of Violence/Terrorism: Estimate"/>
    <s v="PV.EST"/>
    <x v="0"/>
    <s v="YR2018"/>
    <n v="1.1206359863281301"/>
  </r>
  <r>
    <x v="147"/>
    <s v="NOR"/>
    <s v="Political Stability and Absence of Violence/Terrorism: Estimate"/>
    <s v="PV.EST"/>
    <x v="1"/>
    <s v="YR2019"/>
    <n v="1.1419864892959599"/>
  </r>
  <r>
    <x v="147"/>
    <s v="NOR"/>
    <s v="Political Stability and Absence of Violence/Terrorism: Estimate"/>
    <s v="PV.EST"/>
    <x v="2"/>
    <s v="YR2020"/>
    <n v="1.22151875495911"/>
  </r>
  <r>
    <x v="147"/>
    <s v="NOR"/>
    <s v="Political Stability and Absence of Violence/Terrorism: Estimate"/>
    <s v="PV.EST"/>
    <x v="3"/>
    <s v="YR2021"/>
    <n v="1.0884751081466699"/>
  </r>
  <r>
    <x v="147"/>
    <s v="NOR"/>
    <s v="Political Stability and Absence of Violence/Terrorism: Estimate"/>
    <s v="PV.EST"/>
    <x v="4"/>
    <s v="YR2022"/>
    <n v="0.86095833778381303"/>
  </r>
  <r>
    <x v="148"/>
    <s v="OMN"/>
    <s v="Political Stability and Absence of Violence/Terrorism: Estimate"/>
    <s v="PV.EST"/>
    <x v="0"/>
    <s v="YR2018"/>
    <n v="0.64203643798828103"/>
  </r>
  <r>
    <x v="148"/>
    <s v="OMN"/>
    <s v="Political Stability and Absence of Violence/Terrorism: Estimate"/>
    <s v="PV.EST"/>
    <x v="1"/>
    <s v="YR2019"/>
    <n v="0.58916872739791903"/>
  </r>
  <r>
    <x v="148"/>
    <s v="OMN"/>
    <s v="Political Stability and Absence of Violence/Terrorism: Estimate"/>
    <s v="PV.EST"/>
    <x v="2"/>
    <s v="YR2020"/>
    <n v="0.41972854733467102"/>
  </r>
  <r>
    <x v="148"/>
    <s v="OMN"/>
    <s v="Political Stability and Absence of Violence/Terrorism: Estimate"/>
    <s v="PV.EST"/>
    <x v="3"/>
    <s v="YR2021"/>
    <n v="0.43188798427581798"/>
  </r>
  <r>
    <x v="148"/>
    <s v="OMN"/>
    <s v="Political Stability and Absence of Violence/Terrorism: Estimate"/>
    <s v="PV.EST"/>
    <x v="4"/>
    <s v="YR2022"/>
    <n v="0.52991139888763406"/>
  </r>
  <r>
    <x v="149"/>
    <s v="PAK"/>
    <s v="Political Stability and Absence of Violence/Terrorism: Estimate"/>
    <s v="PV.EST"/>
    <x v="0"/>
    <s v="YR2018"/>
    <n v="-2.2538845539093"/>
  </r>
  <r>
    <x v="149"/>
    <s v="PAK"/>
    <s v="Political Stability and Absence of Violence/Terrorism: Estimate"/>
    <s v="PV.EST"/>
    <x v="1"/>
    <s v="YR2019"/>
    <n v="-2.25163745880127"/>
  </r>
  <r>
    <x v="149"/>
    <s v="PAK"/>
    <s v="Political Stability and Absence of Violence/Terrorism: Estimate"/>
    <s v="PV.EST"/>
    <x v="2"/>
    <s v="YR2020"/>
    <n v="-1.79264628887177"/>
  </r>
  <r>
    <x v="149"/>
    <s v="PAK"/>
    <s v="Political Stability and Absence of Violence/Terrorism: Estimate"/>
    <s v="PV.EST"/>
    <x v="3"/>
    <s v="YR2021"/>
    <n v="-1.7136561870575"/>
  </r>
  <r>
    <x v="149"/>
    <s v="PAK"/>
    <s v="Political Stability and Absence of Violence/Terrorism: Estimate"/>
    <s v="PV.EST"/>
    <x v="4"/>
    <s v="YR2022"/>
    <n v="-1.90026199817657"/>
  </r>
  <r>
    <x v="150"/>
    <s v="PLW"/>
    <s v="Political Stability and Absence of Violence/Terrorism: Estimate"/>
    <s v="PV.EST"/>
    <x v="0"/>
    <s v="YR2018"/>
    <n v="1.1947995424270601"/>
  </r>
  <r>
    <x v="150"/>
    <s v="PLW"/>
    <s v="Political Stability and Absence of Violence/Terrorism: Estimate"/>
    <s v="PV.EST"/>
    <x v="1"/>
    <s v="YR2019"/>
    <n v="1.17167043685913"/>
  </r>
  <r>
    <x v="150"/>
    <s v="PLW"/>
    <s v="Political Stability and Absence of Violence/Terrorism: Estimate"/>
    <s v="PV.EST"/>
    <x v="2"/>
    <s v="YR2020"/>
    <n v="1.1660121679305999"/>
  </r>
  <r>
    <x v="150"/>
    <s v="PLW"/>
    <s v="Political Stability and Absence of Violence/Terrorism: Estimate"/>
    <s v="PV.EST"/>
    <x v="3"/>
    <s v="YR2021"/>
    <n v="1.1722332239151001"/>
  </r>
  <r>
    <x v="150"/>
    <s v="PLW"/>
    <s v="Political Stability and Absence of Violence/Terrorism: Estimate"/>
    <s v="PV.EST"/>
    <x v="4"/>
    <s v="YR2022"/>
    <n v="1.09686291217804"/>
  </r>
  <r>
    <x v="151"/>
    <s v="PAN"/>
    <s v="Political Stability and Absence of Violence/Terrorism: Estimate"/>
    <s v="PV.EST"/>
    <x v="0"/>
    <s v="YR2018"/>
    <n v="0.25203728675842302"/>
  </r>
  <r>
    <x v="151"/>
    <s v="PAN"/>
    <s v="Political Stability and Absence of Violence/Terrorism: Estimate"/>
    <s v="PV.EST"/>
    <x v="1"/>
    <s v="YR2019"/>
    <n v="0.29087811708450301"/>
  </r>
  <r>
    <x v="151"/>
    <s v="PAN"/>
    <s v="Political Stability and Absence of Violence/Terrorism: Estimate"/>
    <s v="PV.EST"/>
    <x v="2"/>
    <s v="YR2020"/>
    <n v="0.23546069860458399"/>
  </r>
  <r>
    <x v="151"/>
    <s v="PAN"/>
    <s v="Political Stability and Absence of Violence/Terrorism: Estimate"/>
    <s v="PV.EST"/>
    <x v="3"/>
    <s v="YR2021"/>
    <n v="0.30712005496025102"/>
  </r>
  <r>
    <x v="151"/>
    <s v="PAN"/>
    <s v="Political Stability and Absence of Violence/Terrorism: Estimate"/>
    <s v="PV.EST"/>
    <x v="4"/>
    <s v="YR2022"/>
    <n v="0.297832071781158"/>
  </r>
  <r>
    <x v="152"/>
    <s v="PNG"/>
    <s v="Political Stability and Absence of Violence/Terrorism: Estimate"/>
    <s v="PV.EST"/>
    <x v="0"/>
    <s v="YR2018"/>
    <n v="-0.65630781650543202"/>
  </r>
  <r>
    <x v="152"/>
    <s v="PNG"/>
    <s v="Political Stability and Absence of Violence/Terrorism: Estimate"/>
    <s v="PV.EST"/>
    <x v="1"/>
    <s v="YR2019"/>
    <n v="-0.70504641532897905"/>
  </r>
  <r>
    <x v="152"/>
    <s v="PNG"/>
    <s v="Political Stability and Absence of Violence/Terrorism: Estimate"/>
    <s v="PV.EST"/>
    <x v="2"/>
    <s v="YR2020"/>
    <n v="-0.65370708703994795"/>
  </r>
  <r>
    <x v="152"/>
    <s v="PNG"/>
    <s v="Political Stability and Absence of Violence/Terrorism: Estimate"/>
    <s v="PV.EST"/>
    <x v="3"/>
    <s v="YR2021"/>
    <n v="-0.57670891284942605"/>
  </r>
  <r>
    <x v="152"/>
    <s v="PNG"/>
    <s v="Political Stability and Absence of Violence/Terrorism: Estimate"/>
    <s v="PV.EST"/>
    <x v="4"/>
    <s v="YR2022"/>
    <n v="-0.60906177759170499"/>
  </r>
  <r>
    <x v="153"/>
    <s v="PRY"/>
    <s v="Political Stability and Absence of Violence/Terrorism: Estimate"/>
    <s v="PV.EST"/>
    <x v="0"/>
    <s v="YR2018"/>
    <n v="-8.6801514029502896E-2"/>
  </r>
  <r>
    <x v="153"/>
    <s v="PRY"/>
    <s v="Political Stability and Absence of Violence/Terrorism: Estimate"/>
    <s v="PV.EST"/>
    <x v="1"/>
    <s v="YR2019"/>
    <n v="-1.8059423193335498E-2"/>
  </r>
  <r>
    <x v="153"/>
    <s v="PRY"/>
    <s v="Political Stability and Absence of Violence/Terrorism: Estimate"/>
    <s v="PV.EST"/>
    <x v="2"/>
    <s v="YR2020"/>
    <n v="1.6684934496879598E-2"/>
  </r>
  <r>
    <x v="153"/>
    <s v="PRY"/>
    <s v="Political Stability and Absence of Violence/Terrorism: Estimate"/>
    <s v="PV.EST"/>
    <x v="3"/>
    <s v="YR2021"/>
    <n v="-9.9959084764123006E-4"/>
  </r>
  <r>
    <x v="153"/>
    <s v="PRY"/>
    <s v="Political Stability and Absence of Violence/Terrorism: Estimate"/>
    <s v="PV.EST"/>
    <x v="4"/>
    <s v="YR2022"/>
    <n v="3.5977952182292897E-2"/>
  </r>
  <r>
    <x v="154"/>
    <s v="PER"/>
    <s v="Political Stability and Absence of Violence/Terrorism: Estimate"/>
    <s v="PV.EST"/>
    <x v="0"/>
    <s v="YR2018"/>
    <n v="-0.27695196866989102"/>
  </r>
  <r>
    <x v="154"/>
    <s v="PER"/>
    <s v="Political Stability and Absence of Violence/Terrorism: Estimate"/>
    <s v="PV.EST"/>
    <x v="1"/>
    <s v="YR2019"/>
    <n v="-0.16365934908390001"/>
  </r>
  <r>
    <x v="154"/>
    <s v="PER"/>
    <s v="Political Stability and Absence of Violence/Terrorism: Estimate"/>
    <s v="PV.EST"/>
    <x v="2"/>
    <s v="YR2020"/>
    <n v="-0.35773891210556003"/>
  </r>
  <r>
    <x v="154"/>
    <s v="PER"/>
    <s v="Political Stability and Absence of Violence/Terrorism: Estimate"/>
    <s v="PV.EST"/>
    <x v="3"/>
    <s v="YR2021"/>
    <n v="-0.35528546571731601"/>
  </r>
  <r>
    <x v="154"/>
    <s v="PER"/>
    <s v="Political Stability and Absence of Violence/Terrorism: Estimate"/>
    <s v="PV.EST"/>
    <x v="4"/>
    <s v="YR2022"/>
    <n v="-0.44633838534355202"/>
  </r>
  <r>
    <x v="155"/>
    <s v="PHL"/>
    <s v="Political Stability and Absence of Violence/Terrorism: Estimate"/>
    <s v="PV.EST"/>
    <x v="0"/>
    <s v="YR2018"/>
    <n v="-1.09619224071503"/>
  </r>
  <r>
    <x v="155"/>
    <s v="PHL"/>
    <s v="Political Stability and Absence of Violence/Terrorism: Estimate"/>
    <s v="PV.EST"/>
    <x v="1"/>
    <s v="YR2019"/>
    <n v="-0.92804539203643799"/>
  </r>
  <r>
    <x v="155"/>
    <s v="PHL"/>
    <s v="Political Stability and Absence of Violence/Terrorism: Estimate"/>
    <s v="PV.EST"/>
    <x v="2"/>
    <s v="YR2020"/>
    <n v="-0.77870136499404896"/>
  </r>
  <r>
    <x v="155"/>
    <s v="PHL"/>
    <s v="Political Stability and Absence of Violence/Terrorism: Estimate"/>
    <s v="PV.EST"/>
    <x v="3"/>
    <s v="YR2021"/>
    <n v="-0.98400306701660201"/>
  </r>
  <r>
    <x v="155"/>
    <s v="PHL"/>
    <s v="Political Stability and Absence of Violence/Terrorism: Estimate"/>
    <s v="PV.EST"/>
    <x v="4"/>
    <s v="YR2022"/>
    <n v="-0.71297639608383201"/>
  </r>
  <r>
    <x v="156"/>
    <s v="POL"/>
    <s v="Political Stability and Absence of Violence/Terrorism: Estimate"/>
    <s v="PV.EST"/>
    <x v="0"/>
    <s v="YR2018"/>
    <n v="0.48034089803695701"/>
  </r>
  <r>
    <x v="156"/>
    <s v="POL"/>
    <s v="Political Stability and Absence of Violence/Terrorism: Estimate"/>
    <s v="PV.EST"/>
    <x v="1"/>
    <s v="YR2019"/>
    <n v="0.55063116550445601"/>
  </r>
  <r>
    <x v="156"/>
    <s v="POL"/>
    <s v="Political Stability and Absence of Violence/Terrorism: Estimate"/>
    <s v="PV.EST"/>
    <x v="2"/>
    <s v="YR2020"/>
    <n v="0.49156528711318997"/>
  </r>
  <r>
    <x v="156"/>
    <s v="POL"/>
    <s v="Political Stability and Absence of Violence/Terrorism: Estimate"/>
    <s v="PV.EST"/>
    <x v="3"/>
    <s v="YR2021"/>
    <n v="0.49180132150650002"/>
  </r>
  <r>
    <x v="156"/>
    <s v="POL"/>
    <s v="Political Stability and Absence of Violence/Terrorism: Estimate"/>
    <s v="PV.EST"/>
    <x v="4"/>
    <s v="YR2022"/>
    <n v="0.50028324127197299"/>
  </r>
  <r>
    <x v="157"/>
    <s v="PRT"/>
    <s v="Political Stability and Absence of Violence/Terrorism: Estimate"/>
    <s v="PV.EST"/>
    <x v="0"/>
    <s v="YR2018"/>
    <n v="1.11509525775909"/>
  </r>
  <r>
    <x v="157"/>
    <s v="PRT"/>
    <s v="Political Stability and Absence of Violence/Terrorism: Estimate"/>
    <s v="PV.EST"/>
    <x v="1"/>
    <s v="YR2019"/>
    <n v="1.0516324043273899"/>
  </r>
  <r>
    <x v="157"/>
    <s v="PRT"/>
    <s v="Political Stability and Absence of Violence/Terrorism: Estimate"/>
    <s v="PV.EST"/>
    <x v="2"/>
    <s v="YR2020"/>
    <n v="1.0086536407470701"/>
  </r>
  <r>
    <x v="157"/>
    <s v="PRT"/>
    <s v="Political Stability and Absence of Violence/Terrorism: Estimate"/>
    <s v="PV.EST"/>
    <x v="3"/>
    <s v="YR2021"/>
    <n v="0.93725126981735196"/>
  </r>
  <r>
    <x v="157"/>
    <s v="PRT"/>
    <s v="Political Stability and Absence of Violence/Terrorism: Estimate"/>
    <s v="PV.EST"/>
    <x v="4"/>
    <s v="YR2022"/>
    <n v="0.86071968078613303"/>
  </r>
  <r>
    <x v="158"/>
    <s v="PRI"/>
    <s v="Political Stability and Absence of Violence/Terrorism: Estimate"/>
    <s v="PV.EST"/>
    <x v="0"/>
    <s v="YR2018"/>
    <n v="0.27365726232528698"/>
  </r>
  <r>
    <x v="158"/>
    <s v="PRI"/>
    <s v="Political Stability and Absence of Violence/Terrorism: Estimate"/>
    <s v="PV.EST"/>
    <x v="1"/>
    <s v="YR2019"/>
    <n v="0.14260335266590099"/>
  </r>
  <r>
    <x v="158"/>
    <s v="PRI"/>
    <s v="Political Stability and Absence of Violence/Terrorism: Estimate"/>
    <s v="PV.EST"/>
    <x v="2"/>
    <s v="YR2020"/>
    <n v="0.43530330061912498"/>
  </r>
  <r>
    <x v="158"/>
    <s v="PRI"/>
    <s v="Political Stability and Absence of Violence/Terrorism: Estimate"/>
    <s v="PV.EST"/>
    <x v="3"/>
    <s v="YR2021"/>
    <n v="0.48798930644989003"/>
  </r>
  <r>
    <x v="158"/>
    <s v="PRI"/>
    <s v="Political Stability and Absence of Violence/Terrorism: Estimate"/>
    <s v="PV.EST"/>
    <x v="4"/>
    <s v="YR2022"/>
    <n v="0.54319119453430198"/>
  </r>
  <r>
    <x v="159"/>
    <s v="QAT"/>
    <s v="Political Stability and Absence of Violence/Terrorism: Estimate"/>
    <s v="PV.EST"/>
    <x v="0"/>
    <s v="YR2018"/>
    <n v="0.64928388595581099"/>
  </r>
  <r>
    <x v="159"/>
    <s v="QAT"/>
    <s v="Political Stability and Absence of Violence/Terrorism: Estimate"/>
    <s v="PV.EST"/>
    <x v="1"/>
    <s v="YR2019"/>
    <n v="0.68427562713623002"/>
  </r>
  <r>
    <x v="159"/>
    <s v="QAT"/>
    <s v="Political Stability and Absence of Violence/Terrorism: Estimate"/>
    <s v="PV.EST"/>
    <x v="2"/>
    <s v="YR2020"/>
    <n v="0.66954380273819003"/>
  </r>
  <r>
    <x v="159"/>
    <s v="QAT"/>
    <s v="Political Stability and Absence of Violence/Terrorism: Estimate"/>
    <s v="PV.EST"/>
    <x v="3"/>
    <s v="YR2021"/>
    <n v="0.83326143026351895"/>
  </r>
  <r>
    <x v="159"/>
    <s v="QAT"/>
    <s v="Political Stability and Absence of Violence/Terrorism: Estimate"/>
    <s v="PV.EST"/>
    <x v="4"/>
    <s v="YR2022"/>
    <n v="0.95855814218521096"/>
  </r>
  <r>
    <x v="160"/>
    <s v="ROU"/>
    <s v="Political Stability and Absence of Violence/Terrorism: Estimate"/>
    <s v="PV.EST"/>
    <x v="0"/>
    <s v="YR2018"/>
    <n v="3.6215875297784798E-2"/>
  </r>
  <r>
    <x v="160"/>
    <s v="ROU"/>
    <s v="Political Stability and Absence of Violence/Terrorism: Estimate"/>
    <s v="PV.EST"/>
    <x v="1"/>
    <s v="YR2019"/>
    <n v="0.54217118024826105"/>
  </r>
  <r>
    <x v="160"/>
    <s v="ROU"/>
    <s v="Political Stability and Absence of Violence/Terrorism: Estimate"/>
    <s v="PV.EST"/>
    <x v="2"/>
    <s v="YR2020"/>
    <n v="0.50889539718627896"/>
  </r>
  <r>
    <x v="160"/>
    <s v="ROU"/>
    <s v="Political Stability and Absence of Violence/Terrorism: Estimate"/>
    <s v="PV.EST"/>
    <x v="3"/>
    <s v="YR2021"/>
    <n v="0.58168029785156306"/>
  </r>
  <r>
    <x v="160"/>
    <s v="ROU"/>
    <s v="Political Stability and Absence of Violence/Terrorism: Estimate"/>
    <s v="PV.EST"/>
    <x v="4"/>
    <s v="YR2022"/>
    <n v="0.488021969795227"/>
  </r>
  <r>
    <x v="161"/>
    <s v="RUS"/>
    <s v="Political Stability and Absence of Violence/Terrorism: Estimate"/>
    <s v="PV.EST"/>
    <x v="0"/>
    <s v="YR2018"/>
    <n v="-0.53837567567825295"/>
  </r>
  <r>
    <x v="161"/>
    <s v="RUS"/>
    <s v="Political Stability and Absence of Violence/Terrorism: Estimate"/>
    <s v="PV.EST"/>
    <x v="1"/>
    <s v="YR2019"/>
    <n v="-0.55109912157058705"/>
  </r>
  <r>
    <x v="161"/>
    <s v="RUS"/>
    <s v="Political Stability and Absence of Violence/Terrorism: Estimate"/>
    <s v="PV.EST"/>
    <x v="2"/>
    <s v="YR2020"/>
    <n v="-0.66740942001342796"/>
  </r>
  <r>
    <x v="161"/>
    <s v="RUS"/>
    <s v="Political Stability and Absence of Violence/Terrorism: Estimate"/>
    <s v="PV.EST"/>
    <x v="3"/>
    <s v="YR2021"/>
    <n v="-0.70790183544158902"/>
  </r>
  <r>
    <x v="161"/>
    <s v="RUS"/>
    <s v="Political Stability and Absence of Violence/Terrorism: Estimate"/>
    <s v="PV.EST"/>
    <x v="4"/>
    <s v="YR2022"/>
    <n v="-0.91899544000625599"/>
  </r>
  <r>
    <x v="162"/>
    <s v="RWA"/>
    <s v="Political Stability and Absence of Violence/Terrorism: Estimate"/>
    <s v="PV.EST"/>
    <x v="0"/>
    <s v="YR2018"/>
    <n v="0.101642534136772"/>
  </r>
  <r>
    <x v="162"/>
    <s v="RWA"/>
    <s v="Political Stability and Absence of Violence/Terrorism: Estimate"/>
    <s v="PV.EST"/>
    <x v="1"/>
    <s v="YR2019"/>
    <n v="5.6940533220768003E-2"/>
  </r>
  <r>
    <x v="162"/>
    <s v="RWA"/>
    <s v="Political Stability and Absence of Violence/Terrorism: Estimate"/>
    <s v="PV.EST"/>
    <x v="2"/>
    <s v="YR2020"/>
    <n v="6.9421276450157193E-2"/>
  </r>
  <r>
    <x v="162"/>
    <s v="RWA"/>
    <s v="Political Stability and Absence of Violence/Terrorism: Estimate"/>
    <s v="PV.EST"/>
    <x v="3"/>
    <s v="YR2021"/>
    <n v="7.1905821561813396E-2"/>
  </r>
  <r>
    <x v="162"/>
    <s v="RWA"/>
    <s v="Political Stability and Absence of Violence/Terrorism: Estimate"/>
    <s v="PV.EST"/>
    <x v="4"/>
    <s v="YR2022"/>
    <n v="3.0513977631926498E-2"/>
  </r>
  <r>
    <x v="163"/>
    <s v="WSM"/>
    <s v="Political Stability and Absence of Violence/Terrorism: Estimate"/>
    <s v="PV.EST"/>
    <x v="0"/>
    <s v="YR2018"/>
    <n v="1.13318884372711"/>
  </r>
  <r>
    <x v="163"/>
    <s v="WSM"/>
    <s v="Political Stability and Absence of Violence/Terrorism: Estimate"/>
    <s v="PV.EST"/>
    <x v="1"/>
    <s v="YR2019"/>
    <n v="1.1637257337570199"/>
  </r>
  <r>
    <x v="163"/>
    <s v="WSM"/>
    <s v="Political Stability and Absence of Violence/Terrorism: Estimate"/>
    <s v="PV.EST"/>
    <x v="2"/>
    <s v="YR2020"/>
    <n v="1.14607357978821"/>
  </r>
  <r>
    <x v="163"/>
    <s v="WSM"/>
    <s v="Political Stability and Absence of Violence/Terrorism: Estimate"/>
    <s v="PV.EST"/>
    <x v="3"/>
    <s v="YR2021"/>
    <n v="1.1062321662902801"/>
  </r>
  <r>
    <x v="163"/>
    <s v="WSM"/>
    <s v="Political Stability and Absence of Violence/Terrorism: Estimate"/>
    <s v="PV.EST"/>
    <x v="4"/>
    <s v="YR2022"/>
    <n v="1.0786091089248699"/>
  </r>
  <r>
    <x v="164"/>
    <s v="SMR"/>
    <s v="Political Stability and Absence of Violence/Terrorism: Estimate"/>
    <s v="PV.EST"/>
    <x v="0"/>
    <s v="YR2018"/>
    <n v="1.39100873470306"/>
  </r>
  <r>
    <x v="164"/>
    <s v="SMR"/>
    <s v="Political Stability and Absence of Violence/Terrorism: Estimate"/>
    <s v="PV.EST"/>
    <x v="1"/>
    <s v="YR2019"/>
    <n v="1.2258399724960301"/>
  </r>
  <r>
    <x v="164"/>
    <s v="SMR"/>
    <s v="Political Stability and Absence of Violence/Terrorism: Estimate"/>
    <s v="PV.EST"/>
    <x v="2"/>
    <s v="YR2020"/>
    <n v="1.1772255897521999"/>
  </r>
  <r>
    <x v="164"/>
    <s v="SMR"/>
    <s v="Political Stability and Absence of Violence/Terrorism: Estimate"/>
    <s v="PV.EST"/>
    <x v="3"/>
    <s v="YR2021"/>
    <n v="1.17249691486359"/>
  </r>
  <r>
    <x v="164"/>
    <s v="SMR"/>
    <s v="Political Stability and Absence of Violence/Terrorism: Estimate"/>
    <s v="PV.EST"/>
    <x v="4"/>
    <s v="YR2022"/>
    <n v="1.2048430442810101"/>
  </r>
  <r>
    <x v="165"/>
    <s v="STP"/>
    <s v="Political Stability and Absence of Violence/Terrorism: Estimate"/>
    <s v="PV.EST"/>
    <x v="0"/>
    <s v="YR2018"/>
    <n v="0.515797019004822"/>
  </r>
  <r>
    <x v="165"/>
    <s v="STP"/>
    <s v="Political Stability and Absence of Violence/Terrorism: Estimate"/>
    <s v="PV.EST"/>
    <x v="1"/>
    <s v="YR2019"/>
    <n v="0.50056934356689498"/>
  </r>
  <r>
    <x v="165"/>
    <s v="STP"/>
    <s v="Political Stability and Absence of Violence/Terrorism: Estimate"/>
    <s v="PV.EST"/>
    <x v="2"/>
    <s v="YR2020"/>
    <n v="0.48954656720161399"/>
  </r>
  <r>
    <x v="165"/>
    <s v="STP"/>
    <s v="Political Stability and Absence of Violence/Terrorism: Estimate"/>
    <s v="PV.EST"/>
    <x v="3"/>
    <s v="YR2021"/>
    <n v="0.58509469032287598"/>
  </r>
  <r>
    <x v="165"/>
    <s v="STP"/>
    <s v="Political Stability and Absence of Violence/Terrorism: Estimate"/>
    <s v="PV.EST"/>
    <x v="4"/>
    <s v="YR2022"/>
    <n v="0.607801914215088"/>
  </r>
  <r>
    <x v="166"/>
    <s v="SAU"/>
    <s v="Political Stability and Absence of Violence/Terrorism: Estimate"/>
    <s v="PV.EST"/>
    <x v="0"/>
    <s v="YR2018"/>
    <n v="-0.66084063053131104"/>
  </r>
  <r>
    <x v="166"/>
    <s v="SAU"/>
    <s v="Political Stability and Absence of Violence/Terrorism: Estimate"/>
    <s v="PV.EST"/>
    <x v="1"/>
    <s v="YR2019"/>
    <n v="-0.62345582246780396"/>
  </r>
  <r>
    <x v="166"/>
    <s v="SAU"/>
    <s v="Political Stability and Absence of Violence/Terrorism: Estimate"/>
    <s v="PV.EST"/>
    <x v="2"/>
    <s v="YR2020"/>
    <n v="-0.65050846338272095"/>
  </r>
  <r>
    <x v="166"/>
    <s v="SAU"/>
    <s v="Political Stability and Absence of Violence/Terrorism: Estimate"/>
    <s v="PV.EST"/>
    <x v="3"/>
    <s v="YR2021"/>
    <n v="-0.59113126993179299"/>
  </r>
  <r>
    <x v="166"/>
    <s v="SAU"/>
    <s v="Political Stability and Absence of Violence/Terrorism: Estimate"/>
    <s v="PV.EST"/>
    <x v="4"/>
    <s v="YR2022"/>
    <n v="-0.36298900842666598"/>
  </r>
  <r>
    <x v="167"/>
    <s v="SEN"/>
    <s v="Political Stability and Absence of Violence/Terrorism: Estimate"/>
    <s v="PV.EST"/>
    <x v="0"/>
    <s v="YR2018"/>
    <n v="-0.107445858418941"/>
  </r>
  <r>
    <x v="167"/>
    <s v="SEN"/>
    <s v="Political Stability and Absence of Violence/Terrorism: Estimate"/>
    <s v="PV.EST"/>
    <x v="1"/>
    <s v="YR2019"/>
    <n v="3.7525970488786697E-2"/>
  </r>
  <r>
    <x v="167"/>
    <s v="SEN"/>
    <s v="Political Stability and Absence of Violence/Terrorism: Estimate"/>
    <s v="PV.EST"/>
    <x v="2"/>
    <s v="YR2020"/>
    <n v="-0.14312857389450101"/>
  </r>
  <r>
    <x v="167"/>
    <s v="SEN"/>
    <s v="Political Stability and Absence of Violence/Terrorism: Estimate"/>
    <s v="PV.EST"/>
    <x v="3"/>
    <s v="YR2021"/>
    <n v="-0.17981804907321899"/>
  </r>
  <r>
    <x v="167"/>
    <s v="SEN"/>
    <s v="Political Stability and Absence of Violence/Terrorism: Estimate"/>
    <s v="PV.EST"/>
    <x v="4"/>
    <s v="YR2022"/>
    <n v="-0.15329946577549"/>
  </r>
  <r>
    <x v="168"/>
    <s v="SRB"/>
    <s v="Political Stability and Absence of Violence/Terrorism: Estimate"/>
    <s v="PV.EST"/>
    <x v="0"/>
    <s v="YR2018"/>
    <n v="5.2213342860341098E-3"/>
  </r>
  <r>
    <x v="168"/>
    <s v="SRB"/>
    <s v="Political Stability and Absence of Violence/Terrorism: Estimate"/>
    <s v="PV.EST"/>
    <x v="1"/>
    <s v="YR2019"/>
    <n v="-7.8094109892845195E-2"/>
  </r>
  <r>
    <x v="168"/>
    <s v="SRB"/>
    <s v="Political Stability and Absence of Violence/Terrorism: Estimate"/>
    <s v="PV.EST"/>
    <x v="2"/>
    <s v="YR2020"/>
    <n v="-0.17077882587909701"/>
  </r>
  <r>
    <x v="168"/>
    <s v="SRB"/>
    <s v="Political Stability and Absence of Violence/Terrorism: Estimate"/>
    <s v="PV.EST"/>
    <x v="3"/>
    <s v="YR2021"/>
    <n v="-8.5266187787055997E-2"/>
  </r>
  <r>
    <x v="168"/>
    <s v="SRB"/>
    <s v="Political Stability and Absence of Violence/Terrorism: Estimate"/>
    <s v="PV.EST"/>
    <x v="4"/>
    <s v="YR2022"/>
    <n v="-0.172904297709465"/>
  </r>
  <r>
    <x v="169"/>
    <s v="SYC"/>
    <s v="Political Stability and Absence of Violence/Terrorism: Estimate"/>
    <s v="PV.EST"/>
    <x v="0"/>
    <s v="YR2018"/>
    <n v="0.67382681369781505"/>
  </r>
  <r>
    <x v="169"/>
    <s v="SYC"/>
    <s v="Political Stability and Absence of Violence/Terrorism: Estimate"/>
    <s v="PV.EST"/>
    <x v="1"/>
    <s v="YR2019"/>
    <n v="0.65869414806366"/>
  </r>
  <r>
    <x v="169"/>
    <s v="SYC"/>
    <s v="Political Stability and Absence of Violence/Terrorism: Estimate"/>
    <s v="PV.EST"/>
    <x v="2"/>
    <s v="YR2020"/>
    <n v="0.70177280902862504"/>
  </r>
  <r>
    <x v="169"/>
    <s v="SYC"/>
    <s v="Political Stability and Absence of Violence/Terrorism: Estimate"/>
    <s v="PV.EST"/>
    <x v="3"/>
    <s v="YR2021"/>
    <n v="0.74461394548416104"/>
  </r>
  <r>
    <x v="169"/>
    <s v="SYC"/>
    <s v="Political Stability and Absence of Violence/Terrorism: Estimate"/>
    <s v="PV.EST"/>
    <x v="4"/>
    <s v="YR2022"/>
    <n v="0.75640434026718095"/>
  </r>
  <r>
    <x v="170"/>
    <s v="SLE"/>
    <s v="Political Stability and Absence of Violence/Terrorism: Estimate"/>
    <s v="PV.EST"/>
    <x v="0"/>
    <s v="YR2018"/>
    <n v="-8.8885597884654999E-2"/>
  </r>
  <r>
    <x v="170"/>
    <s v="SLE"/>
    <s v="Political Stability and Absence of Violence/Terrorism: Estimate"/>
    <s v="PV.EST"/>
    <x v="1"/>
    <s v="YR2019"/>
    <n v="-5.6958809494972201E-2"/>
  </r>
  <r>
    <x v="170"/>
    <s v="SLE"/>
    <s v="Political Stability and Absence of Violence/Terrorism: Estimate"/>
    <s v="PV.EST"/>
    <x v="2"/>
    <s v="YR2020"/>
    <n v="-0.30240309238433799"/>
  </r>
  <r>
    <x v="170"/>
    <s v="SLE"/>
    <s v="Political Stability and Absence of Violence/Terrorism: Estimate"/>
    <s v="PV.EST"/>
    <x v="3"/>
    <s v="YR2021"/>
    <n v="-9.7025878727436093E-2"/>
  </r>
  <r>
    <x v="170"/>
    <s v="SLE"/>
    <s v="Political Stability and Absence of Violence/Terrorism: Estimate"/>
    <s v="PV.EST"/>
    <x v="4"/>
    <s v="YR2022"/>
    <n v="-8.9501671493053395E-2"/>
  </r>
  <r>
    <x v="171"/>
    <s v="SGP"/>
    <s v="Political Stability and Absence of Violence/Terrorism: Estimate"/>
    <s v="PV.EST"/>
    <x v="0"/>
    <s v="YR2018"/>
    <n v="1.4680089950561499"/>
  </r>
  <r>
    <x v="171"/>
    <s v="SGP"/>
    <s v="Political Stability and Absence of Violence/Terrorism: Estimate"/>
    <s v="PV.EST"/>
    <x v="1"/>
    <s v="YR2019"/>
    <n v="1.4803055524826001"/>
  </r>
  <r>
    <x v="171"/>
    <s v="SGP"/>
    <s v="Political Stability and Absence of Violence/Terrorism: Estimate"/>
    <s v="PV.EST"/>
    <x v="2"/>
    <s v="YR2020"/>
    <n v="1.4384142160415601"/>
  </r>
  <r>
    <x v="171"/>
    <s v="SGP"/>
    <s v="Political Stability and Absence of Violence/Terrorism: Estimate"/>
    <s v="PV.EST"/>
    <x v="3"/>
    <s v="YR2021"/>
    <n v="1.4423249959945701"/>
  </r>
  <r>
    <x v="171"/>
    <s v="SGP"/>
    <s v="Political Stability and Absence of Violence/Terrorism: Estimate"/>
    <s v="PV.EST"/>
    <x v="4"/>
    <s v="YR2022"/>
    <n v="1.4599424600601201"/>
  </r>
  <r>
    <x v="172"/>
    <s v="SXM"/>
    <s v="Political Stability and Absence of Violence/Terrorism: Estimate"/>
    <s v="PV.EST"/>
    <x v="0"/>
    <s v="YR2018"/>
    <m/>
  </r>
  <r>
    <x v="172"/>
    <s v="SXM"/>
    <s v="Political Stability and Absence of Violence/Terrorism: Estimate"/>
    <s v="PV.EST"/>
    <x v="1"/>
    <s v="YR2019"/>
    <m/>
  </r>
  <r>
    <x v="172"/>
    <s v="SXM"/>
    <s v="Political Stability and Absence of Violence/Terrorism: Estimate"/>
    <s v="PV.EST"/>
    <x v="2"/>
    <s v="YR2020"/>
    <m/>
  </r>
  <r>
    <x v="172"/>
    <s v="SXM"/>
    <s v="Political Stability and Absence of Violence/Terrorism: Estimate"/>
    <s v="PV.EST"/>
    <x v="3"/>
    <s v="YR2021"/>
    <m/>
  </r>
  <r>
    <x v="172"/>
    <s v="SXM"/>
    <s v="Political Stability and Absence of Violence/Terrorism: Estimate"/>
    <s v="PV.EST"/>
    <x v="4"/>
    <s v="YR2022"/>
    <m/>
  </r>
  <r>
    <x v="173"/>
    <s v="SVK"/>
    <s v="Political Stability and Absence of Violence/Terrorism: Estimate"/>
    <s v="PV.EST"/>
    <x v="0"/>
    <s v="YR2018"/>
    <n v="0.73651218414306596"/>
  </r>
  <r>
    <x v="173"/>
    <s v="SVK"/>
    <s v="Political Stability and Absence of Violence/Terrorism: Estimate"/>
    <s v="PV.EST"/>
    <x v="1"/>
    <s v="YR2019"/>
    <n v="0.66727554798126198"/>
  </r>
  <r>
    <x v="173"/>
    <s v="SVK"/>
    <s v="Political Stability and Absence of Violence/Terrorism: Estimate"/>
    <s v="PV.EST"/>
    <x v="2"/>
    <s v="YR2020"/>
    <n v="0.63392108678817705"/>
  </r>
  <r>
    <x v="173"/>
    <s v="SVK"/>
    <s v="Political Stability and Absence of Violence/Terrorism: Estimate"/>
    <s v="PV.EST"/>
    <x v="3"/>
    <s v="YR2021"/>
    <n v="0.61780643463134799"/>
  </r>
  <r>
    <x v="173"/>
    <s v="SVK"/>
    <s v="Political Stability and Absence of Violence/Terrorism: Estimate"/>
    <s v="PV.EST"/>
    <x v="4"/>
    <s v="YR2022"/>
    <n v="0.44343426823616"/>
  </r>
  <r>
    <x v="174"/>
    <s v="SVN"/>
    <s v="Political Stability and Absence of Violence/Terrorism: Estimate"/>
    <s v="PV.EST"/>
    <x v="0"/>
    <s v="YR2018"/>
    <n v="0.89407765865325906"/>
  </r>
  <r>
    <x v="174"/>
    <s v="SVN"/>
    <s v="Political Stability and Absence of Violence/Terrorism: Estimate"/>
    <s v="PV.EST"/>
    <x v="1"/>
    <s v="YR2019"/>
    <n v="0.80148351192474399"/>
  </r>
  <r>
    <x v="174"/>
    <s v="SVN"/>
    <s v="Political Stability and Absence of Violence/Terrorism: Estimate"/>
    <s v="PV.EST"/>
    <x v="2"/>
    <s v="YR2020"/>
    <n v="0.70140427350997903"/>
  </r>
  <r>
    <x v="174"/>
    <s v="SVN"/>
    <s v="Political Stability and Absence of Violence/Terrorism: Estimate"/>
    <s v="PV.EST"/>
    <x v="3"/>
    <s v="YR2021"/>
    <n v="0.75546139478683505"/>
  </r>
  <r>
    <x v="174"/>
    <s v="SVN"/>
    <s v="Political Stability and Absence of Violence/Terrorism: Estimate"/>
    <s v="PV.EST"/>
    <x v="4"/>
    <s v="YR2022"/>
    <n v="0.70663964748382602"/>
  </r>
  <r>
    <x v="175"/>
    <s v="SLB"/>
    <s v="Political Stability and Absence of Violence/Terrorism: Estimate"/>
    <s v="PV.EST"/>
    <x v="0"/>
    <s v="YR2018"/>
    <n v="0.354402095079422"/>
  </r>
  <r>
    <x v="175"/>
    <s v="SLB"/>
    <s v="Political Stability and Absence of Violence/Terrorism: Estimate"/>
    <s v="PV.EST"/>
    <x v="1"/>
    <s v="YR2019"/>
    <n v="0.49567666649818398"/>
  </r>
  <r>
    <x v="175"/>
    <s v="SLB"/>
    <s v="Political Stability and Absence of Violence/Terrorism: Estimate"/>
    <s v="PV.EST"/>
    <x v="2"/>
    <s v="YR2020"/>
    <n v="0.56247949600219704"/>
  </r>
  <r>
    <x v="175"/>
    <s v="SLB"/>
    <s v="Political Stability and Absence of Violence/Terrorism: Estimate"/>
    <s v="PV.EST"/>
    <x v="3"/>
    <s v="YR2021"/>
    <n v="0.54167002439498901"/>
  </r>
  <r>
    <x v="175"/>
    <s v="SLB"/>
    <s v="Political Stability and Absence of Violence/Terrorism: Estimate"/>
    <s v="PV.EST"/>
    <x v="4"/>
    <s v="YR2022"/>
    <n v="0.37951466441154502"/>
  </r>
  <r>
    <x v="176"/>
    <s v="SOM"/>
    <s v="Political Stability and Absence of Violence/Terrorism: Estimate"/>
    <s v="PV.EST"/>
    <x v="0"/>
    <s v="YR2018"/>
    <n v="-2.2489876747131299"/>
  </r>
  <r>
    <x v="176"/>
    <s v="SOM"/>
    <s v="Political Stability and Absence of Violence/Terrorism: Estimate"/>
    <s v="PV.EST"/>
    <x v="1"/>
    <s v="YR2019"/>
    <n v="-2.3862884044647199"/>
  </r>
  <r>
    <x v="176"/>
    <s v="SOM"/>
    <s v="Political Stability and Absence of Violence/Terrorism: Estimate"/>
    <s v="PV.EST"/>
    <x v="2"/>
    <s v="YR2020"/>
    <n v="-2.5813851356506299"/>
  </r>
  <r>
    <x v="176"/>
    <s v="SOM"/>
    <s v="Political Stability and Absence of Violence/Terrorism: Estimate"/>
    <s v="PV.EST"/>
    <x v="3"/>
    <s v="YR2021"/>
    <n v="-2.7271757125854501"/>
  </r>
  <r>
    <x v="176"/>
    <s v="SOM"/>
    <s v="Political Stability and Absence of Violence/Terrorism: Estimate"/>
    <s v="PV.EST"/>
    <x v="4"/>
    <s v="YR2022"/>
    <n v="-2.4834344387054399"/>
  </r>
  <r>
    <x v="177"/>
    <s v="ZAF"/>
    <s v="Political Stability and Absence of Violence/Terrorism: Estimate"/>
    <s v="PV.EST"/>
    <x v="0"/>
    <s v="YR2018"/>
    <n v="-0.23762199282646199"/>
  </r>
  <r>
    <x v="177"/>
    <s v="ZAF"/>
    <s v="Political Stability and Absence of Violence/Terrorism: Estimate"/>
    <s v="PV.EST"/>
    <x v="1"/>
    <s v="YR2019"/>
    <n v="-0.28324970602989202"/>
  </r>
  <r>
    <x v="177"/>
    <s v="ZAF"/>
    <s v="Political Stability and Absence of Violence/Terrorism: Estimate"/>
    <s v="PV.EST"/>
    <x v="2"/>
    <s v="YR2020"/>
    <n v="-0.25288793444633501"/>
  </r>
  <r>
    <x v="177"/>
    <s v="ZAF"/>
    <s v="Political Stability and Absence of Violence/Terrorism: Estimate"/>
    <s v="PV.EST"/>
    <x v="3"/>
    <s v="YR2021"/>
    <n v="-0.75098139047622703"/>
  </r>
  <r>
    <x v="177"/>
    <s v="ZAF"/>
    <s v="Political Stability and Absence of Violence/Terrorism: Estimate"/>
    <s v="PV.EST"/>
    <x v="4"/>
    <s v="YR2022"/>
    <n v="-0.722118079662323"/>
  </r>
  <r>
    <x v="178"/>
    <s v="SSD"/>
    <s v="Political Stability and Absence of Violence/Terrorism: Estimate"/>
    <s v="PV.EST"/>
    <x v="0"/>
    <s v="YR2018"/>
    <n v="-2.43455958366394"/>
  </r>
  <r>
    <x v="178"/>
    <s v="SSD"/>
    <s v="Political Stability and Absence of Violence/Terrorism: Estimate"/>
    <s v="PV.EST"/>
    <x v="1"/>
    <s v="YR2019"/>
    <n v="-2.5183439254760698"/>
  </r>
  <r>
    <x v="178"/>
    <s v="SSD"/>
    <s v="Political Stability and Absence of Violence/Terrorism: Estimate"/>
    <s v="PV.EST"/>
    <x v="2"/>
    <s v="YR2020"/>
    <n v="-2.1916699409484899"/>
  </r>
  <r>
    <x v="178"/>
    <s v="SSD"/>
    <s v="Political Stability and Absence of Violence/Terrorism: Estimate"/>
    <s v="PV.EST"/>
    <x v="3"/>
    <s v="YR2021"/>
    <n v="-2.2872014045715301"/>
  </r>
  <r>
    <x v="178"/>
    <s v="SSD"/>
    <s v="Political Stability and Absence of Violence/Terrorism: Estimate"/>
    <s v="PV.EST"/>
    <x v="4"/>
    <s v="YR2022"/>
    <n v="-2.2100539207458501"/>
  </r>
  <r>
    <x v="179"/>
    <s v="ESP"/>
    <s v="Political Stability and Absence of Violence/Terrorism: Estimate"/>
    <s v="PV.EST"/>
    <x v="0"/>
    <s v="YR2018"/>
    <n v="0.275779157876968"/>
  </r>
  <r>
    <x v="179"/>
    <s v="ESP"/>
    <s v="Political Stability and Absence of Violence/Terrorism: Estimate"/>
    <s v="PV.EST"/>
    <x v="1"/>
    <s v="YR2019"/>
    <n v="0.292700946331024"/>
  </r>
  <r>
    <x v="179"/>
    <s v="ESP"/>
    <s v="Political Stability and Absence of Violence/Terrorism: Estimate"/>
    <s v="PV.EST"/>
    <x v="2"/>
    <s v="YR2020"/>
    <n v="0.411397874355316"/>
  </r>
  <r>
    <x v="179"/>
    <s v="ESP"/>
    <s v="Political Stability and Absence of Violence/Terrorism: Estimate"/>
    <s v="PV.EST"/>
    <x v="3"/>
    <s v="YR2021"/>
    <n v="0.50913190841674805"/>
  </r>
  <r>
    <x v="179"/>
    <s v="ESP"/>
    <s v="Political Stability and Absence of Violence/Terrorism: Estimate"/>
    <s v="PV.EST"/>
    <x v="4"/>
    <s v="YR2022"/>
    <n v="0.26532697677612299"/>
  </r>
  <r>
    <x v="180"/>
    <s v="LKA"/>
    <s v="Political Stability and Absence of Violence/Terrorism: Estimate"/>
    <s v="PV.EST"/>
    <x v="0"/>
    <s v="YR2018"/>
    <n v="-0.139389723539352"/>
  </r>
  <r>
    <x v="180"/>
    <s v="LKA"/>
    <s v="Political Stability and Absence of Violence/Terrorism: Estimate"/>
    <s v="PV.EST"/>
    <x v="1"/>
    <s v="YR2019"/>
    <n v="-0.21556980907917001"/>
  </r>
  <r>
    <x v="180"/>
    <s v="LKA"/>
    <s v="Political Stability and Absence of Violence/Terrorism: Estimate"/>
    <s v="PV.EST"/>
    <x v="2"/>
    <s v="YR2020"/>
    <n v="-8.9156918227672605E-2"/>
  </r>
  <r>
    <x v="180"/>
    <s v="LKA"/>
    <s v="Political Stability and Absence of Violence/Terrorism: Estimate"/>
    <s v="PV.EST"/>
    <x v="3"/>
    <s v="YR2021"/>
    <n v="-0.37680375576019298"/>
  </r>
  <r>
    <x v="180"/>
    <s v="LKA"/>
    <s v="Political Stability and Absence of Violence/Terrorism: Estimate"/>
    <s v="PV.EST"/>
    <x v="4"/>
    <s v="YR2022"/>
    <n v="-0.78556984663009599"/>
  </r>
  <r>
    <x v="181"/>
    <s v="KNA"/>
    <s v="Political Stability and Absence of Violence/Terrorism: Estimate"/>
    <s v="PV.EST"/>
    <x v="0"/>
    <s v="YR2018"/>
    <n v="0.67722284793853804"/>
  </r>
  <r>
    <x v="181"/>
    <s v="KNA"/>
    <s v="Political Stability and Absence of Violence/Terrorism: Estimate"/>
    <s v="PV.EST"/>
    <x v="1"/>
    <s v="YR2019"/>
    <n v="0.70079791545867898"/>
  </r>
  <r>
    <x v="181"/>
    <s v="KNA"/>
    <s v="Political Stability and Absence of Violence/Terrorism: Estimate"/>
    <s v="PV.EST"/>
    <x v="2"/>
    <s v="YR2020"/>
    <n v="0.92950493097305298"/>
  </r>
  <r>
    <x v="181"/>
    <s v="KNA"/>
    <s v="Political Stability and Absence of Violence/Terrorism: Estimate"/>
    <s v="PV.EST"/>
    <x v="3"/>
    <s v="YR2021"/>
    <n v="0.94953000545501698"/>
  </r>
  <r>
    <x v="181"/>
    <s v="KNA"/>
    <s v="Political Stability and Absence of Violence/Terrorism: Estimate"/>
    <s v="PV.EST"/>
    <x v="4"/>
    <s v="YR2022"/>
    <n v="0.94386225938796997"/>
  </r>
  <r>
    <x v="182"/>
    <s v="LCA"/>
    <s v="Political Stability and Absence of Violence/Terrorism: Estimate"/>
    <s v="PV.EST"/>
    <x v="0"/>
    <s v="YR2018"/>
    <n v="0.99326312541961703"/>
  </r>
  <r>
    <x v="182"/>
    <s v="LCA"/>
    <s v="Political Stability and Absence of Violence/Terrorism: Estimate"/>
    <s v="PV.EST"/>
    <x v="1"/>
    <s v="YR2019"/>
    <n v="0.90649431943893399"/>
  </r>
  <r>
    <x v="182"/>
    <s v="LCA"/>
    <s v="Political Stability and Absence of Violence/Terrorism: Estimate"/>
    <s v="PV.EST"/>
    <x v="2"/>
    <s v="YR2020"/>
    <n v="0.864660143852234"/>
  </r>
  <r>
    <x v="182"/>
    <s v="LCA"/>
    <s v="Political Stability and Absence of Violence/Terrorism: Estimate"/>
    <s v="PV.EST"/>
    <x v="3"/>
    <s v="YR2021"/>
    <n v="0.83188462257385298"/>
  </r>
  <r>
    <x v="182"/>
    <s v="LCA"/>
    <s v="Political Stability and Absence of Violence/Terrorism: Estimate"/>
    <s v="PV.EST"/>
    <x v="4"/>
    <s v="YR2022"/>
    <n v="0.86922591924667403"/>
  </r>
  <r>
    <x v="183"/>
    <s v="MAF"/>
    <s v="Political Stability and Absence of Violence/Terrorism: Estimate"/>
    <s v="PV.EST"/>
    <x v="0"/>
    <s v="YR2018"/>
    <m/>
  </r>
  <r>
    <x v="183"/>
    <s v="MAF"/>
    <s v="Political Stability and Absence of Violence/Terrorism: Estimate"/>
    <s v="PV.EST"/>
    <x v="1"/>
    <s v="YR2019"/>
    <m/>
  </r>
  <r>
    <x v="183"/>
    <s v="MAF"/>
    <s v="Political Stability and Absence of Violence/Terrorism: Estimate"/>
    <s v="PV.EST"/>
    <x v="2"/>
    <s v="YR2020"/>
    <m/>
  </r>
  <r>
    <x v="183"/>
    <s v="MAF"/>
    <s v="Political Stability and Absence of Violence/Terrorism: Estimate"/>
    <s v="PV.EST"/>
    <x v="3"/>
    <s v="YR2021"/>
    <m/>
  </r>
  <r>
    <x v="183"/>
    <s v="MAF"/>
    <s v="Political Stability and Absence of Violence/Terrorism: Estimate"/>
    <s v="PV.EST"/>
    <x v="4"/>
    <s v="YR2022"/>
    <m/>
  </r>
  <r>
    <x v="184"/>
    <s v="VCT"/>
    <s v="Political Stability and Absence of Violence/Terrorism: Estimate"/>
    <s v="PV.EST"/>
    <x v="0"/>
    <s v="YR2018"/>
    <n v="0.82291972637176503"/>
  </r>
  <r>
    <x v="184"/>
    <s v="VCT"/>
    <s v="Political Stability and Absence of Violence/Terrorism: Estimate"/>
    <s v="PV.EST"/>
    <x v="1"/>
    <s v="YR2019"/>
    <n v="0.93796789646148704"/>
  </r>
  <r>
    <x v="184"/>
    <s v="VCT"/>
    <s v="Political Stability and Absence of Violence/Terrorism: Estimate"/>
    <s v="PV.EST"/>
    <x v="2"/>
    <s v="YR2020"/>
    <n v="1.0325450897216799"/>
  </r>
  <r>
    <x v="184"/>
    <s v="VCT"/>
    <s v="Political Stability and Absence of Violence/Terrorism: Estimate"/>
    <s v="PV.EST"/>
    <x v="3"/>
    <s v="YR2021"/>
    <n v="1.0401636362075799"/>
  </r>
  <r>
    <x v="184"/>
    <s v="VCT"/>
    <s v="Political Stability and Absence of Violence/Terrorism: Estimate"/>
    <s v="PV.EST"/>
    <x v="4"/>
    <s v="YR2022"/>
    <n v="1.0437984466552701"/>
  </r>
  <r>
    <x v="185"/>
    <s v="SDN"/>
    <s v="Political Stability and Absence of Violence/Terrorism: Estimate"/>
    <s v="PV.EST"/>
    <x v="0"/>
    <s v="YR2018"/>
    <n v="-1.82177793979645"/>
  </r>
  <r>
    <x v="185"/>
    <s v="SDN"/>
    <s v="Political Stability and Absence of Violence/Terrorism: Estimate"/>
    <s v="PV.EST"/>
    <x v="1"/>
    <s v="YR2019"/>
    <n v="-1.6961982250213601"/>
  </r>
  <r>
    <x v="185"/>
    <s v="SDN"/>
    <s v="Political Stability and Absence of Violence/Terrorism: Estimate"/>
    <s v="PV.EST"/>
    <x v="2"/>
    <s v="YR2020"/>
    <n v="-1.6570639610290501"/>
  </r>
  <r>
    <x v="185"/>
    <s v="SDN"/>
    <s v="Political Stability and Absence of Violence/Terrorism: Estimate"/>
    <s v="PV.EST"/>
    <x v="3"/>
    <s v="YR2021"/>
    <n v="-1.98757219314575"/>
  </r>
  <r>
    <x v="185"/>
    <s v="SDN"/>
    <s v="Political Stability and Absence of Violence/Terrorism: Estimate"/>
    <s v="PV.EST"/>
    <x v="4"/>
    <s v="YR2022"/>
    <n v="-1.9988942146301301"/>
  </r>
  <r>
    <x v="186"/>
    <s v="SUR"/>
    <s v="Political Stability and Absence of Violence/Terrorism: Estimate"/>
    <s v="PV.EST"/>
    <x v="0"/>
    <s v="YR2018"/>
    <n v="5.8161012828350102E-2"/>
  </r>
  <r>
    <x v="186"/>
    <s v="SUR"/>
    <s v="Political Stability and Absence of Violence/Terrorism: Estimate"/>
    <s v="PV.EST"/>
    <x v="1"/>
    <s v="YR2019"/>
    <n v="8.7626665830612196E-2"/>
  </r>
  <r>
    <x v="186"/>
    <s v="SUR"/>
    <s v="Political Stability and Absence of Violence/Terrorism: Estimate"/>
    <s v="PV.EST"/>
    <x v="2"/>
    <s v="YR2020"/>
    <n v="0.41879302263259899"/>
  </r>
  <r>
    <x v="186"/>
    <s v="SUR"/>
    <s v="Political Stability and Absence of Violence/Terrorism: Estimate"/>
    <s v="PV.EST"/>
    <x v="3"/>
    <s v="YR2021"/>
    <n v="0.34830173850059498"/>
  </r>
  <r>
    <x v="186"/>
    <s v="SUR"/>
    <s v="Political Stability and Absence of Violence/Terrorism: Estimate"/>
    <s v="PV.EST"/>
    <x v="4"/>
    <s v="YR2022"/>
    <n v="0.39629203081130998"/>
  </r>
  <r>
    <x v="187"/>
    <s v="SWE"/>
    <s v="Political Stability and Absence of Violence/Terrorism: Estimate"/>
    <s v="PV.EST"/>
    <x v="0"/>
    <s v="YR2018"/>
    <n v="0.92122524976730302"/>
  </r>
  <r>
    <x v="187"/>
    <s v="SWE"/>
    <s v="Political Stability and Absence of Violence/Terrorism: Estimate"/>
    <s v="PV.EST"/>
    <x v="1"/>
    <s v="YR2019"/>
    <n v="1.01176965236664"/>
  </r>
  <r>
    <x v="187"/>
    <s v="SWE"/>
    <s v="Political Stability and Absence of Violence/Terrorism: Estimate"/>
    <s v="PV.EST"/>
    <x v="2"/>
    <s v="YR2020"/>
    <n v="0.99729984998703003"/>
  </r>
  <r>
    <x v="187"/>
    <s v="SWE"/>
    <s v="Political Stability and Absence of Violence/Terrorism: Estimate"/>
    <s v="PV.EST"/>
    <x v="3"/>
    <s v="YR2021"/>
    <n v="1.0143628120422401"/>
  </r>
  <r>
    <x v="187"/>
    <s v="SWE"/>
    <s v="Political Stability and Absence of Violence/Terrorism: Estimate"/>
    <s v="PV.EST"/>
    <x v="4"/>
    <s v="YR2022"/>
    <n v="0.90262305736541704"/>
  </r>
  <r>
    <x v="188"/>
    <s v="CHE"/>
    <s v="Political Stability and Absence of Violence/Terrorism: Estimate"/>
    <s v="PV.EST"/>
    <x v="0"/>
    <s v="YR2018"/>
    <n v="1.3192493915557899"/>
  </r>
  <r>
    <x v="188"/>
    <s v="CHE"/>
    <s v="Political Stability and Absence of Violence/Terrorism: Estimate"/>
    <s v="PV.EST"/>
    <x v="1"/>
    <s v="YR2019"/>
    <n v="1.3108382225036599"/>
  </r>
  <r>
    <x v="188"/>
    <s v="CHE"/>
    <s v="Political Stability and Absence of Violence/Terrorism: Estimate"/>
    <s v="PV.EST"/>
    <x v="2"/>
    <s v="YR2020"/>
    <n v="1.1761552095413199"/>
  </r>
  <r>
    <x v="188"/>
    <s v="CHE"/>
    <s v="Political Stability and Absence of Violence/Terrorism: Estimate"/>
    <s v="PV.EST"/>
    <x v="3"/>
    <s v="YR2021"/>
    <n v="1.11522209644318"/>
  </r>
  <r>
    <x v="188"/>
    <s v="CHE"/>
    <s v="Political Stability and Absence of Violence/Terrorism: Estimate"/>
    <s v="PV.EST"/>
    <x v="4"/>
    <s v="YR2022"/>
    <n v="1.1611397266387899"/>
  </r>
  <r>
    <x v="189"/>
    <s v="SYR"/>
    <s v="Political Stability and Absence of Violence/Terrorism: Estimate"/>
    <s v="PV.EST"/>
    <x v="0"/>
    <s v="YR2018"/>
    <n v="-2.73627853393555"/>
  </r>
  <r>
    <x v="189"/>
    <s v="SYR"/>
    <s v="Political Stability and Absence of Violence/Terrorism: Estimate"/>
    <s v="PV.EST"/>
    <x v="1"/>
    <s v="YR2019"/>
    <n v="-2.7303311824798602"/>
  </r>
  <r>
    <x v="189"/>
    <s v="SYR"/>
    <s v="Political Stability and Absence of Violence/Terrorism: Estimate"/>
    <s v="PV.EST"/>
    <x v="2"/>
    <s v="YR2020"/>
    <n v="-2.7117576599121098"/>
  </r>
  <r>
    <x v="189"/>
    <s v="SYR"/>
    <s v="Political Stability and Absence of Violence/Terrorism: Estimate"/>
    <s v="PV.EST"/>
    <x v="3"/>
    <s v="YR2021"/>
    <n v="-2.6594929695129399"/>
  </r>
  <r>
    <x v="189"/>
    <s v="SYR"/>
    <s v="Political Stability and Absence of Violence/Terrorism: Estimate"/>
    <s v="PV.EST"/>
    <x v="4"/>
    <s v="YR2022"/>
    <n v="-2.79725193977356"/>
  </r>
  <r>
    <x v="190"/>
    <s v="TJK"/>
    <s v="Political Stability and Absence of Violence/Terrorism: Estimate"/>
    <s v="PV.EST"/>
    <x v="0"/>
    <s v="YR2018"/>
    <n v="-0.74773895740509"/>
  </r>
  <r>
    <x v="190"/>
    <s v="TJK"/>
    <s v="Political Stability and Absence of Violence/Terrorism: Estimate"/>
    <s v="PV.EST"/>
    <x v="1"/>
    <s v="YR2019"/>
    <n v="-0.51207292079925504"/>
  </r>
  <r>
    <x v="190"/>
    <s v="TJK"/>
    <s v="Political Stability and Absence of Violence/Terrorism: Estimate"/>
    <s v="PV.EST"/>
    <x v="2"/>
    <s v="YR2020"/>
    <n v="-0.50008404254913297"/>
  </r>
  <r>
    <x v="190"/>
    <s v="TJK"/>
    <s v="Political Stability and Absence of Violence/Terrorism: Estimate"/>
    <s v="PV.EST"/>
    <x v="3"/>
    <s v="YR2021"/>
    <n v="-0.67681795358657804"/>
  </r>
  <r>
    <x v="190"/>
    <s v="TJK"/>
    <s v="Political Stability and Absence of Violence/Terrorism: Estimate"/>
    <s v="PV.EST"/>
    <x v="4"/>
    <s v="YR2022"/>
    <n v="-0.69484001398086503"/>
  </r>
  <r>
    <x v="191"/>
    <s v="TZA"/>
    <s v="Political Stability and Absence of Violence/Terrorism: Estimate"/>
    <s v="PV.EST"/>
    <x v="0"/>
    <s v="YR2018"/>
    <n v="-0.58051621913909901"/>
  </r>
  <r>
    <x v="191"/>
    <s v="TZA"/>
    <s v="Political Stability and Absence of Violence/Terrorism: Estimate"/>
    <s v="PV.EST"/>
    <x v="1"/>
    <s v="YR2019"/>
    <n v="-0.38844144344329801"/>
  </r>
  <r>
    <x v="191"/>
    <s v="TZA"/>
    <s v="Political Stability and Absence of Violence/Terrorism: Estimate"/>
    <s v="PV.EST"/>
    <x v="2"/>
    <s v="YR2020"/>
    <n v="-0.48081812262535101"/>
  </r>
  <r>
    <x v="191"/>
    <s v="TZA"/>
    <s v="Political Stability and Absence of Violence/Terrorism: Estimate"/>
    <s v="PV.EST"/>
    <x v="3"/>
    <s v="YR2021"/>
    <n v="-0.33559277653694197"/>
  </r>
  <r>
    <x v="191"/>
    <s v="TZA"/>
    <s v="Political Stability and Absence of Violence/Terrorism: Estimate"/>
    <s v="PV.EST"/>
    <x v="4"/>
    <s v="YR2022"/>
    <n v="-0.26585996150970498"/>
  </r>
  <r>
    <x v="192"/>
    <s v="THA"/>
    <s v="Political Stability and Absence of Violence/Terrorism: Estimate"/>
    <s v="PV.EST"/>
    <x v="0"/>
    <s v="YR2018"/>
    <n v="-0.79943454265594505"/>
  </r>
  <r>
    <x v="192"/>
    <s v="THA"/>
    <s v="Political Stability and Absence of Violence/Terrorism: Estimate"/>
    <s v="PV.EST"/>
    <x v="1"/>
    <s v="YR2019"/>
    <n v="-0.49142050743103"/>
  </r>
  <r>
    <x v="192"/>
    <s v="THA"/>
    <s v="Political Stability and Absence of Violence/Terrorism: Estimate"/>
    <s v="PV.EST"/>
    <x v="2"/>
    <s v="YR2020"/>
    <n v="-0.57827657461166404"/>
  </r>
  <r>
    <x v="192"/>
    <s v="THA"/>
    <s v="Political Stability and Absence of Violence/Terrorism: Estimate"/>
    <s v="PV.EST"/>
    <x v="3"/>
    <s v="YR2021"/>
    <n v="-0.56872618198394798"/>
  </r>
  <r>
    <x v="192"/>
    <s v="THA"/>
    <s v="Political Stability and Absence of Violence/Terrorism: Estimate"/>
    <s v="PV.EST"/>
    <x v="4"/>
    <s v="YR2022"/>
    <n v="-0.38309931755065901"/>
  </r>
  <r>
    <x v="193"/>
    <s v="TLS"/>
    <s v="Political Stability and Absence of Violence/Terrorism: Estimate"/>
    <s v="PV.EST"/>
    <x v="0"/>
    <s v="YR2018"/>
    <n v="0.23317673802375799"/>
  </r>
  <r>
    <x v="193"/>
    <s v="TLS"/>
    <s v="Political Stability and Absence of Violence/Terrorism: Estimate"/>
    <s v="PV.EST"/>
    <x v="1"/>
    <s v="YR2019"/>
    <n v="0.24301680922508201"/>
  </r>
  <r>
    <x v="193"/>
    <s v="TLS"/>
    <s v="Political Stability and Absence of Violence/Terrorism: Estimate"/>
    <s v="PV.EST"/>
    <x v="2"/>
    <s v="YR2020"/>
    <n v="0.19735565781593301"/>
  </r>
  <r>
    <x v="193"/>
    <s v="TLS"/>
    <s v="Political Stability and Absence of Violence/Terrorism: Estimate"/>
    <s v="PV.EST"/>
    <x v="3"/>
    <s v="YR2021"/>
    <n v="0.19231536984443701"/>
  </r>
  <r>
    <x v="193"/>
    <s v="TLS"/>
    <s v="Political Stability and Absence of Violence/Terrorism: Estimate"/>
    <s v="PV.EST"/>
    <x v="4"/>
    <s v="YR2022"/>
    <n v="0.27340030670165999"/>
  </r>
  <r>
    <x v="194"/>
    <s v="TGO"/>
    <s v="Political Stability and Absence of Violence/Terrorism: Estimate"/>
    <s v="PV.EST"/>
    <x v="0"/>
    <s v="YR2018"/>
    <n v="-0.88600420951843295"/>
  </r>
  <r>
    <x v="194"/>
    <s v="TGO"/>
    <s v="Political Stability and Absence of Violence/Terrorism: Estimate"/>
    <s v="PV.EST"/>
    <x v="1"/>
    <s v="YR2019"/>
    <n v="-0.90824371576309204"/>
  </r>
  <r>
    <x v="194"/>
    <s v="TGO"/>
    <s v="Political Stability and Absence of Violence/Terrorism: Estimate"/>
    <s v="PV.EST"/>
    <x v="2"/>
    <s v="YR2020"/>
    <n v="-0.89069008827209495"/>
  </r>
  <r>
    <x v="194"/>
    <s v="TGO"/>
    <s v="Political Stability and Absence of Violence/Terrorism: Estimate"/>
    <s v="PV.EST"/>
    <x v="3"/>
    <s v="YR2021"/>
    <n v="-0.69571143388748202"/>
  </r>
  <r>
    <x v="194"/>
    <s v="TGO"/>
    <s v="Political Stability and Absence of Violence/Terrorism: Estimate"/>
    <s v="PV.EST"/>
    <x v="4"/>
    <s v="YR2022"/>
    <n v="-0.71105015277862504"/>
  </r>
  <r>
    <x v="195"/>
    <s v="TON"/>
    <s v="Political Stability and Absence of Violence/Terrorism: Estimate"/>
    <s v="PV.EST"/>
    <x v="0"/>
    <s v="YR2018"/>
    <n v="0.83351635932922397"/>
  </r>
  <r>
    <x v="195"/>
    <s v="TON"/>
    <s v="Political Stability and Absence of Violence/Terrorism: Estimate"/>
    <s v="PV.EST"/>
    <x v="1"/>
    <s v="YR2019"/>
    <n v="1.03778612613678"/>
  </r>
  <r>
    <x v="195"/>
    <s v="TON"/>
    <s v="Political Stability and Absence of Violence/Terrorism: Estimate"/>
    <s v="PV.EST"/>
    <x v="2"/>
    <s v="YR2020"/>
    <n v="1.0890086889267001"/>
  </r>
  <r>
    <x v="195"/>
    <s v="TON"/>
    <s v="Political Stability and Absence of Violence/Terrorism: Estimate"/>
    <s v="PV.EST"/>
    <x v="3"/>
    <s v="YR2021"/>
    <n v="1.0789657831192001"/>
  </r>
  <r>
    <x v="195"/>
    <s v="TON"/>
    <s v="Political Stability and Absence of Violence/Terrorism: Estimate"/>
    <s v="PV.EST"/>
    <x v="4"/>
    <s v="YR2022"/>
    <n v="1.11424672603607"/>
  </r>
  <r>
    <x v="196"/>
    <s v="TTO"/>
    <s v="Political Stability and Absence of Violence/Terrorism: Estimate"/>
    <s v="PV.EST"/>
    <x v="0"/>
    <s v="YR2018"/>
    <n v="0.23061661422252699"/>
  </r>
  <r>
    <x v="196"/>
    <s v="TTO"/>
    <s v="Political Stability and Absence of Violence/Terrorism: Estimate"/>
    <s v="PV.EST"/>
    <x v="1"/>
    <s v="YR2019"/>
    <n v="8.1537127494811998E-2"/>
  </r>
  <r>
    <x v="196"/>
    <s v="TTO"/>
    <s v="Political Stability and Absence of Violence/Terrorism: Estimate"/>
    <s v="PV.EST"/>
    <x v="2"/>
    <s v="YR2020"/>
    <n v="0.11037703603506099"/>
  </r>
  <r>
    <x v="196"/>
    <s v="TTO"/>
    <s v="Political Stability and Absence of Violence/Terrorism: Estimate"/>
    <s v="PV.EST"/>
    <x v="3"/>
    <s v="YR2021"/>
    <n v="0.23902933299541501"/>
  </r>
  <r>
    <x v="196"/>
    <s v="TTO"/>
    <s v="Political Stability and Absence of Violence/Terrorism: Estimate"/>
    <s v="PV.EST"/>
    <x v="4"/>
    <s v="YR2022"/>
    <n v="0.35797464847564697"/>
  </r>
  <r>
    <x v="197"/>
    <s v="TUN"/>
    <s v="Political Stability and Absence of Violence/Terrorism: Estimate"/>
    <s v="PV.EST"/>
    <x v="0"/>
    <s v="YR2018"/>
    <n v="-0.86821871995925903"/>
  </r>
  <r>
    <x v="197"/>
    <s v="TUN"/>
    <s v="Political Stability and Absence of Violence/Terrorism: Estimate"/>
    <s v="PV.EST"/>
    <x v="1"/>
    <s v="YR2019"/>
    <n v="-0.87707287073135398"/>
  </r>
  <r>
    <x v="197"/>
    <s v="TUN"/>
    <s v="Political Stability and Absence of Violence/Terrorism: Estimate"/>
    <s v="PV.EST"/>
    <x v="2"/>
    <s v="YR2020"/>
    <n v="-0.59433114528655995"/>
  </r>
  <r>
    <x v="197"/>
    <s v="TUN"/>
    <s v="Political Stability and Absence of Violence/Terrorism: Estimate"/>
    <s v="PV.EST"/>
    <x v="3"/>
    <s v="YR2021"/>
    <n v="-0.75655144453048695"/>
  </r>
  <r>
    <x v="197"/>
    <s v="TUN"/>
    <s v="Political Stability and Absence of Violence/Terrorism: Estimate"/>
    <s v="PV.EST"/>
    <x v="4"/>
    <s v="YR2022"/>
    <n v="-0.59629517793655396"/>
  </r>
  <r>
    <x v="198"/>
    <s v="TUR"/>
    <s v="Political Stability and Absence of Violence/Terrorism: Estimate"/>
    <s v="PV.EST"/>
    <x v="0"/>
    <s v="YR2018"/>
    <n v="-1.3151659965515099"/>
  </r>
  <r>
    <x v="198"/>
    <s v="TUR"/>
    <s v="Political Stability and Absence of Violence/Terrorism: Estimate"/>
    <s v="PV.EST"/>
    <x v="1"/>
    <s v="YR2019"/>
    <n v="-1.37813580036163"/>
  </r>
  <r>
    <x v="198"/>
    <s v="TUR"/>
    <s v="Political Stability and Absence of Violence/Terrorism: Estimate"/>
    <s v="PV.EST"/>
    <x v="2"/>
    <s v="YR2020"/>
    <n v="-1.1438632011413601"/>
  </r>
  <r>
    <x v="198"/>
    <s v="TUR"/>
    <s v="Political Stability and Absence of Violence/Terrorism: Estimate"/>
    <s v="PV.EST"/>
    <x v="3"/>
    <s v="YR2021"/>
    <n v="-1.1367609500885001"/>
  </r>
  <r>
    <x v="198"/>
    <s v="TUR"/>
    <s v="Political Stability and Absence of Violence/Terrorism: Estimate"/>
    <s v="PV.EST"/>
    <x v="4"/>
    <s v="YR2022"/>
    <n v="-1.0398650169372601"/>
  </r>
  <r>
    <x v="199"/>
    <s v="TKM"/>
    <s v="Political Stability and Absence of Violence/Terrorism: Estimate"/>
    <s v="PV.EST"/>
    <x v="0"/>
    <s v="YR2018"/>
    <n v="-1.29793277010322E-2"/>
  </r>
  <r>
    <x v="199"/>
    <s v="TKM"/>
    <s v="Political Stability and Absence of Violence/Terrorism: Estimate"/>
    <s v="PV.EST"/>
    <x v="1"/>
    <s v="YR2019"/>
    <n v="-0.178149864077568"/>
  </r>
  <r>
    <x v="199"/>
    <s v="TKM"/>
    <s v="Political Stability and Absence of Violence/Terrorism: Estimate"/>
    <s v="PV.EST"/>
    <x v="2"/>
    <s v="YR2020"/>
    <n v="-0.20166382193565399"/>
  </r>
  <r>
    <x v="199"/>
    <s v="TKM"/>
    <s v="Political Stability and Absence of Violence/Terrorism: Estimate"/>
    <s v="PV.EST"/>
    <x v="3"/>
    <s v="YR2021"/>
    <n v="-0.33201101422309898"/>
  </r>
  <r>
    <x v="199"/>
    <s v="TKM"/>
    <s v="Political Stability and Absence of Violence/Terrorism: Estimate"/>
    <s v="PV.EST"/>
    <x v="4"/>
    <s v="YR2022"/>
    <n v="-0.100280806422234"/>
  </r>
  <r>
    <x v="200"/>
    <s v="TCA"/>
    <s v="Political Stability and Absence of Violence/Terrorism: Estimate"/>
    <s v="PV.EST"/>
    <x v="0"/>
    <s v="YR2018"/>
    <m/>
  </r>
  <r>
    <x v="200"/>
    <s v="TCA"/>
    <s v="Political Stability and Absence of Violence/Terrorism: Estimate"/>
    <s v="PV.EST"/>
    <x v="1"/>
    <s v="YR2019"/>
    <m/>
  </r>
  <r>
    <x v="200"/>
    <s v="TCA"/>
    <s v="Political Stability and Absence of Violence/Terrorism: Estimate"/>
    <s v="PV.EST"/>
    <x v="2"/>
    <s v="YR2020"/>
    <m/>
  </r>
  <r>
    <x v="200"/>
    <s v="TCA"/>
    <s v="Political Stability and Absence of Violence/Terrorism: Estimate"/>
    <s v="PV.EST"/>
    <x v="3"/>
    <s v="YR2021"/>
    <m/>
  </r>
  <r>
    <x v="200"/>
    <s v="TCA"/>
    <s v="Political Stability and Absence of Violence/Terrorism: Estimate"/>
    <s v="PV.EST"/>
    <x v="4"/>
    <s v="YR2022"/>
    <m/>
  </r>
  <r>
    <x v="201"/>
    <s v="TUV"/>
    <s v="Political Stability and Absence of Violence/Terrorism: Estimate"/>
    <s v="PV.EST"/>
    <x v="0"/>
    <s v="YR2018"/>
    <n v="1.39100873470306"/>
  </r>
  <r>
    <x v="201"/>
    <s v="TUV"/>
    <s v="Political Stability and Absence of Violence/Terrorism: Estimate"/>
    <s v="PV.EST"/>
    <x v="1"/>
    <s v="YR2019"/>
    <n v="1.17167043685913"/>
  </r>
  <r>
    <x v="201"/>
    <s v="TUV"/>
    <s v="Political Stability and Absence of Violence/Terrorism: Estimate"/>
    <s v="PV.EST"/>
    <x v="2"/>
    <s v="YR2020"/>
    <n v="1.2181992530822801"/>
  </r>
  <r>
    <x v="201"/>
    <s v="TUV"/>
    <s v="Political Stability and Absence of Violence/Terrorism: Estimate"/>
    <s v="PV.EST"/>
    <x v="3"/>
    <s v="YR2021"/>
    <n v="1.26768326759338"/>
  </r>
  <r>
    <x v="201"/>
    <s v="TUV"/>
    <s v="Political Stability and Absence of Violence/Terrorism: Estimate"/>
    <s v="PV.EST"/>
    <x v="4"/>
    <s v="YR2022"/>
    <n v="1.18453228473663"/>
  </r>
  <r>
    <x v="202"/>
    <s v="UGA"/>
    <s v="Political Stability and Absence of Violence/Terrorism: Estimate"/>
    <s v="PV.EST"/>
    <x v="0"/>
    <s v="YR2018"/>
    <n v="-0.70172470808029197"/>
  </r>
  <r>
    <x v="202"/>
    <s v="UGA"/>
    <s v="Political Stability and Absence of Violence/Terrorism: Estimate"/>
    <s v="PV.EST"/>
    <x v="1"/>
    <s v="YR2019"/>
    <n v="-0.69426453113555897"/>
  </r>
  <r>
    <x v="202"/>
    <s v="UGA"/>
    <s v="Political Stability and Absence of Violence/Terrorism: Estimate"/>
    <s v="PV.EST"/>
    <x v="2"/>
    <s v="YR2020"/>
    <n v="-0.81103450059890703"/>
  </r>
  <r>
    <x v="202"/>
    <s v="UGA"/>
    <s v="Political Stability and Absence of Violence/Terrorism: Estimate"/>
    <s v="PV.EST"/>
    <x v="3"/>
    <s v="YR2021"/>
    <n v="-0.93774324655532804"/>
  </r>
  <r>
    <x v="202"/>
    <s v="UGA"/>
    <s v="Political Stability and Absence of Violence/Terrorism: Estimate"/>
    <s v="PV.EST"/>
    <x v="4"/>
    <s v="YR2022"/>
    <n v="-0.80703419446945202"/>
  </r>
  <r>
    <x v="203"/>
    <s v="UKR"/>
    <s v="Political Stability and Absence of Violence/Terrorism: Estimate"/>
    <s v="PV.EST"/>
    <x v="0"/>
    <s v="YR2018"/>
    <n v="-1.8720893859863299"/>
  </r>
  <r>
    <x v="203"/>
    <s v="UKR"/>
    <s v="Political Stability and Absence of Violence/Terrorism: Estimate"/>
    <s v="PV.EST"/>
    <x v="1"/>
    <s v="YR2019"/>
    <n v="-1.4283267259597801"/>
  </r>
  <r>
    <x v="203"/>
    <s v="UKR"/>
    <s v="Political Stability and Absence of Violence/Terrorism: Estimate"/>
    <s v="PV.EST"/>
    <x v="2"/>
    <s v="YR2020"/>
    <n v="-1.1639162302017201"/>
  </r>
  <r>
    <x v="203"/>
    <s v="UKR"/>
    <s v="Political Stability and Absence of Violence/Terrorism: Estimate"/>
    <s v="PV.EST"/>
    <x v="3"/>
    <s v="YR2021"/>
    <n v="-1.12695300579071"/>
  </r>
  <r>
    <x v="203"/>
    <s v="UKR"/>
    <s v="Political Stability and Absence of Violence/Terrorism: Estimate"/>
    <s v="PV.EST"/>
    <x v="4"/>
    <s v="YR2022"/>
    <n v="-1.9976049661636399"/>
  </r>
  <r>
    <x v="204"/>
    <s v="ARE"/>
    <s v="Political Stability and Absence of Violence/Terrorism: Estimate"/>
    <s v="PV.EST"/>
    <x v="0"/>
    <s v="YR2018"/>
    <n v="0.68908673524856601"/>
  </r>
  <r>
    <x v="204"/>
    <s v="ARE"/>
    <s v="Political Stability and Absence of Violence/Terrorism: Estimate"/>
    <s v="PV.EST"/>
    <x v="1"/>
    <s v="YR2019"/>
    <n v="0.66744512319564797"/>
  </r>
  <r>
    <x v="204"/>
    <s v="ARE"/>
    <s v="Political Stability and Absence of Violence/Terrorism: Estimate"/>
    <s v="PV.EST"/>
    <x v="2"/>
    <s v="YR2020"/>
    <n v="0.59254658222198497"/>
  </r>
  <r>
    <x v="204"/>
    <s v="ARE"/>
    <s v="Political Stability and Absence of Violence/Terrorism: Estimate"/>
    <s v="PV.EST"/>
    <x v="3"/>
    <s v="YR2021"/>
    <n v="0.59746122360229503"/>
  </r>
  <r>
    <x v="204"/>
    <s v="ARE"/>
    <s v="Political Stability and Absence of Violence/Terrorism: Estimate"/>
    <s v="PV.EST"/>
    <x v="4"/>
    <s v="YR2022"/>
    <n v="0.70078533887863204"/>
  </r>
  <r>
    <x v="205"/>
    <s v="GBR"/>
    <s v="Political Stability and Absence of Violence/Terrorism: Estimate"/>
    <s v="PV.EST"/>
    <x v="0"/>
    <s v="YR2018"/>
    <n v="7.756457477808E-2"/>
  </r>
  <r>
    <x v="205"/>
    <s v="GBR"/>
    <s v="Political Stability and Absence of Violence/Terrorism: Estimate"/>
    <s v="PV.EST"/>
    <x v="1"/>
    <s v="YR2019"/>
    <n v="0.52747040987014804"/>
  </r>
  <r>
    <x v="205"/>
    <s v="GBR"/>
    <s v="Political Stability and Absence of Violence/Terrorism: Estimate"/>
    <s v="PV.EST"/>
    <x v="2"/>
    <s v="YR2020"/>
    <n v="0.48145702481269798"/>
  </r>
  <r>
    <x v="205"/>
    <s v="GBR"/>
    <s v="Political Stability and Absence of Violence/Terrorism: Estimate"/>
    <s v="PV.EST"/>
    <x v="3"/>
    <s v="YR2021"/>
    <n v="0.48989212512969998"/>
  </r>
  <r>
    <x v="205"/>
    <s v="GBR"/>
    <s v="Political Stability and Absence of Violence/Terrorism: Estimate"/>
    <s v="PV.EST"/>
    <x v="4"/>
    <s v="YR2022"/>
    <n v="0.50393909215927102"/>
  </r>
  <r>
    <x v="206"/>
    <s v="USA"/>
    <s v="Political Stability and Absence of Violence/Terrorism: Estimate"/>
    <s v="PV.EST"/>
    <x v="0"/>
    <s v="YR2018"/>
    <n v="0.38604256510734603"/>
  </r>
  <r>
    <x v="206"/>
    <s v="USA"/>
    <s v="Political Stability and Absence of Violence/Terrorism: Estimate"/>
    <s v="PV.EST"/>
    <x v="1"/>
    <s v="YR2019"/>
    <n v="0.117876663804054"/>
  </r>
  <r>
    <x v="206"/>
    <s v="USA"/>
    <s v="Political Stability and Absence of Violence/Terrorism: Estimate"/>
    <s v="PV.EST"/>
    <x v="2"/>
    <s v="YR2020"/>
    <n v="-2.6929063722491299E-2"/>
  </r>
  <r>
    <x v="206"/>
    <s v="USA"/>
    <s v="Political Stability and Absence of Violence/Terrorism: Estimate"/>
    <s v="PV.EST"/>
    <x v="3"/>
    <s v="YR2021"/>
    <n v="-1.4877876266837099E-2"/>
  </r>
  <r>
    <x v="206"/>
    <s v="USA"/>
    <s v="Political Stability and Absence of Violence/Terrorism: Estimate"/>
    <s v="PV.EST"/>
    <x v="4"/>
    <s v="YR2022"/>
    <n v="-3.6005027592182201E-2"/>
  </r>
  <r>
    <x v="207"/>
    <s v="URY"/>
    <s v="Political Stability and Absence of Violence/Terrorism: Estimate"/>
    <s v="PV.EST"/>
    <x v="0"/>
    <s v="YR2018"/>
    <n v="1.02394342422485"/>
  </r>
  <r>
    <x v="207"/>
    <s v="URY"/>
    <s v="Political Stability and Absence of Violence/Terrorism: Estimate"/>
    <s v="PV.EST"/>
    <x v="1"/>
    <s v="YR2019"/>
    <n v="1.0281791687011701"/>
  </r>
  <r>
    <x v="207"/>
    <s v="URY"/>
    <s v="Political Stability and Absence of Violence/Terrorism: Estimate"/>
    <s v="PV.EST"/>
    <x v="2"/>
    <s v="YR2020"/>
    <n v="1.0548847913742101"/>
  </r>
  <r>
    <x v="207"/>
    <s v="URY"/>
    <s v="Political Stability and Absence of Violence/Terrorism: Estimate"/>
    <s v="PV.EST"/>
    <x v="3"/>
    <s v="YR2021"/>
    <n v="1.0458239316940301"/>
  </r>
  <r>
    <x v="207"/>
    <s v="URY"/>
    <s v="Political Stability and Absence of Violence/Terrorism: Estimate"/>
    <s v="PV.EST"/>
    <x v="4"/>
    <s v="YR2022"/>
    <n v="1.09546458721161"/>
  </r>
  <r>
    <x v="208"/>
    <s v="UZB"/>
    <s v="Political Stability and Absence of Violence/Terrorism: Estimate"/>
    <s v="PV.EST"/>
    <x v="0"/>
    <s v="YR2018"/>
    <n v="-0.30446952581405601"/>
  </r>
  <r>
    <x v="208"/>
    <s v="UZB"/>
    <s v="Political Stability and Absence of Violence/Terrorism: Estimate"/>
    <s v="PV.EST"/>
    <x v="1"/>
    <s v="YR2019"/>
    <n v="-0.296665459871292"/>
  </r>
  <r>
    <x v="208"/>
    <s v="UZB"/>
    <s v="Political Stability and Absence of Violence/Terrorism: Estimate"/>
    <s v="PV.EST"/>
    <x v="2"/>
    <s v="YR2020"/>
    <n v="-0.43671047687530501"/>
  </r>
  <r>
    <x v="208"/>
    <s v="UZB"/>
    <s v="Political Stability and Absence of Violence/Terrorism: Estimate"/>
    <s v="PV.EST"/>
    <x v="3"/>
    <s v="YR2021"/>
    <n v="-0.252974152565002"/>
  </r>
  <r>
    <x v="208"/>
    <s v="UZB"/>
    <s v="Political Stability and Absence of Violence/Terrorism: Estimate"/>
    <s v="PV.EST"/>
    <x v="4"/>
    <s v="YR2022"/>
    <n v="-0.196214869618416"/>
  </r>
  <r>
    <x v="209"/>
    <s v="VUT"/>
    <s v="Political Stability and Absence of Violence/Terrorism: Estimate"/>
    <s v="PV.EST"/>
    <x v="0"/>
    <s v="YR2018"/>
    <n v="0.80238097906112704"/>
  </r>
  <r>
    <x v="209"/>
    <s v="VUT"/>
    <s v="Political Stability and Absence of Violence/Terrorism: Estimate"/>
    <s v="PV.EST"/>
    <x v="1"/>
    <s v="YR2019"/>
    <n v="1.00210762023926"/>
  </r>
  <r>
    <x v="209"/>
    <s v="VUT"/>
    <s v="Political Stability and Absence of Violence/Terrorism: Estimate"/>
    <s v="PV.EST"/>
    <x v="2"/>
    <s v="YR2020"/>
    <n v="0.88242495059966997"/>
  </r>
  <r>
    <x v="209"/>
    <s v="VUT"/>
    <s v="Political Stability and Absence of Violence/Terrorism: Estimate"/>
    <s v="PV.EST"/>
    <x v="3"/>
    <s v="YR2021"/>
    <n v="0.90037912130355802"/>
  </r>
  <r>
    <x v="209"/>
    <s v="VUT"/>
    <s v="Political Stability and Absence of Violence/Terrorism: Estimate"/>
    <s v="PV.EST"/>
    <x v="4"/>
    <s v="YR2022"/>
    <n v="0.94967550039291404"/>
  </r>
  <r>
    <x v="210"/>
    <s v="VEN"/>
    <s v="Political Stability and Absence of Violence/Terrorism: Estimate"/>
    <s v="PV.EST"/>
    <x v="0"/>
    <s v="YR2018"/>
    <n v="-1.3514424562454199"/>
  </r>
  <r>
    <x v="210"/>
    <s v="VEN"/>
    <s v="Political Stability and Absence of Violence/Terrorism: Estimate"/>
    <s v="PV.EST"/>
    <x v="1"/>
    <s v="YR2019"/>
    <n v="-1.5391814708709699"/>
  </r>
  <r>
    <x v="210"/>
    <s v="VEN"/>
    <s v="Political Stability and Absence of Violence/Terrorism: Estimate"/>
    <s v="PV.EST"/>
    <x v="2"/>
    <s v="YR2020"/>
    <n v="-1.5519874095916699"/>
  </r>
  <r>
    <x v="210"/>
    <s v="VEN"/>
    <s v="Political Stability and Absence of Violence/Terrorism: Estimate"/>
    <s v="PV.EST"/>
    <x v="3"/>
    <s v="YR2021"/>
    <n v="-1.4538878202438399"/>
  </r>
  <r>
    <x v="210"/>
    <s v="VEN"/>
    <s v="Political Stability and Absence of Violence/Terrorism: Estimate"/>
    <s v="PV.EST"/>
    <x v="4"/>
    <s v="YR2022"/>
    <n v="-1.2564622163772601"/>
  </r>
  <r>
    <x v="211"/>
    <s v="VNM"/>
    <s v="Political Stability and Absence of Violence/Terrorism: Estimate"/>
    <s v="PV.EST"/>
    <x v="0"/>
    <s v="YR2018"/>
    <n v="3.2742600888013798E-2"/>
  </r>
  <r>
    <x v="211"/>
    <s v="VNM"/>
    <s v="Political Stability and Absence of Violence/Terrorism: Estimate"/>
    <s v="PV.EST"/>
    <x v="1"/>
    <s v="YR2019"/>
    <n v="3.8910239934921299E-2"/>
  </r>
  <r>
    <x v="211"/>
    <s v="VNM"/>
    <s v="Political Stability and Absence of Violence/Terrorism: Estimate"/>
    <s v="PV.EST"/>
    <x v="2"/>
    <s v="YR2020"/>
    <n v="-3.8535811007022899E-2"/>
  </r>
  <r>
    <x v="211"/>
    <s v="VNM"/>
    <s v="Political Stability and Absence of Violence/Terrorism: Estimate"/>
    <s v="PV.EST"/>
    <x v="3"/>
    <s v="YR2021"/>
    <n v="-0.118189707398415"/>
  </r>
  <r>
    <x v="211"/>
    <s v="VNM"/>
    <s v="Political Stability and Absence of Violence/Terrorism: Estimate"/>
    <s v="PV.EST"/>
    <x v="4"/>
    <s v="YR2022"/>
    <n v="-3.0564662069082298E-2"/>
  </r>
  <r>
    <x v="212"/>
    <s v="VIR"/>
    <s v="Political Stability and Absence of Violence/Terrorism: Estimate"/>
    <s v="PV.EST"/>
    <x v="0"/>
    <s v="YR2018"/>
    <n v="0.95598697662353505"/>
  </r>
  <r>
    <x v="212"/>
    <s v="VIR"/>
    <s v="Political Stability and Absence of Violence/Terrorism: Estimate"/>
    <s v="PV.EST"/>
    <x v="1"/>
    <s v="YR2019"/>
    <n v="1.0513995885848999"/>
  </r>
  <r>
    <x v="212"/>
    <s v="VIR"/>
    <s v="Political Stability and Absence of Violence/Terrorism: Estimate"/>
    <s v="PV.EST"/>
    <x v="2"/>
    <s v="YR2020"/>
    <n v="1.0033650398254399"/>
  </r>
  <r>
    <x v="212"/>
    <s v="VIR"/>
    <s v="Political Stability and Absence of Violence/Terrorism: Estimate"/>
    <s v="PV.EST"/>
    <x v="3"/>
    <s v="YR2021"/>
    <n v="0.476192206144333"/>
  </r>
  <r>
    <x v="212"/>
    <s v="VIR"/>
    <s v="Political Stability and Absence of Violence/Terrorism: Estimate"/>
    <s v="PV.EST"/>
    <x v="4"/>
    <s v="YR2022"/>
    <n v="0.56369870901107799"/>
  </r>
  <r>
    <x v="213"/>
    <s v="PSE"/>
    <s v="Political Stability and Absence of Violence/Terrorism: Estimate"/>
    <s v="PV.EST"/>
    <x v="0"/>
    <s v="YR2018"/>
    <n v="-1.80479407310486"/>
  </r>
  <r>
    <x v="213"/>
    <s v="PSE"/>
    <s v="Political Stability and Absence of Violence/Terrorism: Estimate"/>
    <s v="PV.EST"/>
    <x v="1"/>
    <s v="YR2019"/>
    <n v="-1.88934803009033"/>
  </r>
  <r>
    <x v="213"/>
    <s v="PSE"/>
    <s v="Political Stability and Absence of Violence/Terrorism: Estimate"/>
    <s v="PV.EST"/>
    <x v="2"/>
    <s v="YR2020"/>
    <n v="-2.0181803703308101"/>
  </r>
  <r>
    <x v="213"/>
    <s v="PSE"/>
    <s v="Political Stability and Absence of Violence/Terrorism: Estimate"/>
    <s v="PV.EST"/>
    <x v="3"/>
    <s v="YR2021"/>
    <n v="-1.8368339538574201"/>
  </r>
  <r>
    <x v="213"/>
    <s v="PSE"/>
    <s v="Political Stability and Absence of Violence/Terrorism: Estimate"/>
    <s v="PV.EST"/>
    <x v="4"/>
    <s v="YR2022"/>
    <n v="-1.8178862333297701"/>
  </r>
  <r>
    <x v="214"/>
    <s v="YEM"/>
    <s v="Political Stability and Absence of Violence/Terrorism: Estimate"/>
    <s v="PV.EST"/>
    <x v="0"/>
    <s v="YR2018"/>
    <n v="-2.9960310459136998"/>
  </r>
  <r>
    <x v="214"/>
    <s v="YEM"/>
    <s v="Political Stability and Absence of Violence/Terrorism: Estimate"/>
    <s v="PV.EST"/>
    <x v="1"/>
    <s v="YR2019"/>
    <n v="-2.77087378501892"/>
  </r>
  <r>
    <x v="214"/>
    <s v="YEM"/>
    <s v="Political Stability and Absence of Violence/Terrorism: Estimate"/>
    <s v="PV.EST"/>
    <x v="2"/>
    <s v="YR2020"/>
    <n v="-2.6476464271545401"/>
  </r>
  <r>
    <x v="214"/>
    <s v="YEM"/>
    <s v="Political Stability and Absence of Violence/Terrorism: Estimate"/>
    <s v="PV.EST"/>
    <x v="3"/>
    <s v="YR2021"/>
    <n v="-2.5803096294403098"/>
  </r>
  <r>
    <x v="214"/>
    <s v="YEM"/>
    <s v="Political Stability and Absence of Violence/Terrorism: Estimate"/>
    <s v="PV.EST"/>
    <x v="4"/>
    <s v="YR2022"/>
    <n v="-2.4768803119659402"/>
  </r>
  <r>
    <x v="215"/>
    <s v="ZMB"/>
    <s v="Political Stability and Absence of Violence/Terrorism: Estimate"/>
    <s v="PV.EST"/>
    <x v="0"/>
    <s v="YR2018"/>
    <n v="8.2525499165058094E-2"/>
  </r>
  <r>
    <x v="215"/>
    <s v="ZMB"/>
    <s v="Political Stability and Absence of Violence/Terrorism: Estimate"/>
    <s v="PV.EST"/>
    <x v="1"/>
    <s v="YR2019"/>
    <n v="-0.11702957004308701"/>
  </r>
  <r>
    <x v="215"/>
    <s v="ZMB"/>
    <s v="Political Stability and Absence of Violence/Terrorism: Estimate"/>
    <s v="PV.EST"/>
    <x v="2"/>
    <s v="YR2020"/>
    <n v="-0.13100537657737699"/>
  </r>
  <r>
    <x v="215"/>
    <s v="ZMB"/>
    <s v="Political Stability and Absence of Violence/Terrorism: Estimate"/>
    <s v="PV.EST"/>
    <x v="3"/>
    <s v="YR2021"/>
    <n v="5.2347745746374102E-2"/>
  </r>
  <r>
    <x v="215"/>
    <s v="ZMB"/>
    <s v="Political Stability and Absence of Violence/Terrorism: Estimate"/>
    <s v="PV.EST"/>
    <x v="4"/>
    <s v="YR2022"/>
    <n v="0.102313563227654"/>
  </r>
  <r>
    <x v="216"/>
    <s v="ZWE"/>
    <s v="Political Stability and Absence of Violence/Terrorism: Estimate"/>
    <s v="PV.EST"/>
    <x v="0"/>
    <s v="YR2018"/>
    <n v="-0.72103840112686202"/>
  </r>
  <r>
    <x v="216"/>
    <s v="ZWE"/>
    <s v="Political Stability and Absence of Violence/Terrorism: Estimate"/>
    <s v="PV.EST"/>
    <x v="1"/>
    <s v="YR2019"/>
    <n v="-0.94328612089157104"/>
  </r>
  <r>
    <x v="216"/>
    <s v="ZWE"/>
    <s v="Political Stability and Absence of Violence/Terrorism: Estimate"/>
    <s v="PV.EST"/>
    <x v="2"/>
    <s v="YR2020"/>
    <n v="-1.05272817611694"/>
  </r>
  <r>
    <x v="216"/>
    <s v="ZWE"/>
    <s v="Political Stability and Absence of Violence/Terrorism: Estimate"/>
    <s v="PV.EST"/>
    <x v="3"/>
    <s v="YR2021"/>
    <n v="-0.95442593097686801"/>
  </r>
  <r>
    <x v="216"/>
    <s v="ZWE"/>
    <s v="Political Stability and Absence of Violence/Terrorism: Estimate"/>
    <s v="PV.EST"/>
    <x v="4"/>
    <s v="YR2022"/>
    <n v="-0.88449990749359098"/>
  </r>
  <r>
    <x v="217"/>
    <m/>
    <m/>
    <m/>
    <x v="5"/>
    <m/>
    <m/>
  </r>
  <r>
    <x v="217"/>
    <m/>
    <m/>
    <m/>
    <x v="5"/>
    <s v="MAX"/>
    <n v="1.9365086555480999"/>
  </r>
  <r>
    <x v="217"/>
    <m/>
    <m/>
    <m/>
    <x v="5"/>
    <s v="MIN"/>
    <n v="-2.9960310459136998"/>
  </r>
  <r>
    <x v="217"/>
    <m/>
    <m/>
    <m/>
    <x v="5"/>
    <s v="MEAN"/>
    <n v="-3.4940030443959103E-2"/>
  </r>
  <r>
    <x v="217"/>
    <m/>
    <m/>
    <m/>
    <x v="5"/>
    <s v="MEDIAN"/>
    <n v="3.05139776319264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0AA25-E444-EB48-80EB-F59CAE3A287B}" name="PivotTable4" cacheId="11" applyNumberFormats="0" applyBorderFormats="0" applyFontFormats="0" applyPatternFormats="0" applyAlignmentFormats="0" applyWidthHeightFormats="1" dataCaption="Values" grandTotalCaption="Average Value" updatedVersion="8" minRefreshableVersion="3" useAutoFormatting="1" itemPrintTitles="1" createdVersion="8" indent="0" outline="1" outlineData="1" multipleFieldFilters="0" chartFormat="3">
  <location ref="A3:B222" firstHeaderRow="1" firstDataRow="1" firstDataCol="1"/>
  <pivotFields count="7">
    <pivotField axis="axisRow" showAll="0" sortType="descending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219">
    <i>
      <x v="77"/>
    </i>
    <i>
      <x v="114"/>
    </i>
    <i>
      <x v="4"/>
    </i>
    <i>
      <x v="171"/>
    </i>
    <i>
      <x v="36"/>
    </i>
    <i>
      <x v="141"/>
    </i>
    <i>
      <x v="88"/>
    </i>
    <i>
      <x v="9"/>
    </i>
    <i>
      <x v="130"/>
    </i>
    <i>
      <x v="201"/>
    </i>
    <i>
      <x v="164"/>
    </i>
    <i>
      <x v="116"/>
    </i>
    <i>
      <x v="188"/>
    </i>
    <i>
      <x v="55"/>
    </i>
    <i>
      <x v="28"/>
    </i>
    <i>
      <x v="128"/>
    </i>
    <i>
      <x v="150"/>
    </i>
    <i>
      <x v="117"/>
    </i>
    <i>
      <x v="163"/>
    </i>
    <i>
      <x v="3"/>
    </i>
    <i>
      <x v="102"/>
    </i>
    <i>
      <x v="147"/>
    </i>
    <i>
      <x v="16"/>
    </i>
    <i>
      <x v="207"/>
    </i>
    <i>
      <x v="21"/>
    </i>
    <i>
      <x v="25"/>
    </i>
    <i>
      <x v="98"/>
    </i>
    <i>
      <x v="195"/>
    </i>
    <i>
      <x v="124"/>
    </i>
    <i>
      <x v="123"/>
    </i>
    <i>
      <x v="78"/>
    </i>
    <i>
      <x v="157"/>
    </i>
    <i>
      <x v="184"/>
    </i>
    <i>
      <x v="187"/>
    </i>
    <i>
      <x v="22"/>
    </i>
    <i>
      <x v="35"/>
    </i>
    <i>
      <x v="93"/>
    </i>
    <i>
      <x v="52"/>
    </i>
    <i>
      <x v="53"/>
    </i>
    <i>
      <x v="6"/>
    </i>
    <i>
      <x v="67"/>
    </i>
    <i>
      <x v="209"/>
    </i>
    <i>
      <x v="10"/>
    </i>
    <i>
      <x v="182"/>
    </i>
    <i>
      <x v="32"/>
    </i>
    <i>
      <x v="13"/>
    </i>
    <i>
      <x v="126"/>
    </i>
    <i>
      <x v="11"/>
    </i>
    <i>
      <x v="181"/>
    </i>
    <i>
      <x v="137"/>
    </i>
    <i>
      <x v="79"/>
    </i>
    <i>
      <x v="139"/>
    </i>
    <i>
      <x v="212"/>
    </i>
    <i>
      <x v="115"/>
    </i>
    <i>
      <x v="174"/>
    </i>
    <i>
      <x v="159"/>
    </i>
    <i>
      <x v="87"/>
    </i>
    <i>
      <x v="66"/>
    </i>
    <i>
      <x v="169"/>
    </i>
    <i>
      <x v="46"/>
    </i>
    <i>
      <x v="131"/>
    </i>
    <i>
      <x v="62"/>
    </i>
    <i>
      <x v="48"/>
    </i>
    <i>
      <x v="204"/>
    </i>
    <i>
      <x v="108"/>
    </i>
    <i>
      <x v="73"/>
    </i>
    <i>
      <x v="173"/>
    </i>
    <i>
      <x v="104"/>
    </i>
    <i>
      <x v="136"/>
    </i>
    <i>
      <x v="49"/>
    </i>
    <i>
      <x v="165"/>
    </i>
    <i>
      <x v="148"/>
    </i>
    <i>
      <x v="18"/>
    </i>
    <i>
      <x v="156"/>
    </i>
    <i>
      <x v="109"/>
    </i>
    <i>
      <x v="175"/>
    </i>
    <i>
      <x v="51"/>
    </i>
    <i>
      <x v="160"/>
    </i>
    <i>
      <x v="205"/>
    </i>
    <i>
      <x v="96"/>
    </i>
    <i>
      <x v="29"/>
    </i>
    <i>
      <x v="158"/>
    </i>
    <i>
      <x v="179"/>
    </i>
    <i>
      <x v="121"/>
    </i>
    <i>
      <x v="97"/>
    </i>
    <i>
      <x v="86"/>
    </i>
    <i>
      <x v="151"/>
    </i>
    <i>
      <x v="186"/>
    </i>
    <i>
      <x v="19"/>
    </i>
    <i>
      <x v="68"/>
    </i>
    <i>
      <x v="193"/>
    </i>
    <i>
      <x v="106"/>
    </i>
    <i>
      <x v="196"/>
    </i>
    <i>
      <x v="1"/>
    </i>
    <i>
      <x v="56"/>
    </i>
    <i>
      <x v="40"/>
    </i>
    <i>
      <x v="120"/>
    </i>
    <i>
      <x v="76"/>
    </i>
    <i>
      <x v="71"/>
    </i>
    <i>
      <x v="206"/>
    </i>
    <i>
      <x v="162"/>
    </i>
    <i>
      <x v="74"/>
    </i>
    <i>
      <x v="145"/>
    </i>
    <i>
      <x v="200"/>
    </i>
    <i>
      <x v="69"/>
    </i>
    <i>
      <x v="183"/>
    </i>
    <i>
      <x v="50"/>
    </i>
    <i>
      <x v="94"/>
    </i>
    <i>
      <x v="27"/>
    </i>
    <i>
      <x v="39"/>
    </i>
    <i>
      <x v="172"/>
    </i>
    <i>
      <x v="75"/>
    </i>
    <i>
      <x v="140"/>
    </i>
    <i>
      <x v="65"/>
    </i>
    <i>
      <x v="146"/>
    </i>
    <i>
      <x v="215"/>
    </i>
    <i>
      <x v="153"/>
    </i>
    <i>
      <x v="132"/>
    </i>
    <i>
      <x v="211"/>
    </i>
    <i>
      <x v="7"/>
    </i>
    <i>
      <x v="33"/>
    </i>
    <i>
      <x v="70"/>
    </i>
    <i>
      <x v="168"/>
    </i>
    <i>
      <x v="167"/>
    </i>
    <i>
      <x v="170"/>
    </i>
    <i>
      <x v="83"/>
    </i>
    <i>
      <x v="60"/>
    </i>
    <i>
      <x v="199"/>
    </i>
    <i>
      <x v="59"/>
    </i>
    <i>
      <x v="100"/>
    </i>
    <i>
      <x v="119"/>
    </i>
    <i>
      <x v="57"/>
    </i>
    <i>
      <x v="45"/>
    </i>
    <i>
      <x v="111"/>
    </i>
    <i>
      <x v="43"/>
    </i>
    <i>
      <x v="63"/>
    </i>
    <i>
      <x v="217"/>
    </i>
    <i>
      <x v="112"/>
    </i>
    <i>
      <x v="208"/>
    </i>
    <i>
      <x v="99"/>
    </i>
    <i>
      <x v="154"/>
    </i>
    <i>
      <x v="180"/>
    </i>
    <i>
      <x v="138"/>
    </i>
    <i>
      <x v="105"/>
    </i>
    <i>
      <x v="17"/>
    </i>
    <i>
      <x v="20"/>
    </i>
    <i>
      <x v="133"/>
    </i>
    <i>
      <x v="103"/>
    </i>
    <i>
      <x v="41"/>
    </i>
    <i>
      <x v="54"/>
    </i>
    <i>
      <x v="129"/>
    </i>
    <i>
      <x v="23"/>
    </i>
    <i>
      <x v="191"/>
    </i>
    <i>
      <x v="24"/>
    </i>
    <i>
      <x v="80"/>
    </i>
    <i>
      <x v="72"/>
    </i>
    <i>
      <x v="177"/>
    </i>
    <i>
      <x v="107"/>
    </i>
    <i>
      <x v="26"/>
    </i>
    <i>
      <x v="118"/>
    </i>
    <i>
      <x v="90"/>
    </i>
    <i>
      <x v="82"/>
    </i>
    <i>
      <x v="5"/>
    </i>
    <i>
      <x v="85"/>
    </i>
    <i>
      <x v="192"/>
    </i>
    <i>
      <x v="166"/>
    </i>
    <i>
      <x v="125"/>
    </i>
    <i>
      <x v="14"/>
    </i>
    <i>
      <x v="190"/>
    </i>
    <i>
      <x v="152"/>
    </i>
    <i>
      <x v="8"/>
    </i>
    <i>
      <x v="142"/>
    </i>
    <i>
      <x v="161"/>
    </i>
    <i>
      <x v="127"/>
    </i>
    <i>
      <x v="197"/>
    </i>
    <i>
      <x v="89"/>
    </i>
    <i>
      <x v="202"/>
    </i>
    <i>
      <x v="12"/>
    </i>
    <i>
      <x v="42"/>
    </i>
    <i>
      <x v="194"/>
    </i>
    <i>
      <x v="81"/>
    </i>
    <i>
      <x v="47"/>
    </i>
    <i>
      <x v="61"/>
    </i>
    <i>
      <x v="2"/>
    </i>
    <i>
      <x v="155"/>
    </i>
    <i>
      <x v="216"/>
    </i>
    <i>
      <x v="15"/>
    </i>
    <i>
      <x v="95"/>
    </i>
    <i>
      <x v="84"/>
    </i>
    <i>
      <x v="101"/>
    </i>
    <i>
      <x v="134"/>
    </i>
    <i>
      <x v="58"/>
    </i>
    <i>
      <x v="198"/>
    </i>
    <i>
      <x v="38"/>
    </i>
    <i>
      <x v="210"/>
    </i>
    <i>
      <x v="31"/>
    </i>
    <i>
      <x v="34"/>
    </i>
    <i>
      <x v="30"/>
    </i>
    <i>
      <x v="143"/>
    </i>
    <i>
      <x v="203"/>
    </i>
    <i>
      <x v="110"/>
    </i>
    <i>
      <x v="91"/>
    </i>
    <i>
      <x v="135"/>
    </i>
    <i>
      <x v="64"/>
    </i>
    <i>
      <x v="44"/>
    </i>
    <i>
      <x v="185"/>
    </i>
    <i>
      <x v="213"/>
    </i>
    <i>
      <x v="144"/>
    </i>
    <i>
      <x v="149"/>
    </i>
    <i>
      <x v="37"/>
    </i>
    <i>
      <x v="122"/>
    </i>
    <i>
      <x v="178"/>
    </i>
    <i>
      <x v="113"/>
    </i>
    <i>
      <x v="176"/>
    </i>
    <i>
      <x v="92"/>
    </i>
    <i>
      <x/>
    </i>
    <i>
      <x v="214"/>
    </i>
    <i>
      <x v="189"/>
    </i>
    <i t="grand">
      <x/>
    </i>
  </rowItems>
  <colItems count="1">
    <i/>
  </colItems>
  <dataFields count="1">
    <dataField name="Average of Value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33EB7-D4E5-154D-BE54-E7EAA7E213DD}" name="PivotTable2" cacheId="5" applyNumberFormats="0" applyBorderFormats="0" applyFontFormats="0" applyPatternFormats="0" applyAlignmentFormats="0" applyWidthHeightFormats="1" dataCaption="Values" grandTotalCaption="Average Value" updatedVersion="8" minRefreshableVersion="3" useAutoFormatting="1" itemPrintTitles="1" createdVersion="8" indent="0" outline="1" outlineData="1" multipleFieldFilters="0" chartFormat="2" rowHeaderCaption="Middle East and North African Countries">
  <location ref="A3:B28" firstHeaderRow="1" firstDataRow="1" firstDataCol="1"/>
  <pivotFields count="7">
    <pivotField showAll="0"/>
    <pivotField axis="axisRow" showAll="0" sortType="descending">
      <items count="218">
        <item x="133"/>
        <item h="1" x="9"/>
        <item h="1" x="0"/>
        <item h="1" x="5"/>
        <item h="1" x="1"/>
        <item h="1" x="4"/>
        <item x="204"/>
        <item h="1" x="7"/>
        <item h="1" x="8"/>
        <item h="1" x="3"/>
        <item h="1" x="6"/>
        <item h="1" x="10"/>
        <item h="1" x="11"/>
        <item h="1" x="12"/>
        <item h="1" x="31"/>
        <item h="1" x="18"/>
        <item h="1" x="20"/>
        <item h="1" x="30"/>
        <item h="1" x="15"/>
        <item h="1" x="29"/>
        <item x="14"/>
        <item h="1" x="13"/>
        <item h="1" x="24"/>
        <item h="1" x="17"/>
        <item h="1" x="19"/>
        <item h="1" x="21"/>
        <item h="1" x="23"/>
        <item h="1" x="26"/>
        <item h="1" x="16"/>
        <item h="1" x="28"/>
        <item h="1" x="22"/>
        <item h="1" x="25"/>
        <item h="1" x="37"/>
        <item h="1" x="35"/>
        <item h="1" x="188"/>
        <item h="1" x="39"/>
        <item h="1" x="40"/>
        <item h="1" x="41"/>
        <item h="1" x="47"/>
        <item h="1" x="34"/>
        <item h="1" x="44"/>
        <item h="1" x="45"/>
        <item h="1" x="42"/>
        <item h="1" x="43"/>
        <item h="1" x="32"/>
        <item h="1" x="46"/>
        <item h="1" x="49"/>
        <item h="1" x="50"/>
        <item h="1" x="36"/>
        <item h="1" x="51"/>
        <item h="1" x="52"/>
        <item h="1" x="73"/>
        <item h="1" x="54"/>
        <item h="1" x="55"/>
        <item h="1" x="53"/>
        <item h="1" x="56"/>
        <item x="2"/>
        <item h="1" x="57"/>
        <item x="58"/>
        <item h="1" x="61"/>
        <item h="1" x="179"/>
        <item h="1" x="62"/>
        <item h="1" x="64"/>
        <item h="1" x="67"/>
        <item h="1" x="66"/>
        <item h="1" x="68"/>
        <item h="1" x="65"/>
        <item h="1" x="128"/>
        <item h="1" x="70"/>
        <item h="1" x="205"/>
        <item h="1" x="72"/>
        <item h="1" x="74"/>
        <item h="1" x="75"/>
        <item h="1" x="81"/>
        <item h="1" x="71"/>
        <item h="1" x="82"/>
        <item h="1" x="60"/>
        <item h="1" x="76"/>
        <item h="1" x="78"/>
        <item h="1" x="77"/>
        <item h="1" x="80"/>
        <item h="1" x="79"/>
        <item h="1" x="83"/>
        <item h="1" x="86"/>
        <item h="1" x="85"/>
        <item h="1" x="48"/>
        <item h="1" x="84"/>
        <item h="1" x="87"/>
        <item h="1" x="90"/>
        <item h="1" x="94"/>
        <item h="1" x="89"/>
        <item h="1" x="93"/>
        <item x="91"/>
        <item x="92"/>
        <item h="1" x="88"/>
        <item x="95"/>
        <item h="1" x="96"/>
        <item h="1" x="97"/>
        <item x="99"/>
        <item h="1" x="98"/>
        <item h="1" x="100"/>
        <item h="1" x="101"/>
        <item h="1" x="107"/>
        <item h="1" x="33"/>
        <item h="1" x="102"/>
        <item h="1" x="181"/>
        <item h="1" x="104"/>
        <item x="106"/>
        <item h="1" x="108"/>
        <item x="110"/>
        <item h="1" x="112"/>
        <item x="113"/>
        <item h="1" x="182"/>
        <item h="1" x="114"/>
        <item h="1" x="180"/>
        <item h="1" x="111"/>
        <item h="1" x="115"/>
        <item h="1" x="116"/>
        <item h="1" x="109"/>
        <item h="1" x="117"/>
        <item h="1" x="183"/>
        <item h="1" x="130"/>
        <item h="1" x="129"/>
        <item h="1" x="118"/>
        <item h="1" x="121"/>
        <item h="1" x="127"/>
        <item h="1" x="124"/>
        <item h="1" x="145"/>
        <item h="1" x="122"/>
        <item h="1" x="123"/>
        <item h="1" x="135"/>
        <item h="1" x="132"/>
        <item h="1" x="131"/>
        <item h="1" x="146"/>
        <item h="1" x="134"/>
        <item h="1" x="125"/>
        <item h="1" x="126"/>
        <item h="1" x="119"/>
        <item h="1" x="120"/>
        <item h="1" x="136"/>
        <item h="1" x="140"/>
        <item h="1" x="143"/>
        <item h="1" x="144"/>
        <item h="1" x="142"/>
        <item h="1" x="139"/>
        <item h="1" x="147"/>
        <item h="1" x="138"/>
        <item h="1" x="137"/>
        <item h="1" x="141"/>
        <item x="148"/>
        <item h="1" x="149"/>
        <item h="1" x="151"/>
        <item h="1" x="154"/>
        <item h="1" x="155"/>
        <item h="1" x="150"/>
        <item h="1" x="152"/>
        <item h="1" x="156"/>
        <item h="1" x="158"/>
        <item h="1" x="103"/>
        <item h="1" x="157"/>
        <item h="1" x="153"/>
        <item x="213"/>
        <item h="1" x="69"/>
        <item x="159"/>
        <item h="1" x="160"/>
        <item h="1" x="161"/>
        <item h="1" x="162"/>
        <item x="166"/>
        <item h="1" x="185"/>
        <item h="1" x="167"/>
        <item h="1" x="171"/>
        <item h="1" x="175"/>
        <item h="1" x="170"/>
        <item h="1" x="59"/>
        <item h="1" x="164"/>
        <item h="1" x="176"/>
        <item h="1" x="168"/>
        <item h="1" x="178"/>
        <item h="1" x="165"/>
        <item h="1" x="186"/>
        <item h="1" x="173"/>
        <item h="1" x="174"/>
        <item h="1" x="187"/>
        <item h="1" x="63"/>
        <item h="1" x="172"/>
        <item h="1" x="169"/>
        <item x="189"/>
        <item h="1" x="200"/>
        <item h="1" x="38"/>
        <item h="1" x="194"/>
        <item h="1" x="192"/>
        <item h="1" x="190"/>
        <item h="1" x="199"/>
        <item h="1" x="193"/>
        <item h="1" x="195"/>
        <item h="1" x="196"/>
        <item x="197"/>
        <item h="1" x="198"/>
        <item h="1" x="201"/>
        <item h="1" x="191"/>
        <item h="1" x="202"/>
        <item h="1" x="203"/>
        <item h="1" x="207"/>
        <item h="1" x="206"/>
        <item h="1" x="208"/>
        <item h="1" x="184"/>
        <item h="1" x="210"/>
        <item h="1" x="27"/>
        <item h="1" x="212"/>
        <item h="1" x="211"/>
        <item h="1" x="209"/>
        <item h="1" x="163"/>
        <item h="1" x="105"/>
        <item x="214"/>
        <item h="1" x="177"/>
        <item h="1" x="215"/>
        <item h="1" x="2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6">
        <item x="4"/>
        <item sd="0" x="3"/>
        <item sd="0" x="2"/>
        <item sd="0" x="1"/>
        <item sd="0" x="0"/>
        <item t="default"/>
      </items>
    </pivotField>
    <pivotField showAll="0"/>
    <pivotField dataField="1">
      <items count="1008">
        <item x="992"/>
        <item x="880"/>
        <item x="993"/>
        <item x="0"/>
        <item x="876"/>
        <item x="877"/>
        <item x="827"/>
        <item x="878"/>
        <item x="2"/>
        <item x="879"/>
        <item x="1"/>
        <item x="994"/>
        <item x="431"/>
        <item x="826"/>
        <item x="995"/>
        <item x="531"/>
        <item x="4"/>
        <item x="430"/>
        <item x="3"/>
        <item x="835"/>
        <item x="828"/>
        <item x="579"/>
        <item x="996"/>
        <item x="432"/>
        <item x="434"/>
        <item x="532"/>
        <item x="530"/>
        <item x="834"/>
        <item x="825"/>
        <item x="433"/>
        <item x="578"/>
        <item x="533"/>
        <item x="837"/>
        <item x="698"/>
        <item x="699"/>
        <item x="824"/>
        <item x="183"/>
        <item x="576"/>
        <item x="642"/>
        <item x="838"/>
        <item x="534"/>
        <item x="836"/>
        <item x="309"/>
        <item x="181"/>
        <item x="185"/>
        <item x="577"/>
        <item x="182"/>
        <item x="184"/>
        <item x="678"/>
        <item x="575"/>
        <item x="641"/>
        <item x="211"/>
        <item x="310"/>
        <item x="989"/>
        <item x="860"/>
        <item x="943"/>
        <item x="859"/>
        <item x="215"/>
        <item x="679"/>
        <item x="702"/>
        <item x="680"/>
        <item x="988"/>
        <item x="939"/>
        <item x="990"/>
        <item x="856"/>
        <item x="991"/>
        <item x="987"/>
        <item x="682"/>
        <item x="700"/>
        <item x="681"/>
        <item x="213"/>
        <item x="150"/>
        <item x="308"/>
        <item x="701"/>
        <item x="426"/>
        <item x="427"/>
        <item x="857"/>
        <item x="516"/>
        <item x="675"/>
        <item x="214"/>
        <item x="858"/>
        <item x="149"/>
        <item x="152"/>
        <item x="212"/>
        <item x="515"/>
        <item x="517"/>
        <item x="429"/>
        <item x="428"/>
        <item x="151"/>
        <item x="167"/>
        <item x="976"/>
        <item x="153"/>
        <item x="975"/>
        <item x="676"/>
        <item x="148"/>
        <item x="168"/>
        <item x="640"/>
        <item x="190"/>
        <item x="518"/>
        <item x="186"/>
        <item x="519"/>
        <item x="677"/>
        <item x="977"/>
        <item x="940"/>
        <item x="394"/>
        <item x="674"/>
        <item x="166"/>
        <item x="169"/>
        <item x="189"/>
        <item x="922"/>
        <item x="673"/>
        <item x="170"/>
        <item x="974"/>
        <item x="187"/>
        <item x="425"/>
        <item x="639"/>
        <item x="921"/>
        <item x="307"/>
        <item x="147"/>
        <item x="637"/>
        <item x="444"/>
        <item x="635"/>
        <item x="306"/>
        <item x="638"/>
        <item x="636"/>
        <item x="154"/>
        <item x="978"/>
        <item x="188"/>
        <item x="155"/>
        <item x="276"/>
        <item x="278"/>
        <item x="470"/>
        <item x="941"/>
        <item x="923"/>
        <item x="924"/>
        <item x="393"/>
        <item x="942"/>
        <item x="277"/>
        <item x="443"/>
        <item x="471"/>
        <item x="728"/>
        <item x="79"/>
        <item x="146"/>
        <item x="11"/>
        <item x="294"/>
        <item x="1004"/>
        <item x="925"/>
        <item x="78"/>
        <item x="227"/>
        <item x="228"/>
        <item x="279"/>
        <item x="473"/>
        <item x="280"/>
        <item x="392"/>
        <item x="472"/>
        <item x="415"/>
        <item x="293"/>
        <item x="669"/>
        <item x="13"/>
        <item x="75"/>
        <item x="731"/>
        <item x="202"/>
        <item x="295"/>
        <item x="204"/>
        <item x="1005"/>
        <item x="668"/>
        <item x="1003"/>
        <item x="474"/>
        <item x="378"/>
        <item x="937"/>
        <item x="64"/>
        <item x="76"/>
        <item x="729"/>
        <item x="762"/>
        <item x="440"/>
        <item x="77"/>
        <item x="902"/>
        <item x="226"/>
        <item x="903"/>
        <item x="442"/>
        <item x="391"/>
        <item x="87"/>
        <item x="901"/>
        <item x="1006"/>
        <item x="375"/>
        <item x="917"/>
        <item x="916"/>
        <item x="379"/>
        <item x="62"/>
        <item x="12"/>
        <item x="70"/>
        <item x="600"/>
        <item x="376"/>
        <item x="10"/>
        <item x="417"/>
        <item x="63"/>
        <item x="633"/>
        <item x="441"/>
        <item x="936"/>
        <item x="938"/>
        <item x="201"/>
        <item x="43"/>
        <item x="891"/>
        <item x="44"/>
        <item x="416"/>
        <item x="89"/>
        <item x="601"/>
        <item x="848"/>
        <item x="730"/>
        <item x="42"/>
        <item x="634"/>
        <item x="919"/>
        <item x="88"/>
        <item x="832"/>
        <item x="881"/>
        <item x="14"/>
        <item x="116"/>
        <item x="833"/>
        <item x="382"/>
        <item x="1002"/>
        <item x="229"/>
        <item x="131"/>
        <item x="732"/>
        <item x="60"/>
        <item x="905"/>
        <item x="28"/>
        <item x="761"/>
        <item x="292"/>
        <item x="714"/>
        <item x="934"/>
        <item x="203"/>
        <item x="591"/>
        <item x="904"/>
        <item x="885"/>
        <item x="935"/>
        <item x="61"/>
        <item x="418"/>
        <item x="603"/>
        <item x="602"/>
        <item x="380"/>
        <item x="884"/>
        <item x="490"/>
        <item x="599"/>
        <item x="377"/>
        <item x="613"/>
        <item x="760"/>
        <item x="779"/>
        <item x="713"/>
        <item x="715"/>
        <item x="781"/>
        <item x="29"/>
        <item x="205"/>
        <item x="390"/>
        <item x="589"/>
        <item x="398"/>
        <item x="71"/>
        <item x="780"/>
        <item x="72"/>
        <item x="291"/>
        <item x="717"/>
        <item x="27"/>
        <item x="920"/>
        <item x="918"/>
        <item x="782"/>
        <item x="670"/>
        <item x="886"/>
        <item x="555"/>
        <item x="893"/>
        <item x="371"/>
        <item x="716"/>
        <item x="396"/>
        <item x="894"/>
        <item x="419"/>
        <item x="259"/>
        <item x="590"/>
        <item x="381"/>
        <item x="592"/>
        <item x="420"/>
        <item x="399"/>
        <item x="759"/>
        <item x="504"/>
        <item x="653"/>
        <item x="558"/>
        <item x="758"/>
        <item x="370"/>
        <item x="395"/>
        <item x="423"/>
        <item x="559"/>
        <item x="500"/>
        <item x="73"/>
        <item x="199"/>
        <item x="230"/>
        <item x="882"/>
        <item x="557"/>
        <item x="260"/>
        <item x="593"/>
        <item x="421"/>
        <item x="883"/>
        <item x="337"/>
        <item x="892"/>
        <item x="888"/>
        <item x="483"/>
        <item x="198"/>
        <item x="671"/>
        <item x="503"/>
        <item x="422"/>
        <item x="130"/>
        <item x="502"/>
        <item x="117"/>
        <item x="654"/>
        <item x="40"/>
        <item x="397"/>
        <item x="258"/>
        <item x="336"/>
        <item x="122"/>
        <item x="727"/>
        <item x="132"/>
        <item x="102"/>
        <item x="200"/>
        <item x="340"/>
        <item x="424"/>
        <item x="124"/>
        <item x="966"/>
        <item x="560"/>
        <item x="339"/>
        <item x="338"/>
        <item x="521"/>
        <item x="121"/>
        <item x="123"/>
        <item x="101"/>
        <item x="41"/>
        <item x="133"/>
        <item x="372"/>
        <item x="484"/>
        <item x="74"/>
        <item x="631"/>
        <item x="609"/>
        <item x="120"/>
        <item x="103"/>
        <item x="373"/>
        <item x="384"/>
        <item x="281"/>
        <item x="887"/>
        <item x="610"/>
        <item x="895"/>
        <item x="460"/>
        <item x="482"/>
        <item x="301"/>
        <item x="847"/>
        <item x="26"/>
        <item x="783"/>
        <item x="206"/>
        <item x="630"/>
        <item x="725"/>
        <item x="469"/>
        <item x="726"/>
        <item x="104"/>
        <item x="491"/>
        <item x="628"/>
        <item x="672"/>
        <item x="216"/>
        <item x="25"/>
        <item x="304"/>
        <item x="629"/>
        <item x="257"/>
        <item x="480"/>
        <item x="611"/>
        <item x="526"/>
        <item x="889"/>
        <item x="929"/>
        <item x="134"/>
        <item x="632"/>
        <item x="463"/>
        <item x="527"/>
        <item x="556"/>
        <item x="374"/>
        <item x="964"/>
        <item x="801"/>
        <item x="217"/>
        <item x="196"/>
        <item x="965"/>
        <item x="464"/>
        <item x="529"/>
        <item x="208"/>
        <item x="481"/>
        <item x="561"/>
        <item x="115"/>
        <item x="528"/>
        <item x="119"/>
        <item x="830"/>
        <item x="383"/>
        <item x="492"/>
        <item x="118"/>
        <item x="723"/>
        <item x="461"/>
        <item x="302"/>
        <item x="273"/>
        <item x="462"/>
        <item x="501"/>
        <item x="890"/>
        <item x="197"/>
        <item x="467"/>
        <item x="274"/>
        <item x="326"/>
        <item x="386"/>
        <item x="522"/>
        <item x="967"/>
        <item x="831"/>
        <item x="494"/>
        <item x="657"/>
        <item x="305"/>
        <item x="275"/>
        <item x="272"/>
        <item x="829"/>
        <item x="468"/>
        <item x="210"/>
        <item x="219"/>
        <item x="401"/>
        <item x="209"/>
        <item x="288"/>
        <item x="845"/>
        <item x="523"/>
        <item x="218"/>
        <item x="683"/>
        <item x="163"/>
        <item x="612"/>
        <item x="525"/>
        <item x="289"/>
        <item x="928"/>
        <item x="968"/>
        <item x="385"/>
        <item x="656"/>
        <item x="520"/>
        <item x="655"/>
        <item x="787"/>
        <item x="927"/>
        <item x="207"/>
        <item x="793"/>
        <item x="791"/>
        <item x="466"/>
        <item x="724"/>
        <item x="788"/>
        <item x="285"/>
        <item x="564"/>
        <item x="287"/>
        <item x="100"/>
        <item x="786"/>
        <item x="844"/>
        <item x="387"/>
        <item x="388"/>
        <item x="524"/>
        <item x="256"/>
        <item x="164"/>
        <item x="999"/>
        <item x="282"/>
        <item x="562"/>
        <item x="982"/>
        <item x="998"/>
        <item x="283"/>
        <item x="493"/>
        <item x="563"/>
        <item x="784"/>
        <item x="930"/>
        <item x="36"/>
        <item x="802"/>
        <item x="271"/>
        <item x="284"/>
        <item x="286"/>
        <item x="803"/>
        <item x="846"/>
        <item x="799"/>
        <item x="331"/>
        <item x="718"/>
        <item x="792"/>
        <item x="790"/>
        <item x="329"/>
        <item x="162"/>
        <item x="327"/>
        <item x="290"/>
        <item x="37"/>
        <item x="350"/>
        <item x="328"/>
        <item x="625"/>
        <item x="627"/>
        <item x="800"/>
        <item x="465"/>
        <item x="626"/>
        <item x="303"/>
        <item x="981"/>
        <item x="346"/>
        <item x="165"/>
        <item x="958"/>
        <item x="983"/>
        <item x="956"/>
        <item x="719"/>
        <item x="220"/>
        <item x="192"/>
        <item x="957"/>
        <item x="926"/>
        <item x="39"/>
        <item x="267"/>
        <item x="95"/>
        <item x="721"/>
        <item x="38"/>
        <item x="789"/>
        <item x="35"/>
        <item x="684"/>
        <item x="266"/>
        <item x="321"/>
        <item x="720"/>
        <item x="389"/>
        <item x="571"/>
        <item x="767"/>
        <item x="979"/>
        <item x="334"/>
        <item x="722"/>
        <item x="753"/>
        <item x="785"/>
        <item x="623"/>
        <item x="980"/>
        <item x="193"/>
        <item x="335"/>
        <item x="1000"/>
        <item x="402"/>
        <item x="764"/>
        <item x="624"/>
        <item x="861"/>
        <item x="568"/>
        <item x="96"/>
        <item x="686"/>
        <item x="355"/>
        <item x="349"/>
        <item x="765"/>
        <item x="330"/>
        <item x="766"/>
        <item x="949"/>
        <item x="912"/>
        <item x="997"/>
        <item x="570"/>
        <item x="862"/>
        <item x="7"/>
        <item x="495"/>
        <item x="354"/>
        <item x="763"/>
        <item x="1001"/>
        <item x="6"/>
        <item x="913"/>
        <item x="161"/>
        <item x="685"/>
        <item x="9"/>
        <item x="353"/>
        <item x="687"/>
        <item x="955"/>
        <item x="347"/>
        <item x="195"/>
        <item x="567"/>
        <item x="569"/>
        <item x="744"/>
        <item x="566"/>
        <item x="351"/>
        <item x="194"/>
        <item x="352"/>
        <item x="268"/>
        <item x="348"/>
        <item x="496"/>
        <item x="899"/>
        <item x="8"/>
        <item x="898"/>
        <item x="332"/>
        <item x="453"/>
        <item x="497"/>
        <item x="911"/>
        <item x="896"/>
        <item x="710"/>
        <item x="914"/>
        <item x="897"/>
        <item x="145"/>
        <item x="565"/>
        <item x="333"/>
        <item x="708"/>
        <item x="452"/>
        <item x="498"/>
        <item x="403"/>
        <item x="843"/>
        <item x="322"/>
        <item x="98"/>
        <item x="900"/>
        <item x="743"/>
        <item x="839"/>
        <item x="323"/>
        <item x="499"/>
        <item x="269"/>
        <item x="243"/>
        <item x="709"/>
        <item x="840"/>
        <item x="712"/>
        <item x="711"/>
        <item x="324"/>
        <item x="445"/>
        <item x="270"/>
        <item x="325"/>
        <item x="86"/>
        <item x="864"/>
        <item x="85"/>
        <item x="819"/>
        <item x="915"/>
        <item x="572"/>
        <item x="144"/>
        <item x="5"/>
        <item x="823"/>
        <item x="454"/>
        <item x="446"/>
        <item x="954"/>
        <item x="451"/>
        <item x="239"/>
        <item x="90"/>
        <item x="510"/>
        <item x="865"/>
        <item x="447"/>
        <item x="143"/>
        <item x="505"/>
        <item x="841"/>
        <item x="191"/>
        <item x="449"/>
        <item x="245"/>
        <item x="863"/>
        <item x="695"/>
        <item x="244"/>
        <item x="450"/>
        <item x="99"/>
        <item x="511"/>
        <item x="222"/>
        <item x="696"/>
        <item x="745"/>
        <item x="813"/>
        <item x="141"/>
        <item x="221"/>
        <item x="91"/>
        <item x="512"/>
        <item x="985"/>
        <item x="733"/>
        <item x="514"/>
        <item x="951"/>
        <item x="241"/>
        <item x="746"/>
        <item x="757"/>
        <item x="776"/>
        <item x="952"/>
        <item x="735"/>
        <item x="736"/>
        <item x="820"/>
        <item x="240"/>
        <item x="737"/>
        <item x="775"/>
        <item x="953"/>
        <item x="755"/>
        <item x="842"/>
        <item x="645"/>
        <item x="774"/>
        <item x="97"/>
        <item x="646"/>
        <item x="92"/>
        <item x="950"/>
        <item x="644"/>
        <item x="697"/>
        <item x="506"/>
        <item x="622"/>
        <item x="573"/>
        <item x="822"/>
        <item x="754"/>
        <item x="747"/>
        <item x="242"/>
        <item x="486"/>
        <item x="342"/>
        <item x="448"/>
        <item x="734"/>
        <item x="647"/>
        <item x="142"/>
        <item x="489"/>
        <item x="821"/>
        <item x="986"/>
        <item x="94"/>
        <item x="341"/>
        <item x="296"/>
        <item x="756"/>
        <item x="777"/>
        <item x="694"/>
        <item x="946"/>
        <item x="238"/>
        <item x="947"/>
        <item x="233"/>
        <item x="778"/>
        <item x="487"/>
        <item x="237"/>
        <item x="404"/>
        <item x="235"/>
        <item x="345"/>
        <item x="812"/>
        <item x="234"/>
        <item x="488"/>
        <item x="297"/>
        <item x="811"/>
        <item x="409"/>
        <item x="619"/>
        <item x="59"/>
        <item x="485"/>
        <item x="236"/>
        <item x="693"/>
        <item x="343"/>
        <item x="748"/>
        <item x="544"/>
        <item x="795"/>
        <item x="313"/>
        <item x="93"/>
        <item x="810"/>
        <item x="945"/>
        <item x="574"/>
        <item x="750"/>
        <item x="513"/>
        <item x="794"/>
        <item x="849"/>
        <item x="749"/>
        <item x="643"/>
        <item x="232"/>
        <item x="944"/>
        <item x="507"/>
        <item x="365"/>
        <item x="948"/>
        <item x="850"/>
        <item x="816"/>
        <item x="796"/>
        <item x="621"/>
        <item x="818"/>
        <item x="298"/>
        <item x="508"/>
        <item x="662"/>
        <item x="620"/>
        <item x="300"/>
        <item x="314"/>
        <item x="344"/>
        <item x="540"/>
        <item x="809"/>
        <item x="405"/>
        <item x="797"/>
        <item x="223"/>
        <item x="299"/>
        <item x="817"/>
        <item x="798"/>
        <item x="406"/>
        <item x="315"/>
        <item x="541"/>
        <item x="175"/>
        <item x="650"/>
        <item x="400"/>
        <item x="312"/>
        <item x="651"/>
        <item x="649"/>
        <item x="231"/>
        <item x="113"/>
        <item x="408"/>
        <item x="66"/>
        <item x="815"/>
        <item x="595"/>
        <item x="969"/>
        <item x="509"/>
        <item x="369"/>
        <item x="543"/>
        <item x="250"/>
        <item x="659"/>
        <item x="30"/>
        <item x="67"/>
        <item x="660"/>
        <item x="618"/>
        <item x="854"/>
        <item x="597"/>
        <item x="156"/>
        <item x="311"/>
        <item x="751"/>
        <item x="906"/>
        <item x="317"/>
        <item x="53"/>
        <item x="598"/>
        <item x="407"/>
        <item x="658"/>
        <item x="438"/>
        <item x="65"/>
        <item x="68"/>
        <item x="594"/>
        <item x="157"/>
        <item x="224"/>
        <item x="742"/>
        <item x="692"/>
        <item x="52"/>
        <item x="853"/>
        <item x="114"/>
        <item x="255"/>
        <item x="855"/>
        <item x="596"/>
        <item x="158"/>
        <item x="368"/>
        <item x="652"/>
        <item x="439"/>
        <item x="971"/>
        <item x="69"/>
        <item x="366"/>
        <item x="55"/>
        <item x="583"/>
        <item x="57"/>
        <item x="367"/>
        <item x="320"/>
        <item x="316"/>
        <item x="56"/>
        <item x="661"/>
        <item x="814"/>
        <item x="159"/>
        <item x="58"/>
        <item x="972"/>
        <item x="80"/>
        <item x="870"/>
        <item x="852"/>
        <item x="248"/>
        <item x="584"/>
        <item x="51"/>
        <item x="253"/>
        <item x="866"/>
        <item x="542"/>
        <item x="254"/>
        <item x="160"/>
        <item x="32"/>
        <item x="251"/>
        <item x="54"/>
        <item x="587"/>
        <item x="741"/>
        <item x="31"/>
        <item x="247"/>
        <item x="34"/>
        <item x="648"/>
        <item x="249"/>
        <item x="33"/>
        <item x="973"/>
        <item x="225"/>
        <item x="984"/>
        <item x="125"/>
        <item x="752"/>
        <item x="436"/>
        <item x="174"/>
        <item x="319"/>
        <item x="171"/>
        <item x="437"/>
        <item x="252"/>
        <item x="361"/>
        <item x="50"/>
        <item x="318"/>
        <item x="586"/>
        <item x="851"/>
        <item x="172"/>
        <item x="868"/>
        <item x="582"/>
        <item x="475"/>
        <item x="970"/>
        <item x="108"/>
        <item x="107"/>
        <item x="740"/>
        <item x="435"/>
        <item x="867"/>
        <item x="127"/>
        <item x="173"/>
        <item x="112"/>
        <item x="581"/>
        <item x="869"/>
        <item x="458"/>
        <item x="456"/>
        <item x="959"/>
        <item x="457"/>
        <item x="246"/>
        <item x="960"/>
        <item x="553"/>
        <item x="262"/>
        <item x="362"/>
        <item x="81"/>
        <item x="605"/>
        <item x="109"/>
        <item x="455"/>
        <item x="907"/>
        <item x="363"/>
        <item x="128"/>
        <item x="364"/>
        <item x="962"/>
        <item x="106"/>
        <item x="739"/>
        <item x="961"/>
        <item x="588"/>
        <item x="549"/>
        <item x="111"/>
        <item x="18"/>
        <item x="261"/>
        <item x="459"/>
        <item x="110"/>
        <item x="129"/>
        <item x="772"/>
        <item x="909"/>
        <item x="691"/>
        <item x="908"/>
        <item x="17"/>
        <item x="126"/>
        <item x="963"/>
        <item x="707"/>
        <item x="771"/>
        <item x="176"/>
        <item x="137"/>
        <item x="910"/>
        <item x="738"/>
        <item x="874"/>
        <item x="479"/>
        <item x="83"/>
        <item x="606"/>
        <item x="82"/>
        <item x="688"/>
        <item x="476"/>
        <item x="554"/>
        <item x="19"/>
        <item x="105"/>
        <item x="768"/>
        <item x="552"/>
        <item x="478"/>
        <item x="689"/>
        <item x="16"/>
        <item x="770"/>
        <item x="84"/>
        <item x="875"/>
        <item x="769"/>
        <item x="477"/>
        <item x="705"/>
        <item x="15"/>
        <item x="139"/>
        <item x="704"/>
        <item x="706"/>
        <item x="616"/>
        <item x="585"/>
        <item x="873"/>
        <item x="615"/>
        <item x="933"/>
        <item x="138"/>
        <item x="548"/>
        <item x="703"/>
        <item x="607"/>
        <item x="617"/>
        <item x="608"/>
        <item x="547"/>
        <item x="551"/>
        <item x="931"/>
        <item x="690"/>
        <item x="773"/>
        <item x="550"/>
        <item x="136"/>
        <item x="140"/>
        <item x="414"/>
        <item x="932"/>
        <item x="580"/>
        <item x="265"/>
        <item x="872"/>
        <item x="667"/>
        <item x="604"/>
        <item x="263"/>
        <item x="871"/>
        <item x="546"/>
        <item x="264"/>
        <item x="46"/>
        <item x="45"/>
        <item x="545"/>
        <item x="47"/>
        <item x="413"/>
        <item x="412"/>
        <item x="20"/>
        <item x="410"/>
        <item x="666"/>
        <item x="177"/>
        <item x="664"/>
        <item x="48"/>
        <item x="806"/>
        <item x="807"/>
        <item x="535"/>
        <item x="178"/>
        <item x="808"/>
        <item x="665"/>
        <item x="804"/>
        <item x="49"/>
        <item x="805"/>
        <item x="663"/>
        <item x="360"/>
        <item x="21"/>
        <item x="614"/>
        <item x="23"/>
        <item x="24"/>
        <item x="22"/>
        <item x="538"/>
        <item x="536"/>
        <item x="411"/>
        <item x="179"/>
        <item x="539"/>
        <item x="180"/>
        <item x="537"/>
        <item x="359"/>
        <item x="357"/>
        <item x="358"/>
        <item x="356"/>
        <item x="135"/>
        <item t="default"/>
      </items>
    </pivotField>
  </pivotFields>
  <rowFields count="2">
    <field x="4"/>
    <field x="1"/>
  </rowFields>
  <rowItems count="25">
    <i>
      <x/>
    </i>
    <i r="1">
      <x v="163"/>
    </i>
    <i r="1">
      <x v="6"/>
    </i>
    <i r="1">
      <x v="149"/>
    </i>
    <i r="1">
      <x v="107"/>
    </i>
    <i r="1">
      <x v="98"/>
    </i>
    <i r="1">
      <x/>
    </i>
    <i r="1">
      <x v="167"/>
    </i>
    <i r="1">
      <x v="20"/>
    </i>
    <i r="1">
      <x v="196"/>
    </i>
    <i r="1">
      <x v="56"/>
    </i>
    <i r="1">
      <x v="58"/>
    </i>
    <i r="1">
      <x v="95"/>
    </i>
    <i r="1">
      <x v="109"/>
    </i>
    <i r="1">
      <x v="92"/>
    </i>
    <i r="1">
      <x v="161"/>
    </i>
    <i r="1">
      <x v="111"/>
    </i>
    <i r="1">
      <x v="93"/>
    </i>
    <i r="1">
      <x v="213"/>
    </i>
    <i r="1">
      <x v="186"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Value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ean_data" connectionId="1" xr16:uid="{89749AE4-A18F-E140-B229-21A4D0850E03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9FE968-DC5D-7244-8356-0D7CF4BFE4F5}" name="Table3" displayName="Table3" ref="A1:G20" totalsRowShown="0">
  <autoFilter ref="A1:G20" xr:uid="{BD9FE968-DC5D-7244-8356-0D7CF4BFE4F5}"/>
  <sortState xmlns:xlrd2="http://schemas.microsoft.com/office/spreadsheetml/2017/richdata2" ref="A2:G20">
    <sortCondition ref="A1:A20"/>
  </sortState>
  <tableColumns count="7">
    <tableColumn id="1" xr3:uid="{CEF57BC4-B7EA-2E44-827B-97A44B466578}" name="Country Name"/>
    <tableColumn id="2" xr3:uid="{97BD93E4-0A06-3646-8760-362693AC40BF}" name="Country Code"/>
    <tableColumn id="3" xr3:uid="{7C4DEDD5-4B0F-4B44-BDDA-267E08C0F453}" name="Series Name"/>
    <tableColumn id="4" xr3:uid="{BACDD774-0F3D-0F47-B8B0-338214422186}" name="Series Code"/>
    <tableColumn id="5" xr3:uid="{0DD6C34F-AE58-344B-B0CA-18627764BFA3}" name="Time"/>
    <tableColumn id="6" xr3:uid="{0892AA21-4D11-204A-A465-18DEF3292310}" name="Time Code"/>
    <tableColumn id="7" xr3:uid="{4D179B66-D127-BF4B-8DA2-7E1BF5E0BC1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991E-7D25-5848-BF32-818AF81C6D74}">
  <dimension ref="A1:K1098"/>
  <sheetViews>
    <sheetView tabSelected="1" topLeftCell="C1076" workbookViewId="0">
      <selection activeCell="I1096" sqref="I1096"/>
    </sheetView>
  </sheetViews>
  <sheetFormatPr baseColWidth="10" defaultRowHeight="16" x14ac:dyDescent="0.2"/>
  <cols>
    <col min="1" max="1" width="27" bestFit="1" customWidth="1"/>
    <col min="2" max="2" width="11.83203125" bestFit="1" customWidth="1"/>
    <col min="3" max="3" width="53.83203125" bestFit="1" customWidth="1"/>
    <col min="4" max="4" width="10.6640625" bestFit="1" customWidth="1"/>
    <col min="5" max="5" width="5.33203125" bestFit="1" customWidth="1"/>
    <col min="6" max="6" width="9.83203125" bestFit="1" customWidth="1"/>
    <col min="7" max="7" width="12.83203125" bestFit="1" customWidth="1"/>
    <col min="9" max="9" width="11.33203125" customWidth="1"/>
    <col min="10" max="10" width="18.1640625" customWidth="1"/>
    <col min="11" max="11" width="19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2018</v>
      </c>
      <c r="F2" t="s">
        <v>11</v>
      </c>
      <c r="G2">
        <v>-2.7532620429992698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>
        <v>2019</v>
      </c>
      <c r="F3" t="s">
        <v>12</v>
      </c>
      <c r="G3">
        <v>-2.6524069309234601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>
        <v>2020</v>
      </c>
      <c r="F4" t="s">
        <v>13</v>
      </c>
      <c r="G4">
        <v>-2.7026317119598402</v>
      </c>
    </row>
    <row r="5" spans="1:7" x14ac:dyDescent="0.2">
      <c r="A5" t="s">
        <v>7</v>
      </c>
      <c r="B5" t="s">
        <v>8</v>
      </c>
      <c r="C5" t="s">
        <v>9</v>
      </c>
      <c r="D5" t="s">
        <v>10</v>
      </c>
      <c r="E5">
        <v>2021</v>
      </c>
      <c r="F5" t="s">
        <v>14</v>
      </c>
      <c r="G5">
        <v>-2.5185303688049299</v>
      </c>
    </row>
    <row r="6" spans="1:7" x14ac:dyDescent="0.2">
      <c r="A6" t="s">
        <v>7</v>
      </c>
      <c r="B6" t="s">
        <v>8</v>
      </c>
      <c r="C6" t="s">
        <v>9</v>
      </c>
      <c r="D6" t="s">
        <v>10</v>
      </c>
      <c r="E6">
        <v>2022</v>
      </c>
      <c r="F6" t="s">
        <v>15</v>
      </c>
      <c r="G6">
        <v>-2.5508017539978001</v>
      </c>
    </row>
    <row r="7" spans="1:7" x14ac:dyDescent="0.2">
      <c r="A7" t="s">
        <v>16</v>
      </c>
      <c r="B7" t="s">
        <v>17</v>
      </c>
      <c r="C7" t="s">
        <v>9</v>
      </c>
      <c r="D7" t="s">
        <v>10</v>
      </c>
      <c r="E7">
        <v>2018</v>
      </c>
      <c r="F7" t="s">
        <v>11</v>
      </c>
      <c r="G7">
        <v>0.36664298176765397</v>
      </c>
    </row>
    <row r="8" spans="1:7" x14ac:dyDescent="0.2">
      <c r="A8" t="s">
        <v>16</v>
      </c>
      <c r="B8" t="s">
        <v>17</v>
      </c>
      <c r="C8" t="s">
        <v>9</v>
      </c>
      <c r="D8" t="s">
        <v>10</v>
      </c>
      <c r="E8">
        <v>2019</v>
      </c>
      <c r="F8" t="s">
        <v>12</v>
      </c>
      <c r="G8">
        <v>0.11004967987537401</v>
      </c>
    </row>
    <row r="9" spans="1:7" x14ac:dyDescent="0.2">
      <c r="A9" t="s">
        <v>16</v>
      </c>
      <c r="B9" t="s">
        <v>17</v>
      </c>
      <c r="C9" t="s">
        <v>9</v>
      </c>
      <c r="D9" t="s">
        <v>10</v>
      </c>
      <c r="E9">
        <v>2020</v>
      </c>
      <c r="F9" t="s">
        <v>13</v>
      </c>
      <c r="G9">
        <v>8.8576450943946797E-2</v>
      </c>
    </row>
    <row r="10" spans="1:7" x14ac:dyDescent="0.2">
      <c r="A10" t="s">
        <v>16</v>
      </c>
      <c r="B10" t="s">
        <v>17</v>
      </c>
      <c r="C10" t="s">
        <v>9</v>
      </c>
      <c r="D10" t="s">
        <v>10</v>
      </c>
      <c r="E10">
        <v>2021</v>
      </c>
      <c r="F10" t="s">
        <v>14</v>
      </c>
      <c r="G10">
        <v>0.196294024586678</v>
      </c>
    </row>
    <row r="11" spans="1:7" x14ac:dyDescent="0.2">
      <c r="A11" t="s">
        <v>16</v>
      </c>
      <c r="B11" t="s">
        <v>17</v>
      </c>
      <c r="C11" t="s">
        <v>9</v>
      </c>
      <c r="D11" t="s">
        <v>10</v>
      </c>
      <c r="E11">
        <v>2022</v>
      </c>
      <c r="F11" t="s">
        <v>15</v>
      </c>
      <c r="G11">
        <v>0.114945493638515</v>
      </c>
    </row>
    <row r="12" spans="1:7" x14ac:dyDescent="0.2">
      <c r="A12" t="s">
        <v>18</v>
      </c>
      <c r="B12" t="s">
        <v>19</v>
      </c>
      <c r="C12" t="s">
        <v>9</v>
      </c>
      <c r="D12" t="s">
        <v>10</v>
      </c>
      <c r="E12">
        <v>2018</v>
      </c>
      <c r="F12" t="s">
        <v>11</v>
      </c>
      <c r="G12">
        <v>-0.84212177991867099</v>
      </c>
    </row>
    <row r="13" spans="1:7" x14ac:dyDescent="0.2">
      <c r="A13" t="s">
        <v>18</v>
      </c>
      <c r="B13" t="s">
        <v>19</v>
      </c>
      <c r="C13" t="s">
        <v>9</v>
      </c>
      <c r="D13" t="s">
        <v>10</v>
      </c>
      <c r="E13">
        <v>2019</v>
      </c>
      <c r="F13" t="s">
        <v>12</v>
      </c>
      <c r="G13">
        <v>-1.05582988262177</v>
      </c>
    </row>
    <row r="14" spans="1:7" x14ac:dyDescent="0.2">
      <c r="A14" t="s">
        <v>18</v>
      </c>
      <c r="B14" t="s">
        <v>19</v>
      </c>
      <c r="C14" t="s">
        <v>9</v>
      </c>
      <c r="D14" t="s">
        <v>10</v>
      </c>
      <c r="E14">
        <v>2020</v>
      </c>
      <c r="F14" t="s">
        <v>13</v>
      </c>
      <c r="G14">
        <v>-0.847814321517944</v>
      </c>
    </row>
    <row r="15" spans="1:7" x14ac:dyDescent="0.2">
      <c r="A15" t="s">
        <v>18</v>
      </c>
      <c r="B15" t="s">
        <v>19</v>
      </c>
      <c r="C15" t="s">
        <v>9</v>
      </c>
      <c r="D15" t="s">
        <v>10</v>
      </c>
      <c r="E15">
        <v>2021</v>
      </c>
      <c r="F15" t="s">
        <v>14</v>
      </c>
      <c r="G15">
        <v>-0.992437243461609</v>
      </c>
    </row>
    <row r="16" spans="1:7" x14ac:dyDescent="0.2">
      <c r="A16" t="s">
        <v>18</v>
      </c>
      <c r="B16" t="s">
        <v>19</v>
      </c>
      <c r="C16" t="s">
        <v>9</v>
      </c>
      <c r="D16" t="s">
        <v>10</v>
      </c>
      <c r="E16">
        <v>2022</v>
      </c>
      <c r="F16" t="s">
        <v>15</v>
      </c>
      <c r="G16">
        <v>-0.74177151918411299</v>
      </c>
    </row>
    <row r="17" spans="1:7" x14ac:dyDescent="0.2">
      <c r="A17" t="s">
        <v>20</v>
      </c>
      <c r="B17" t="s">
        <v>21</v>
      </c>
      <c r="C17" t="s">
        <v>9</v>
      </c>
      <c r="D17" t="s">
        <v>10</v>
      </c>
      <c r="E17">
        <v>2018</v>
      </c>
      <c r="F17" t="s">
        <v>11</v>
      </c>
      <c r="G17">
        <v>1.1660802364349401</v>
      </c>
    </row>
    <row r="18" spans="1:7" x14ac:dyDescent="0.2">
      <c r="A18" t="s">
        <v>20</v>
      </c>
      <c r="B18" t="s">
        <v>21</v>
      </c>
      <c r="C18" t="s">
        <v>9</v>
      </c>
      <c r="D18" t="s">
        <v>10</v>
      </c>
      <c r="E18">
        <v>2019</v>
      </c>
      <c r="F18" t="s">
        <v>12</v>
      </c>
      <c r="G18">
        <v>1.14571797847748</v>
      </c>
    </row>
    <row r="19" spans="1:7" x14ac:dyDescent="0.2">
      <c r="A19" t="s">
        <v>20</v>
      </c>
      <c r="B19" t="s">
        <v>21</v>
      </c>
      <c r="C19" t="s">
        <v>9</v>
      </c>
      <c r="D19" t="s">
        <v>10</v>
      </c>
      <c r="E19">
        <v>2020</v>
      </c>
      <c r="F19" t="s">
        <v>13</v>
      </c>
      <c r="G19">
        <v>1.09160161018372</v>
      </c>
    </row>
    <row r="20" spans="1:7" x14ac:dyDescent="0.2">
      <c r="A20" t="s">
        <v>20</v>
      </c>
      <c r="B20" t="s">
        <v>21</v>
      </c>
      <c r="C20" t="s">
        <v>9</v>
      </c>
      <c r="D20" t="s">
        <v>10</v>
      </c>
      <c r="E20">
        <v>2021</v>
      </c>
      <c r="F20" t="s">
        <v>14</v>
      </c>
      <c r="G20">
        <v>1.06857633590698</v>
      </c>
    </row>
    <row r="21" spans="1:7" x14ac:dyDescent="0.2">
      <c r="A21" t="s">
        <v>20</v>
      </c>
      <c r="B21" t="s">
        <v>21</v>
      </c>
      <c r="C21" t="s">
        <v>9</v>
      </c>
      <c r="D21" t="s">
        <v>10</v>
      </c>
      <c r="E21">
        <v>2022</v>
      </c>
      <c r="F21" t="s">
        <v>15</v>
      </c>
      <c r="G21">
        <v>1.1288590431213399</v>
      </c>
    </row>
    <row r="22" spans="1:7" x14ac:dyDescent="0.2">
      <c r="A22" t="s">
        <v>22</v>
      </c>
      <c r="B22" t="s">
        <v>23</v>
      </c>
      <c r="C22" t="s">
        <v>9</v>
      </c>
      <c r="D22" t="s">
        <v>10</v>
      </c>
      <c r="E22">
        <v>2018</v>
      </c>
      <c r="F22" t="s">
        <v>11</v>
      </c>
      <c r="G22">
        <v>1.39100873470306</v>
      </c>
    </row>
    <row r="23" spans="1:7" x14ac:dyDescent="0.2">
      <c r="A23" t="s">
        <v>22</v>
      </c>
      <c r="B23" t="s">
        <v>23</v>
      </c>
      <c r="C23" t="s">
        <v>9</v>
      </c>
      <c r="D23" t="s">
        <v>10</v>
      </c>
      <c r="E23">
        <v>2019</v>
      </c>
      <c r="F23" t="s">
        <v>12</v>
      </c>
      <c r="G23">
        <v>1.5772114992141699</v>
      </c>
    </row>
    <row r="24" spans="1:7" x14ac:dyDescent="0.2">
      <c r="A24" t="s">
        <v>22</v>
      </c>
      <c r="B24" t="s">
        <v>23</v>
      </c>
      <c r="C24" t="s">
        <v>9</v>
      </c>
      <c r="D24" t="s">
        <v>10</v>
      </c>
      <c r="E24">
        <v>2020</v>
      </c>
      <c r="F24" t="s">
        <v>13</v>
      </c>
      <c r="G24">
        <v>1.5885717868804901</v>
      </c>
    </row>
    <row r="25" spans="1:7" x14ac:dyDescent="0.2">
      <c r="A25" t="s">
        <v>22</v>
      </c>
      <c r="B25" t="s">
        <v>23</v>
      </c>
      <c r="C25" t="s">
        <v>9</v>
      </c>
      <c r="D25" t="s">
        <v>10</v>
      </c>
      <c r="E25">
        <v>2021</v>
      </c>
      <c r="F25" t="s">
        <v>14</v>
      </c>
      <c r="G25">
        <v>1.5810674428939799</v>
      </c>
    </row>
    <row r="26" spans="1:7" x14ac:dyDescent="0.2">
      <c r="A26" t="s">
        <v>22</v>
      </c>
      <c r="B26" t="s">
        <v>23</v>
      </c>
      <c r="C26" t="s">
        <v>9</v>
      </c>
      <c r="D26" t="s">
        <v>10</v>
      </c>
      <c r="E26">
        <v>2022</v>
      </c>
      <c r="F26" t="s">
        <v>15</v>
      </c>
      <c r="G26">
        <v>1.58773648738861</v>
      </c>
    </row>
    <row r="27" spans="1:7" x14ac:dyDescent="0.2">
      <c r="A27" t="s">
        <v>24</v>
      </c>
      <c r="B27" t="s">
        <v>25</v>
      </c>
      <c r="C27" t="s">
        <v>9</v>
      </c>
      <c r="D27" t="s">
        <v>10</v>
      </c>
      <c r="E27">
        <v>2018</v>
      </c>
      <c r="F27" t="s">
        <v>11</v>
      </c>
      <c r="G27">
        <v>-0.34775090217590299</v>
      </c>
    </row>
    <row r="28" spans="1:7" x14ac:dyDescent="0.2">
      <c r="A28" t="s">
        <v>24</v>
      </c>
      <c r="B28" t="s">
        <v>25</v>
      </c>
      <c r="C28" t="s">
        <v>9</v>
      </c>
      <c r="D28" t="s">
        <v>10</v>
      </c>
      <c r="E28">
        <v>2019</v>
      </c>
      <c r="F28" t="s">
        <v>12</v>
      </c>
      <c r="G28">
        <v>-0.37009468674659701</v>
      </c>
    </row>
    <row r="29" spans="1:7" x14ac:dyDescent="0.2">
      <c r="A29" t="s">
        <v>24</v>
      </c>
      <c r="B29" t="s">
        <v>25</v>
      </c>
      <c r="C29" t="s">
        <v>9</v>
      </c>
      <c r="D29" t="s">
        <v>10</v>
      </c>
      <c r="E29">
        <v>2020</v>
      </c>
      <c r="F29" t="s">
        <v>13</v>
      </c>
      <c r="G29">
        <v>-0.60072600841522195</v>
      </c>
    </row>
    <row r="30" spans="1:7" x14ac:dyDescent="0.2">
      <c r="A30" t="s">
        <v>24</v>
      </c>
      <c r="B30" t="s">
        <v>25</v>
      </c>
      <c r="C30" t="s">
        <v>9</v>
      </c>
      <c r="D30" t="s">
        <v>10</v>
      </c>
      <c r="E30">
        <v>2021</v>
      </c>
      <c r="F30" t="s">
        <v>14</v>
      </c>
      <c r="G30">
        <v>-0.70936948060989402</v>
      </c>
    </row>
    <row r="31" spans="1:7" x14ac:dyDescent="0.2">
      <c r="A31" t="s">
        <v>24</v>
      </c>
      <c r="B31" t="s">
        <v>25</v>
      </c>
      <c r="C31" t="s">
        <v>9</v>
      </c>
      <c r="D31" t="s">
        <v>10</v>
      </c>
      <c r="E31">
        <v>2022</v>
      </c>
      <c r="F31" t="s">
        <v>15</v>
      </c>
      <c r="G31">
        <v>-0.64624089002609297</v>
      </c>
    </row>
    <row r="32" spans="1:7" x14ac:dyDescent="0.2">
      <c r="A32" t="s">
        <v>26</v>
      </c>
      <c r="B32" t="s">
        <v>27</v>
      </c>
      <c r="C32" t="s">
        <v>9</v>
      </c>
      <c r="D32" t="s">
        <v>10</v>
      </c>
      <c r="E32">
        <v>2018</v>
      </c>
      <c r="F32" t="s">
        <v>11</v>
      </c>
      <c r="G32">
        <v>0.82291972637176503</v>
      </c>
    </row>
    <row r="33" spans="1:7" x14ac:dyDescent="0.2">
      <c r="A33" t="s">
        <v>26</v>
      </c>
      <c r="B33" t="s">
        <v>27</v>
      </c>
      <c r="C33" t="s">
        <v>9</v>
      </c>
      <c r="D33" t="s">
        <v>10</v>
      </c>
      <c r="E33">
        <v>2019</v>
      </c>
      <c r="F33" t="s">
        <v>12</v>
      </c>
      <c r="G33">
        <v>0.93796789646148704</v>
      </c>
    </row>
    <row r="34" spans="1:7" x14ac:dyDescent="0.2">
      <c r="A34" t="s">
        <v>26</v>
      </c>
      <c r="B34" t="s">
        <v>27</v>
      </c>
      <c r="C34" t="s">
        <v>9</v>
      </c>
      <c r="D34" t="s">
        <v>10</v>
      </c>
      <c r="E34">
        <v>2020</v>
      </c>
      <c r="F34" t="s">
        <v>13</v>
      </c>
      <c r="G34">
        <v>0.92950493097305298</v>
      </c>
    </row>
    <row r="35" spans="1:7" x14ac:dyDescent="0.2">
      <c r="A35" t="s">
        <v>26</v>
      </c>
      <c r="B35" t="s">
        <v>27</v>
      </c>
      <c r="C35" t="s">
        <v>9</v>
      </c>
      <c r="D35" t="s">
        <v>10</v>
      </c>
      <c r="E35">
        <v>2021</v>
      </c>
      <c r="F35" t="s">
        <v>14</v>
      </c>
      <c r="G35">
        <v>0.94953000545501698</v>
      </c>
    </row>
    <row r="36" spans="1:7" x14ac:dyDescent="0.2">
      <c r="A36" t="s">
        <v>26</v>
      </c>
      <c r="B36" t="s">
        <v>27</v>
      </c>
      <c r="C36" t="s">
        <v>9</v>
      </c>
      <c r="D36" t="s">
        <v>10</v>
      </c>
      <c r="E36">
        <v>2022</v>
      </c>
      <c r="F36" t="s">
        <v>15</v>
      </c>
      <c r="G36">
        <v>0.94386225938796997</v>
      </c>
    </row>
    <row r="37" spans="1:7" x14ac:dyDescent="0.2">
      <c r="A37" t="s">
        <v>28</v>
      </c>
      <c r="B37" t="s">
        <v>29</v>
      </c>
      <c r="C37" t="s">
        <v>9</v>
      </c>
      <c r="D37" t="s">
        <v>10</v>
      </c>
      <c r="E37">
        <v>2018</v>
      </c>
      <c r="F37" t="s">
        <v>11</v>
      </c>
      <c r="G37">
        <v>6.8099140189588096E-3</v>
      </c>
    </row>
    <row r="38" spans="1:7" x14ac:dyDescent="0.2">
      <c r="A38" t="s">
        <v>28</v>
      </c>
      <c r="B38" t="s">
        <v>29</v>
      </c>
      <c r="C38" t="s">
        <v>9</v>
      </c>
      <c r="D38" t="s">
        <v>10</v>
      </c>
      <c r="E38">
        <v>2019</v>
      </c>
      <c r="F38" t="s">
        <v>12</v>
      </c>
      <c r="G38">
        <v>-9.7864307463169098E-2</v>
      </c>
    </row>
    <row r="39" spans="1:7" x14ac:dyDescent="0.2">
      <c r="A39" t="s">
        <v>28</v>
      </c>
      <c r="B39" t="s">
        <v>29</v>
      </c>
      <c r="C39" t="s">
        <v>9</v>
      </c>
      <c r="D39" t="s">
        <v>10</v>
      </c>
      <c r="E39">
        <v>2020</v>
      </c>
      <c r="F39" t="s">
        <v>13</v>
      </c>
      <c r="G39">
        <v>-7.2026245296001407E-2</v>
      </c>
    </row>
    <row r="40" spans="1:7" x14ac:dyDescent="0.2">
      <c r="A40" t="s">
        <v>28</v>
      </c>
      <c r="B40" t="s">
        <v>29</v>
      </c>
      <c r="C40" t="s">
        <v>9</v>
      </c>
      <c r="D40" t="s">
        <v>10</v>
      </c>
      <c r="E40">
        <v>2021</v>
      </c>
      <c r="F40" t="s">
        <v>14</v>
      </c>
      <c r="G40">
        <v>4.6827923506498299E-4</v>
      </c>
    </row>
    <row r="41" spans="1:7" x14ac:dyDescent="0.2">
      <c r="A41" t="s">
        <v>28</v>
      </c>
      <c r="B41" t="s">
        <v>29</v>
      </c>
      <c r="C41" t="s">
        <v>9</v>
      </c>
      <c r="D41" t="s">
        <v>10</v>
      </c>
      <c r="E41">
        <v>2022</v>
      </c>
      <c r="F41" t="s">
        <v>15</v>
      </c>
      <c r="G41">
        <v>-9.1632818803191202E-3</v>
      </c>
    </row>
    <row r="42" spans="1:7" x14ac:dyDescent="0.2">
      <c r="A42" t="s">
        <v>30</v>
      </c>
      <c r="B42" t="s">
        <v>31</v>
      </c>
      <c r="C42" t="s">
        <v>9</v>
      </c>
      <c r="D42" t="s">
        <v>10</v>
      </c>
      <c r="E42">
        <v>2018</v>
      </c>
      <c r="F42" t="s">
        <v>11</v>
      </c>
      <c r="G42">
        <v>-0.451120525598526</v>
      </c>
    </row>
    <row r="43" spans="1:7" x14ac:dyDescent="0.2">
      <c r="A43" t="s">
        <v>30</v>
      </c>
      <c r="B43" t="s">
        <v>31</v>
      </c>
      <c r="C43" t="s">
        <v>9</v>
      </c>
      <c r="D43" t="s">
        <v>10</v>
      </c>
      <c r="E43">
        <v>2019</v>
      </c>
      <c r="F43" t="s">
        <v>12</v>
      </c>
      <c r="G43">
        <v>-0.42004424333572399</v>
      </c>
    </row>
    <row r="44" spans="1:7" x14ac:dyDescent="0.2">
      <c r="A44" t="s">
        <v>30</v>
      </c>
      <c r="B44" t="s">
        <v>31</v>
      </c>
      <c r="C44" t="s">
        <v>9</v>
      </c>
      <c r="D44" t="s">
        <v>10</v>
      </c>
      <c r="E44">
        <v>2020</v>
      </c>
      <c r="F44" t="s">
        <v>13</v>
      </c>
      <c r="G44">
        <v>-0.77164226770401001</v>
      </c>
    </row>
    <row r="45" spans="1:7" x14ac:dyDescent="0.2">
      <c r="A45" t="s">
        <v>30</v>
      </c>
      <c r="B45" t="s">
        <v>31</v>
      </c>
      <c r="C45" t="s">
        <v>9</v>
      </c>
      <c r="D45" t="s">
        <v>10</v>
      </c>
      <c r="E45">
        <v>2021</v>
      </c>
      <c r="F45" t="s">
        <v>14</v>
      </c>
      <c r="G45">
        <v>-0.80403655767440796</v>
      </c>
    </row>
    <row r="46" spans="1:7" x14ac:dyDescent="0.2">
      <c r="A46" t="s">
        <v>30</v>
      </c>
      <c r="B46" t="s">
        <v>31</v>
      </c>
      <c r="C46" t="s">
        <v>9</v>
      </c>
      <c r="D46" t="s">
        <v>10</v>
      </c>
      <c r="E46">
        <v>2022</v>
      </c>
      <c r="F46" t="s">
        <v>15</v>
      </c>
      <c r="G46">
        <v>-0.79718393087387096</v>
      </c>
    </row>
    <row r="47" spans="1:7" x14ac:dyDescent="0.2">
      <c r="A47" t="s">
        <v>32</v>
      </c>
      <c r="B47" t="s">
        <v>33</v>
      </c>
      <c r="C47" t="s">
        <v>9</v>
      </c>
      <c r="D47" t="s">
        <v>10</v>
      </c>
      <c r="E47">
        <v>2018</v>
      </c>
      <c r="F47" t="s">
        <v>11</v>
      </c>
      <c r="G47">
        <v>1.33727550506592</v>
      </c>
    </row>
    <row r="48" spans="1:7" x14ac:dyDescent="0.2">
      <c r="A48" t="s">
        <v>32</v>
      </c>
      <c r="B48" t="s">
        <v>33</v>
      </c>
      <c r="C48" t="s">
        <v>9</v>
      </c>
      <c r="D48" t="s">
        <v>10</v>
      </c>
      <c r="E48">
        <v>2019</v>
      </c>
      <c r="F48" t="s">
        <v>12</v>
      </c>
      <c r="G48">
        <v>1.3356685638427701</v>
      </c>
    </row>
    <row r="49" spans="1:7" x14ac:dyDescent="0.2">
      <c r="A49" t="s">
        <v>32</v>
      </c>
      <c r="B49" t="s">
        <v>33</v>
      </c>
      <c r="C49" t="s">
        <v>9</v>
      </c>
      <c r="D49" t="s">
        <v>10</v>
      </c>
      <c r="E49">
        <v>2020</v>
      </c>
      <c r="F49" t="s">
        <v>13</v>
      </c>
      <c r="G49">
        <v>1.3714973926544201</v>
      </c>
    </row>
    <row r="50" spans="1:7" x14ac:dyDescent="0.2">
      <c r="A50" t="s">
        <v>32</v>
      </c>
      <c r="B50" t="s">
        <v>33</v>
      </c>
      <c r="C50" t="s">
        <v>9</v>
      </c>
      <c r="D50" t="s">
        <v>10</v>
      </c>
      <c r="E50">
        <v>2021</v>
      </c>
      <c r="F50" t="s">
        <v>14</v>
      </c>
      <c r="G50">
        <v>1.4315470457077</v>
      </c>
    </row>
    <row r="51" spans="1:7" x14ac:dyDescent="0.2">
      <c r="A51" t="s">
        <v>32</v>
      </c>
      <c r="B51" t="s">
        <v>33</v>
      </c>
      <c r="C51" t="s">
        <v>9</v>
      </c>
      <c r="D51" t="s">
        <v>10</v>
      </c>
      <c r="E51">
        <v>2022</v>
      </c>
      <c r="F51" t="s">
        <v>15</v>
      </c>
      <c r="G51">
        <v>1.4746843576431301</v>
      </c>
    </row>
    <row r="52" spans="1:7" x14ac:dyDescent="0.2">
      <c r="A52" t="s">
        <v>34</v>
      </c>
      <c r="B52" t="s">
        <v>35</v>
      </c>
      <c r="C52" t="s">
        <v>9</v>
      </c>
      <c r="D52" t="s">
        <v>10</v>
      </c>
      <c r="E52">
        <v>2018</v>
      </c>
      <c r="F52" t="s">
        <v>11</v>
      </c>
      <c r="G52">
        <v>0.97081196308135997</v>
      </c>
    </row>
    <row r="53" spans="1:7" x14ac:dyDescent="0.2">
      <c r="A53" t="s">
        <v>34</v>
      </c>
      <c r="B53" t="s">
        <v>35</v>
      </c>
      <c r="C53" t="s">
        <v>9</v>
      </c>
      <c r="D53" t="s">
        <v>10</v>
      </c>
      <c r="E53">
        <v>2019</v>
      </c>
      <c r="F53" t="s">
        <v>12</v>
      </c>
      <c r="G53">
        <v>0.91731309890747104</v>
      </c>
    </row>
    <row r="54" spans="1:7" x14ac:dyDescent="0.2">
      <c r="A54" t="s">
        <v>34</v>
      </c>
      <c r="B54" t="s">
        <v>35</v>
      </c>
      <c r="C54" t="s">
        <v>9</v>
      </c>
      <c r="D54" t="s">
        <v>10</v>
      </c>
      <c r="E54">
        <v>2020</v>
      </c>
      <c r="F54" t="s">
        <v>13</v>
      </c>
      <c r="G54">
        <v>0.86167693138122603</v>
      </c>
    </row>
    <row r="55" spans="1:7" x14ac:dyDescent="0.2">
      <c r="A55" t="s">
        <v>34</v>
      </c>
      <c r="B55" t="s">
        <v>35</v>
      </c>
      <c r="C55" t="s">
        <v>9</v>
      </c>
      <c r="D55" t="s">
        <v>10</v>
      </c>
      <c r="E55">
        <v>2021</v>
      </c>
      <c r="F55" t="s">
        <v>14</v>
      </c>
      <c r="G55">
        <v>0.83531588315963701</v>
      </c>
    </row>
    <row r="56" spans="1:7" x14ac:dyDescent="0.2">
      <c r="A56" t="s">
        <v>34</v>
      </c>
      <c r="B56" t="s">
        <v>35</v>
      </c>
      <c r="C56" t="s">
        <v>9</v>
      </c>
      <c r="D56" t="s">
        <v>10</v>
      </c>
      <c r="E56">
        <v>2022</v>
      </c>
      <c r="F56" t="s">
        <v>15</v>
      </c>
      <c r="G56">
        <v>0.93357205390930198</v>
      </c>
    </row>
    <row r="57" spans="1:7" x14ac:dyDescent="0.2">
      <c r="A57" t="s">
        <v>36</v>
      </c>
      <c r="B57" t="s">
        <v>37</v>
      </c>
      <c r="C57" t="s">
        <v>9</v>
      </c>
      <c r="D57" t="s">
        <v>10</v>
      </c>
      <c r="E57">
        <v>2018</v>
      </c>
      <c r="F57" t="s">
        <v>11</v>
      </c>
      <c r="G57">
        <v>0.88467174768447898</v>
      </c>
    </row>
    <row r="58" spans="1:7" x14ac:dyDescent="0.2">
      <c r="A58" t="s">
        <v>36</v>
      </c>
      <c r="B58" t="s">
        <v>37</v>
      </c>
      <c r="C58" t="s">
        <v>9</v>
      </c>
      <c r="D58" t="s">
        <v>10</v>
      </c>
      <c r="E58">
        <v>2019</v>
      </c>
      <c r="F58" t="s">
        <v>12</v>
      </c>
      <c r="G58">
        <v>0.89208042621612504</v>
      </c>
    </row>
    <row r="59" spans="1:7" x14ac:dyDescent="0.2">
      <c r="A59" t="s">
        <v>36</v>
      </c>
      <c r="B59" t="s">
        <v>37</v>
      </c>
      <c r="C59" t="s">
        <v>9</v>
      </c>
      <c r="D59" t="s">
        <v>10</v>
      </c>
      <c r="E59">
        <v>2020</v>
      </c>
      <c r="F59" t="s">
        <v>13</v>
      </c>
      <c r="G59">
        <v>0.887528836727142</v>
      </c>
    </row>
    <row r="60" spans="1:7" x14ac:dyDescent="0.2">
      <c r="A60" t="s">
        <v>36</v>
      </c>
      <c r="B60" t="s">
        <v>37</v>
      </c>
      <c r="C60" t="s">
        <v>9</v>
      </c>
      <c r="D60" t="s">
        <v>10</v>
      </c>
      <c r="E60">
        <v>2021</v>
      </c>
      <c r="F60" t="s">
        <v>14</v>
      </c>
      <c r="G60">
        <v>0.89941865205764804</v>
      </c>
    </row>
    <row r="61" spans="1:7" x14ac:dyDescent="0.2">
      <c r="A61" t="s">
        <v>36</v>
      </c>
      <c r="B61" t="s">
        <v>37</v>
      </c>
      <c r="C61" t="s">
        <v>9</v>
      </c>
      <c r="D61" t="s">
        <v>10</v>
      </c>
      <c r="E61">
        <v>2022</v>
      </c>
      <c r="F61" t="s">
        <v>15</v>
      </c>
      <c r="G61">
        <v>0.63799536228179898</v>
      </c>
    </row>
    <row r="62" spans="1:7" x14ac:dyDescent="0.2">
      <c r="A62" t="s">
        <v>38</v>
      </c>
      <c r="B62" t="s">
        <v>39</v>
      </c>
      <c r="C62" t="s">
        <v>9</v>
      </c>
      <c r="D62" t="s">
        <v>10</v>
      </c>
      <c r="E62">
        <v>2018</v>
      </c>
      <c r="F62" t="s">
        <v>11</v>
      </c>
      <c r="G62">
        <v>-0.71142667531967196</v>
      </c>
    </row>
    <row r="63" spans="1:7" x14ac:dyDescent="0.2">
      <c r="A63" t="s">
        <v>38</v>
      </c>
      <c r="B63" t="s">
        <v>39</v>
      </c>
      <c r="C63" t="s">
        <v>9</v>
      </c>
      <c r="D63" t="s">
        <v>10</v>
      </c>
      <c r="E63">
        <v>2019</v>
      </c>
      <c r="F63" t="s">
        <v>12</v>
      </c>
      <c r="G63">
        <v>-0.693412125110626</v>
      </c>
    </row>
    <row r="64" spans="1:7" x14ac:dyDescent="0.2">
      <c r="A64" t="s">
        <v>38</v>
      </c>
      <c r="B64" t="s">
        <v>39</v>
      </c>
      <c r="C64" t="s">
        <v>9</v>
      </c>
      <c r="D64" t="s">
        <v>10</v>
      </c>
      <c r="E64">
        <v>2020</v>
      </c>
      <c r="F64" t="s">
        <v>13</v>
      </c>
      <c r="G64">
        <v>-0.85224747657775901</v>
      </c>
    </row>
    <row r="65" spans="1:7" x14ac:dyDescent="0.2">
      <c r="A65" t="s">
        <v>38</v>
      </c>
      <c r="B65" t="s">
        <v>39</v>
      </c>
      <c r="C65" t="s">
        <v>9</v>
      </c>
      <c r="D65" t="s">
        <v>10</v>
      </c>
      <c r="E65">
        <v>2021</v>
      </c>
      <c r="F65" t="s">
        <v>14</v>
      </c>
      <c r="G65">
        <v>-0.83781635761260997</v>
      </c>
    </row>
    <row r="66" spans="1:7" x14ac:dyDescent="0.2">
      <c r="A66" t="s">
        <v>38</v>
      </c>
      <c r="B66" t="s">
        <v>39</v>
      </c>
      <c r="C66" t="s">
        <v>9</v>
      </c>
      <c r="D66" t="s">
        <v>10</v>
      </c>
      <c r="E66">
        <v>2022</v>
      </c>
      <c r="F66" t="s">
        <v>15</v>
      </c>
      <c r="G66">
        <v>-0.93188571929931596</v>
      </c>
    </row>
    <row r="67" spans="1:7" x14ac:dyDescent="0.2">
      <c r="A67" t="s">
        <v>40</v>
      </c>
      <c r="B67" t="s">
        <v>41</v>
      </c>
      <c r="C67" t="s">
        <v>9</v>
      </c>
      <c r="D67" t="s">
        <v>10</v>
      </c>
      <c r="E67">
        <v>2018</v>
      </c>
      <c r="F67" t="s">
        <v>11</v>
      </c>
      <c r="G67">
        <v>0.84756064414978005</v>
      </c>
    </row>
    <row r="68" spans="1:7" x14ac:dyDescent="0.2">
      <c r="A68" t="s">
        <v>40</v>
      </c>
      <c r="B68" t="s">
        <v>41</v>
      </c>
      <c r="C68" t="s">
        <v>9</v>
      </c>
      <c r="D68" t="s">
        <v>10</v>
      </c>
      <c r="E68">
        <v>2019</v>
      </c>
      <c r="F68" t="s">
        <v>12</v>
      </c>
      <c r="G68">
        <v>0.80146610736846902</v>
      </c>
    </row>
    <row r="69" spans="1:7" x14ac:dyDescent="0.2">
      <c r="A69" t="s">
        <v>40</v>
      </c>
      <c r="B69" t="s">
        <v>41</v>
      </c>
      <c r="C69" t="s">
        <v>9</v>
      </c>
      <c r="D69" t="s">
        <v>10</v>
      </c>
      <c r="E69">
        <v>2020</v>
      </c>
      <c r="F69" t="s">
        <v>13</v>
      </c>
      <c r="G69">
        <v>0.83023744821548495</v>
      </c>
    </row>
    <row r="70" spans="1:7" x14ac:dyDescent="0.2">
      <c r="A70" t="s">
        <v>40</v>
      </c>
      <c r="B70" t="s">
        <v>41</v>
      </c>
      <c r="C70" t="s">
        <v>9</v>
      </c>
      <c r="D70" t="s">
        <v>10</v>
      </c>
      <c r="E70">
        <v>2021</v>
      </c>
      <c r="F70" t="s">
        <v>14</v>
      </c>
      <c r="G70">
        <v>0.85083675384521495</v>
      </c>
    </row>
    <row r="71" spans="1:7" x14ac:dyDescent="0.2">
      <c r="A71" t="s">
        <v>40</v>
      </c>
      <c r="B71" t="s">
        <v>41</v>
      </c>
      <c r="C71" t="s">
        <v>9</v>
      </c>
      <c r="D71" t="s">
        <v>10</v>
      </c>
      <c r="E71">
        <v>2022</v>
      </c>
      <c r="F71" t="s">
        <v>15</v>
      </c>
      <c r="G71">
        <v>0.88343256711959794</v>
      </c>
    </row>
    <row r="72" spans="1:7" x14ac:dyDescent="0.2">
      <c r="A72" t="s">
        <v>42</v>
      </c>
      <c r="B72" t="s">
        <v>43</v>
      </c>
      <c r="C72" t="s">
        <v>9</v>
      </c>
      <c r="D72" t="s">
        <v>10</v>
      </c>
      <c r="E72">
        <v>2018</v>
      </c>
      <c r="F72" t="s">
        <v>11</v>
      </c>
      <c r="G72">
        <v>-0.846307814121246</v>
      </c>
    </row>
    <row r="73" spans="1:7" x14ac:dyDescent="0.2">
      <c r="A73" t="s">
        <v>42</v>
      </c>
      <c r="B73" t="s">
        <v>43</v>
      </c>
      <c r="C73" t="s">
        <v>9</v>
      </c>
      <c r="D73" t="s">
        <v>10</v>
      </c>
      <c r="E73">
        <v>2019</v>
      </c>
      <c r="F73" t="s">
        <v>12</v>
      </c>
      <c r="G73">
        <v>-0.62683516740798995</v>
      </c>
    </row>
    <row r="74" spans="1:7" x14ac:dyDescent="0.2">
      <c r="A74" t="s">
        <v>42</v>
      </c>
      <c r="B74" t="s">
        <v>43</v>
      </c>
      <c r="C74" t="s">
        <v>9</v>
      </c>
      <c r="D74" t="s">
        <v>10</v>
      </c>
      <c r="E74">
        <v>2020</v>
      </c>
      <c r="F74" t="s">
        <v>13</v>
      </c>
      <c r="G74">
        <v>-0.61010926961898804</v>
      </c>
    </row>
    <row r="75" spans="1:7" x14ac:dyDescent="0.2">
      <c r="A75" t="s">
        <v>42</v>
      </c>
      <c r="B75" t="s">
        <v>43</v>
      </c>
      <c r="C75" t="s">
        <v>9</v>
      </c>
      <c r="D75" t="s">
        <v>10</v>
      </c>
      <c r="E75">
        <v>2021</v>
      </c>
      <c r="F75" t="s">
        <v>14</v>
      </c>
      <c r="G75">
        <v>-0.52477973699569702</v>
      </c>
    </row>
    <row r="76" spans="1:7" x14ac:dyDescent="0.2">
      <c r="A76" t="s">
        <v>42</v>
      </c>
      <c r="B76" t="s">
        <v>43</v>
      </c>
      <c r="C76" t="s">
        <v>9</v>
      </c>
      <c r="D76" t="s">
        <v>10</v>
      </c>
      <c r="E76">
        <v>2022</v>
      </c>
      <c r="F76" t="s">
        <v>15</v>
      </c>
      <c r="G76">
        <v>-0.40702849626541099</v>
      </c>
    </row>
    <row r="77" spans="1:7" x14ac:dyDescent="0.2">
      <c r="A77" t="s">
        <v>44</v>
      </c>
      <c r="B77" t="s">
        <v>45</v>
      </c>
      <c r="C77" t="s">
        <v>9</v>
      </c>
      <c r="D77" t="s">
        <v>10</v>
      </c>
      <c r="E77">
        <v>2018</v>
      </c>
      <c r="F77" t="s">
        <v>11</v>
      </c>
      <c r="G77">
        <v>-0.98556864261627197</v>
      </c>
    </row>
    <row r="78" spans="1:7" x14ac:dyDescent="0.2">
      <c r="A78" t="s">
        <v>44</v>
      </c>
      <c r="B78" t="s">
        <v>45</v>
      </c>
      <c r="C78" t="s">
        <v>9</v>
      </c>
      <c r="D78" t="s">
        <v>10</v>
      </c>
      <c r="E78">
        <v>2019</v>
      </c>
      <c r="F78" t="s">
        <v>12</v>
      </c>
      <c r="G78">
        <v>-0.92861336469650302</v>
      </c>
    </row>
    <row r="79" spans="1:7" x14ac:dyDescent="0.2">
      <c r="A79" t="s">
        <v>44</v>
      </c>
      <c r="B79" t="s">
        <v>45</v>
      </c>
      <c r="C79" t="s">
        <v>9</v>
      </c>
      <c r="D79" t="s">
        <v>10</v>
      </c>
      <c r="E79">
        <v>2020</v>
      </c>
      <c r="F79" t="s">
        <v>13</v>
      </c>
      <c r="G79">
        <v>-0.91580778360366799</v>
      </c>
    </row>
    <row r="80" spans="1:7" x14ac:dyDescent="0.2">
      <c r="A80" t="s">
        <v>44</v>
      </c>
      <c r="B80" t="s">
        <v>45</v>
      </c>
      <c r="C80" t="s">
        <v>9</v>
      </c>
      <c r="D80" t="s">
        <v>10</v>
      </c>
      <c r="E80">
        <v>2021</v>
      </c>
      <c r="F80" t="s">
        <v>14</v>
      </c>
      <c r="G80">
        <v>-1.03663277626038</v>
      </c>
    </row>
    <row r="81" spans="1:7" x14ac:dyDescent="0.2">
      <c r="A81" t="s">
        <v>44</v>
      </c>
      <c r="B81" t="s">
        <v>45</v>
      </c>
      <c r="C81" t="s">
        <v>9</v>
      </c>
      <c r="D81" t="s">
        <v>10</v>
      </c>
      <c r="E81">
        <v>2022</v>
      </c>
      <c r="F81" t="s">
        <v>15</v>
      </c>
      <c r="G81">
        <v>-1.0923711061477701</v>
      </c>
    </row>
    <row r="82" spans="1:7" x14ac:dyDescent="0.2">
      <c r="A82" t="s">
        <v>46</v>
      </c>
      <c r="B82" t="s">
        <v>47</v>
      </c>
      <c r="C82" t="s">
        <v>9</v>
      </c>
      <c r="D82" t="s">
        <v>10</v>
      </c>
      <c r="E82">
        <v>2018</v>
      </c>
      <c r="F82" t="s">
        <v>11</v>
      </c>
      <c r="G82">
        <v>0.90050464868545499</v>
      </c>
    </row>
    <row r="83" spans="1:7" x14ac:dyDescent="0.2">
      <c r="A83" t="s">
        <v>46</v>
      </c>
      <c r="B83" t="s">
        <v>47</v>
      </c>
      <c r="C83" t="s">
        <v>9</v>
      </c>
      <c r="D83" t="s">
        <v>10</v>
      </c>
      <c r="E83">
        <v>2019</v>
      </c>
      <c r="F83" t="s">
        <v>12</v>
      </c>
      <c r="G83">
        <v>1.0328128337860101</v>
      </c>
    </row>
    <row r="84" spans="1:7" x14ac:dyDescent="0.2">
      <c r="A84" t="s">
        <v>46</v>
      </c>
      <c r="B84" t="s">
        <v>47</v>
      </c>
      <c r="C84" t="s">
        <v>9</v>
      </c>
      <c r="D84" t="s">
        <v>10</v>
      </c>
      <c r="E84">
        <v>2020</v>
      </c>
      <c r="F84" t="s">
        <v>13</v>
      </c>
      <c r="G84">
        <v>1.12057745456696</v>
      </c>
    </row>
    <row r="85" spans="1:7" x14ac:dyDescent="0.2">
      <c r="A85" t="s">
        <v>46</v>
      </c>
      <c r="B85" t="s">
        <v>47</v>
      </c>
      <c r="C85" t="s">
        <v>9</v>
      </c>
      <c r="D85" t="s">
        <v>10</v>
      </c>
      <c r="E85">
        <v>2021</v>
      </c>
      <c r="F85" t="s">
        <v>14</v>
      </c>
      <c r="G85">
        <v>1.1184166669845601</v>
      </c>
    </row>
    <row r="86" spans="1:7" x14ac:dyDescent="0.2">
      <c r="A86" t="s">
        <v>46</v>
      </c>
      <c r="B86" t="s">
        <v>47</v>
      </c>
      <c r="C86" t="s">
        <v>9</v>
      </c>
      <c r="D86" t="s">
        <v>10</v>
      </c>
      <c r="E86">
        <v>2022</v>
      </c>
      <c r="F86" t="s">
        <v>15</v>
      </c>
      <c r="G86">
        <v>1.15202713012695</v>
      </c>
    </row>
    <row r="87" spans="1:7" x14ac:dyDescent="0.2">
      <c r="A87" t="s">
        <v>48</v>
      </c>
      <c r="B87" t="s">
        <v>49</v>
      </c>
      <c r="C87" t="s">
        <v>9</v>
      </c>
      <c r="D87" t="s">
        <v>10</v>
      </c>
      <c r="E87">
        <v>2018</v>
      </c>
      <c r="F87" t="s">
        <v>11</v>
      </c>
      <c r="G87">
        <v>0.35345774888992298</v>
      </c>
    </row>
    <row r="88" spans="1:7" x14ac:dyDescent="0.2">
      <c r="A88" t="s">
        <v>48</v>
      </c>
      <c r="B88" t="s">
        <v>49</v>
      </c>
      <c r="C88" t="s">
        <v>9</v>
      </c>
      <c r="D88" t="s">
        <v>10</v>
      </c>
      <c r="E88">
        <v>2019</v>
      </c>
      <c r="F88" t="s">
        <v>12</v>
      </c>
      <c r="G88">
        <v>0.34490674734115601</v>
      </c>
    </row>
    <row r="89" spans="1:7" x14ac:dyDescent="0.2">
      <c r="A89" t="s">
        <v>48</v>
      </c>
      <c r="B89" t="s">
        <v>49</v>
      </c>
      <c r="C89" t="s">
        <v>9</v>
      </c>
      <c r="D89" t="s">
        <v>10</v>
      </c>
      <c r="E89">
        <v>2020</v>
      </c>
      <c r="F89" t="s">
        <v>13</v>
      </c>
      <c r="G89">
        <v>-0.88760817050933805</v>
      </c>
    </row>
    <row r="90" spans="1:7" x14ac:dyDescent="0.2">
      <c r="A90" t="s">
        <v>48</v>
      </c>
      <c r="B90" t="s">
        <v>49</v>
      </c>
      <c r="C90" t="s">
        <v>9</v>
      </c>
      <c r="D90" t="s">
        <v>10</v>
      </c>
      <c r="E90">
        <v>2021</v>
      </c>
      <c r="F90" t="s">
        <v>14</v>
      </c>
      <c r="G90">
        <v>-0.75424522161483798</v>
      </c>
    </row>
    <row r="91" spans="1:7" x14ac:dyDescent="0.2">
      <c r="A91" t="s">
        <v>48</v>
      </c>
      <c r="B91" t="s">
        <v>49</v>
      </c>
      <c r="C91" t="s">
        <v>9</v>
      </c>
      <c r="D91" t="s">
        <v>10</v>
      </c>
      <c r="E91">
        <v>2022</v>
      </c>
      <c r="F91" t="s">
        <v>15</v>
      </c>
      <c r="G91">
        <v>-0.79387354850768999</v>
      </c>
    </row>
    <row r="92" spans="1:7" x14ac:dyDescent="0.2">
      <c r="A92" t="s">
        <v>50</v>
      </c>
      <c r="B92" t="s">
        <v>51</v>
      </c>
      <c r="C92" t="s">
        <v>9</v>
      </c>
      <c r="D92" t="s">
        <v>10</v>
      </c>
      <c r="E92">
        <v>2018</v>
      </c>
      <c r="F92" t="s">
        <v>11</v>
      </c>
      <c r="G92">
        <v>0.39363044500351002</v>
      </c>
    </row>
    <row r="93" spans="1:7" x14ac:dyDescent="0.2">
      <c r="A93" t="s">
        <v>50</v>
      </c>
      <c r="B93" t="s">
        <v>51</v>
      </c>
      <c r="C93" t="s">
        <v>9</v>
      </c>
      <c r="D93" t="s">
        <v>10</v>
      </c>
      <c r="E93">
        <v>2019</v>
      </c>
      <c r="F93" t="s">
        <v>12</v>
      </c>
      <c r="G93">
        <v>0.45831623673438998</v>
      </c>
    </row>
    <row r="94" spans="1:7" x14ac:dyDescent="0.2">
      <c r="A94" t="s">
        <v>50</v>
      </c>
      <c r="B94" t="s">
        <v>51</v>
      </c>
      <c r="C94" t="s">
        <v>9</v>
      </c>
      <c r="D94" t="s">
        <v>10</v>
      </c>
      <c r="E94">
        <v>2020</v>
      </c>
      <c r="F94" t="s">
        <v>13</v>
      </c>
      <c r="G94">
        <v>0.52102303504943803</v>
      </c>
    </row>
    <row r="95" spans="1:7" x14ac:dyDescent="0.2">
      <c r="A95" t="s">
        <v>50</v>
      </c>
      <c r="B95" t="s">
        <v>51</v>
      </c>
      <c r="C95" t="s">
        <v>9</v>
      </c>
      <c r="D95" t="s">
        <v>10</v>
      </c>
      <c r="E95">
        <v>2021</v>
      </c>
      <c r="F95" t="s">
        <v>14</v>
      </c>
      <c r="G95">
        <v>0.66256630420684803</v>
      </c>
    </row>
    <row r="96" spans="1:7" x14ac:dyDescent="0.2">
      <c r="A96" t="s">
        <v>50</v>
      </c>
      <c r="B96" t="s">
        <v>51</v>
      </c>
      <c r="C96" t="s">
        <v>9</v>
      </c>
      <c r="D96" t="s">
        <v>10</v>
      </c>
      <c r="E96">
        <v>2022</v>
      </c>
      <c r="F96" t="s">
        <v>15</v>
      </c>
      <c r="G96">
        <v>0.57566881179809604</v>
      </c>
    </row>
    <row r="97" spans="1:7" x14ac:dyDescent="0.2">
      <c r="A97" t="s">
        <v>52</v>
      </c>
      <c r="B97" t="s">
        <v>53</v>
      </c>
      <c r="C97" t="s">
        <v>9</v>
      </c>
      <c r="D97" t="s">
        <v>10</v>
      </c>
      <c r="E97">
        <v>2018</v>
      </c>
      <c r="F97" t="s">
        <v>11</v>
      </c>
      <c r="G97">
        <v>-2.2222048137337E-3</v>
      </c>
    </row>
    <row r="98" spans="1:7" x14ac:dyDescent="0.2">
      <c r="A98" t="s">
        <v>52</v>
      </c>
      <c r="B98" t="s">
        <v>53</v>
      </c>
      <c r="C98" t="s">
        <v>9</v>
      </c>
      <c r="D98" t="s">
        <v>10</v>
      </c>
      <c r="E98">
        <v>2019</v>
      </c>
      <c r="F98" t="s">
        <v>12</v>
      </c>
      <c r="G98">
        <v>6.1934385448694201E-2</v>
      </c>
    </row>
    <row r="99" spans="1:7" x14ac:dyDescent="0.2">
      <c r="A99" t="s">
        <v>52</v>
      </c>
      <c r="B99" t="s">
        <v>53</v>
      </c>
      <c r="C99" t="s">
        <v>9</v>
      </c>
      <c r="D99" t="s">
        <v>10</v>
      </c>
      <c r="E99">
        <v>2020</v>
      </c>
      <c r="F99" t="s">
        <v>13</v>
      </c>
      <c r="G99">
        <v>0.51861214637756303</v>
      </c>
    </row>
    <row r="100" spans="1:7" x14ac:dyDescent="0.2">
      <c r="A100" t="s">
        <v>52</v>
      </c>
      <c r="B100" t="s">
        <v>53</v>
      </c>
      <c r="C100" t="s">
        <v>9</v>
      </c>
      <c r="D100" t="s">
        <v>10</v>
      </c>
      <c r="E100">
        <v>2021</v>
      </c>
      <c r="F100" t="s">
        <v>14</v>
      </c>
      <c r="G100">
        <v>0.272381901741028</v>
      </c>
    </row>
    <row r="101" spans="1:7" x14ac:dyDescent="0.2">
      <c r="A101" t="s">
        <v>52</v>
      </c>
      <c r="B101" t="s">
        <v>53</v>
      </c>
      <c r="C101" t="s">
        <v>9</v>
      </c>
      <c r="D101" t="s">
        <v>10</v>
      </c>
      <c r="E101">
        <v>2022</v>
      </c>
      <c r="F101" t="s">
        <v>15</v>
      </c>
      <c r="G101">
        <v>0.42634975910186801</v>
      </c>
    </row>
    <row r="102" spans="1:7" x14ac:dyDescent="0.2">
      <c r="A102" t="s">
        <v>54</v>
      </c>
      <c r="B102" t="s">
        <v>55</v>
      </c>
      <c r="C102" t="s">
        <v>9</v>
      </c>
      <c r="D102" t="s">
        <v>10</v>
      </c>
      <c r="E102">
        <v>2018</v>
      </c>
      <c r="F102" t="s">
        <v>11</v>
      </c>
      <c r="G102">
        <v>-0.14707475900649999</v>
      </c>
    </row>
    <row r="103" spans="1:7" x14ac:dyDescent="0.2">
      <c r="A103" t="s">
        <v>54</v>
      </c>
      <c r="B103" t="s">
        <v>55</v>
      </c>
      <c r="C103" t="s">
        <v>9</v>
      </c>
      <c r="D103" t="s">
        <v>10</v>
      </c>
      <c r="E103">
        <v>2019</v>
      </c>
      <c r="F103" t="s">
        <v>12</v>
      </c>
      <c r="G103">
        <v>-0.42025950551032998</v>
      </c>
    </row>
    <row r="104" spans="1:7" x14ac:dyDescent="0.2">
      <c r="A104" t="s">
        <v>54</v>
      </c>
      <c r="B104" t="s">
        <v>55</v>
      </c>
      <c r="C104" t="s">
        <v>9</v>
      </c>
      <c r="D104" t="s">
        <v>10</v>
      </c>
      <c r="E104">
        <v>2020</v>
      </c>
      <c r="F104" t="s">
        <v>13</v>
      </c>
      <c r="G104">
        <v>-0.44308379292488098</v>
      </c>
    </row>
    <row r="105" spans="1:7" x14ac:dyDescent="0.2">
      <c r="A105" t="s">
        <v>54</v>
      </c>
      <c r="B105" t="s">
        <v>55</v>
      </c>
      <c r="C105" t="s">
        <v>9</v>
      </c>
      <c r="D105" t="s">
        <v>10</v>
      </c>
      <c r="E105">
        <v>2021</v>
      </c>
      <c r="F105" t="s">
        <v>14</v>
      </c>
      <c r="G105">
        <v>-0.39634779095649703</v>
      </c>
    </row>
    <row r="106" spans="1:7" x14ac:dyDescent="0.2">
      <c r="A106" t="s">
        <v>54</v>
      </c>
      <c r="B106" t="s">
        <v>55</v>
      </c>
      <c r="C106" t="s">
        <v>9</v>
      </c>
      <c r="D106" t="s">
        <v>10</v>
      </c>
      <c r="E106">
        <v>2022</v>
      </c>
      <c r="F106" t="s">
        <v>15</v>
      </c>
      <c r="G106">
        <v>-0.34946137666702298</v>
      </c>
    </row>
    <row r="107" spans="1:7" x14ac:dyDescent="0.2">
      <c r="A107" t="s">
        <v>56</v>
      </c>
      <c r="B107" t="s">
        <v>57</v>
      </c>
      <c r="C107" t="s">
        <v>9</v>
      </c>
      <c r="D107" t="s">
        <v>10</v>
      </c>
      <c r="E107">
        <v>2018</v>
      </c>
      <c r="F107" t="s">
        <v>11</v>
      </c>
      <c r="G107">
        <v>1.13303458690643</v>
      </c>
    </row>
    <row r="108" spans="1:7" x14ac:dyDescent="0.2">
      <c r="A108" t="s">
        <v>56</v>
      </c>
      <c r="B108" t="s">
        <v>57</v>
      </c>
      <c r="C108" t="s">
        <v>9</v>
      </c>
      <c r="D108" t="s">
        <v>10</v>
      </c>
      <c r="E108">
        <v>2019</v>
      </c>
      <c r="F108" t="s">
        <v>12</v>
      </c>
      <c r="G108">
        <v>1.0513995885848999</v>
      </c>
    </row>
    <row r="109" spans="1:7" x14ac:dyDescent="0.2">
      <c r="A109" t="s">
        <v>56</v>
      </c>
      <c r="B109" t="s">
        <v>57</v>
      </c>
      <c r="C109" t="s">
        <v>9</v>
      </c>
      <c r="D109" t="s">
        <v>10</v>
      </c>
      <c r="E109">
        <v>2020</v>
      </c>
      <c r="F109" t="s">
        <v>13</v>
      </c>
      <c r="G109">
        <v>1.0033650398254399</v>
      </c>
    </row>
    <row r="110" spans="1:7" x14ac:dyDescent="0.2">
      <c r="A110" t="s">
        <v>56</v>
      </c>
      <c r="B110" t="s">
        <v>57</v>
      </c>
      <c r="C110" t="s">
        <v>9</v>
      </c>
      <c r="D110" t="s">
        <v>10</v>
      </c>
      <c r="E110">
        <v>2021</v>
      </c>
      <c r="F110" t="s">
        <v>14</v>
      </c>
      <c r="G110">
        <v>1.00239610671997</v>
      </c>
    </row>
    <row r="111" spans="1:7" x14ac:dyDescent="0.2">
      <c r="A111" t="s">
        <v>56</v>
      </c>
      <c r="B111" t="s">
        <v>57</v>
      </c>
      <c r="C111" t="s">
        <v>9</v>
      </c>
      <c r="D111" t="s">
        <v>10</v>
      </c>
      <c r="E111">
        <v>2022</v>
      </c>
      <c r="F111" t="s">
        <v>15</v>
      </c>
      <c r="G111">
        <v>1.03453397750854</v>
      </c>
    </row>
    <row r="112" spans="1:7" x14ac:dyDescent="0.2">
      <c r="A112" t="s">
        <v>58</v>
      </c>
      <c r="B112" t="s">
        <v>59</v>
      </c>
      <c r="C112" t="s">
        <v>9</v>
      </c>
      <c r="D112" t="s">
        <v>10</v>
      </c>
      <c r="E112">
        <v>2018</v>
      </c>
      <c r="F112" t="s">
        <v>11</v>
      </c>
      <c r="G112">
        <v>1.07745289802551</v>
      </c>
    </row>
    <row r="113" spans="1:7" x14ac:dyDescent="0.2">
      <c r="A113" t="s">
        <v>58</v>
      </c>
      <c r="B113" t="s">
        <v>59</v>
      </c>
      <c r="C113" t="s">
        <v>9</v>
      </c>
      <c r="D113" t="s">
        <v>10</v>
      </c>
      <c r="E113">
        <v>2019</v>
      </c>
      <c r="F113" t="s">
        <v>12</v>
      </c>
      <c r="G113">
        <v>1.0653510093689</v>
      </c>
    </row>
    <row r="114" spans="1:7" x14ac:dyDescent="0.2">
      <c r="A114" t="s">
        <v>58</v>
      </c>
      <c r="B114" t="s">
        <v>59</v>
      </c>
      <c r="C114" t="s">
        <v>9</v>
      </c>
      <c r="D114" t="s">
        <v>10</v>
      </c>
      <c r="E114">
        <v>2020</v>
      </c>
      <c r="F114" t="s">
        <v>13</v>
      </c>
      <c r="G114">
        <v>1.01341140270233</v>
      </c>
    </row>
    <row r="115" spans="1:7" x14ac:dyDescent="0.2">
      <c r="A115" t="s">
        <v>58</v>
      </c>
      <c r="B115" t="s">
        <v>59</v>
      </c>
      <c r="C115" t="s">
        <v>9</v>
      </c>
      <c r="D115" t="s">
        <v>10</v>
      </c>
      <c r="E115">
        <v>2021</v>
      </c>
      <c r="F115" t="s">
        <v>14</v>
      </c>
      <c r="G115">
        <v>0.79712772369384799</v>
      </c>
    </row>
    <row r="116" spans="1:7" x14ac:dyDescent="0.2">
      <c r="A116" t="s">
        <v>58</v>
      </c>
      <c r="B116" t="s">
        <v>59</v>
      </c>
      <c r="C116" t="s">
        <v>9</v>
      </c>
      <c r="D116" t="s">
        <v>10</v>
      </c>
      <c r="E116">
        <v>2022</v>
      </c>
      <c r="F116" t="s">
        <v>15</v>
      </c>
      <c r="G116">
        <v>0.86481773853302002</v>
      </c>
    </row>
    <row r="117" spans="1:7" x14ac:dyDescent="0.2">
      <c r="A117" t="s">
        <v>60</v>
      </c>
      <c r="B117" t="s">
        <v>61</v>
      </c>
      <c r="C117" t="s">
        <v>9</v>
      </c>
      <c r="D117" t="s">
        <v>10</v>
      </c>
      <c r="E117">
        <v>2018</v>
      </c>
      <c r="F117" t="s">
        <v>11</v>
      </c>
      <c r="G117">
        <v>-0.28669095039367698</v>
      </c>
    </row>
    <row r="118" spans="1:7" x14ac:dyDescent="0.2">
      <c r="A118" t="s">
        <v>60</v>
      </c>
      <c r="B118" t="s">
        <v>61</v>
      </c>
      <c r="C118" t="s">
        <v>9</v>
      </c>
      <c r="D118" t="s">
        <v>10</v>
      </c>
      <c r="E118">
        <v>2019</v>
      </c>
      <c r="F118" t="s">
        <v>12</v>
      </c>
      <c r="G118">
        <v>-0.72833859920501698</v>
      </c>
    </row>
    <row r="119" spans="1:7" x14ac:dyDescent="0.2">
      <c r="A119" t="s">
        <v>60</v>
      </c>
      <c r="B119" t="s">
        <v>61</v>
      </c>
      <c r="C119" t="s">
        <v>9</v>
      </c>
      <c r="D119" t="s">
        <v>10</v>
      </c>
      <c r="E119">
        <v>2020</v>
      </c>
      <c r="F119" t="s">
        <v>13</v>
      </c>
      <c r="G119">
        <v>-0.45347887277603099</v>
      </c>
    </row>
    <row r="120" spans="1:7" x14ac:dyDescent="0.2">
      <c r="A120" t="s">
        <v>60</v>
      </c>
      <c r="B120" t="s">
        <v>61</v>
      </c>
      <c r="C120" t="s">
        <v>9</v>
      </c>
      <c r="D120" t="s">
        <v>10</v>
      </c>
      <c r="E120">
        <v>2021</v>
      </c>
      <c r="F120" t="s">
        <v>14</v>
      </c>
      <c r="G120">
        <v>-0.27881303429603599</v>
      </c>
    </row>
    <row r="121" spans="1:7" x14ac:dyDescent="0.2">
      <c r="A121" t="s">
        <v>60</v>
      </c>
      <c r="B121" t="s">
        <v>61</v>
      </c>
      <c r="C121" t="s">
        <v>9</v>
      </c>
      <c r="D121" t="s">
        <v>10</v>
      </c>
      <c r="E121">
        <v>2022</v>
      </c>
      <c r="F121" t="s">
        <v>15</v>
      </c>
      <c r="G121">
        <v>-0.28326094150543202</v>
      </c>
    </row>
    <row r="122" spans="1:7" x14ac:dyDescent="0.2">
      <c r="A122" t="s">
        <v>62</v>
      </c>
      <c r="B122" t="s">
        <v>63</v>
      </c>
      <c r="C122" t="s">
        <v>9</v>
      </c>
      <c r="D122" t="s">
        <v>10</v>
      </c>
      <c r="E122">
        <v>2018</v>
      </c>
      <c r="F122" t="s">
        <v>11</v>
      </c>
      <c r="G122">
        <v>-0.400912255048752</v>
      </c>
    </row>
    <row r="123" spans="1:7" x14ac:dyDescent="0.2">
      <c r="A123" t="s">
        <v>62</v>
      </c>
      <c r="B123" t="s">
        <v>63</v>
      </c>
      <c r="C123" t="s">
        <v>9</v>
      </c>
      <c r="D123" t="s">
        <v>10</v>
      </c>
      <c r="E123">
        <v>2019</v>
      </c>
      <c r="F123" t="s">
        <v>12</v>
      </c>
      <c r="G123">
        <v>-0.42483064532280002</v>
      </c>
    </row>
    <row r="124" spans="1:7" x14ac:dyDescent="0.2">
      <c r="A124" t="s">
        <v>62</v>
      </c>
      <c r="B124" t="s">
        <v>63</v>
      </c>
      <c r="C124" t="s">
        <v>9</v>
      </c>
      <c r="D124" t="s">
        <v>10</v>
      </c>
      <c r="E124">
        <v>2020</v>
      </c>
      <c r="F124" t="s">
        <v>13</v>
      </c>
      <c r="G124">
        <v>-0.447489053010941</v>
      </c>
    </row>
    <row r="125" spans="1:7" x14ac:dyDescent="0.2">
      <c r="A125" t="s">
        <v>62</v>
      </c>
      <c r="B125" t="s">
        <v>63</v>
      </c>
      <c r="C125" t="s">
        <v>9</v>
      </c>
      <c r="D125" t="s">
        <v>10</v>
      </c>
      <c r="E125">
        <v>2021</v>
      </c>
      <c r="F125" t="s">
        <v>14</v>
      </c>
      <c r="G125">
        <v>-0.42176711559295699</v>
      </c>
    </row>
    <row r="126" spans="1:7" x14ac:dyDescent="0.2">
      <c r="A126" t="s">
        <v>62</v>
      </c>
      <c r="B126" t="s">
        <v>63</v>
      </c>
      <c r="C126" t="s">
        <v>9</v>
      </c>
      <c r="D126" t="s">
        <v>10</v>
      </c>
      <c r="E126">
        <v>2022</v>
      </c>
      <c r="F126" t="s">
        <v>15</v>
      </c>
      <c r="G126">
        <v>-0.43937101960182201</v>
      </c>
    </row>
    <row r="127" spans="1:7" x14ac:dyDescent="0.2">
      <c r="A127" t="s">
        <v>64</v>
      </c>
      <c r="B127" t="s">
        <v>65</v>
      </c>
      <c r="C127" t="s">
        <v>9</v>
      </c>
      <c r="D127" t="s">
        <v>10</v>
      </c>
      <c r="E127">
        <v>2018</v>
      </c>
      <c r="F127" t="s">
        <v>11</v>
      </c>
      <c r="G127">
        <v>0.95827376842498802</v>
      </c>
    </row>
    <row r="128" spans="1:7" x14ac:dyDescent="0.2">
      <c r="A128" t="s">
        <v>64</v>
      </c>
      <c r="B128" t="s">
        <v>65</v>
      </c>
      <c r="C128" t="s">
        <v>9</v>
      </c>
      <c r="D128" t="s">
        <v>10</v>
      </c>
      <c r="E128">
        <v>2019</v>
      </c>
      <c r="F128" t="s">
        <v>12</v>
      </c>
      <c r="G128">
        <v>1.0952074527740501</v>
      </c>
    </row>
    <row r="129" spans="1:7" x14ac:dyDescent="0.2">
      <c r="A129" t="s">
        <v>64</v>
      </c>
      <c r="B129" t="s">
        <v>65</v>
      </c>
      <c r="C129" t="s">
        <v>9</v>
      </c>
      <c r="D129" t="s">
        <v>10</v>
      </c>
      <c r="E129">
        <v>2020</v>
      </c>
      <c r="F129" t="s">
        <v>13</v>
      </c>
      <c r="G129">
        <v>1.01309037208557</v>
      </c>
    </row>
    <row r="130" spans="1:7" x14ac:dyDescent="0.2">
      <c r="A130" t="s">
        <v>64</v>
      </c>
      <c r="B130" t="s">
        <v>65</v>
      </c>
      <c r="C130" t="s">
        <v>9</v>
      </c>
      <c r="D130" t="s">
        <v>10</v>
      </c>
      <c r="E130">
        <v>2021</v>
      </c>
      <c r="F130" t="s">
        <v>14</v>
      </c>
      <c r="G130">
        <v>1.04125964641571</v>
      </c>
    </row>
    <row r="131" spans="1:7" x14ac:dyDescent="0.2">
      <c r="A131" t="s">
        <v>64</v>
      </c>
      <c r="B131" t="s">
        <v>65</v>
      </c>
      <c r="C131" t="s">
        <v>9</v>
      </c>
      <c r="D131" t="s">
        <v>10</v>
      </c>
      <c r="E131">
        <v>2022</v>
      </c>
      <c r="F131" t="s">
        <v>15</v>
      </c>
      <c r="G131">
        <v>1.0775160789489699</v>
      </c>
    </row>
    <row r="132" spans="1:7" x14ac:dyDescent="0.2">
      <c r="A132" t="s">
        <v>66</v>
      </c>
      <c r="B132" t="s">
        <v>67</v>
      </c>
      <c r="C132" t="s">
        <v>9</v>
      </c>
      <c r="D132" t="s">
        <v>10</v>
      </c>
      <c r="E132">
        <v>2018</v>
      </c>
      <c r="F132" t="s">
        <v>11</v>
      </c>
      <c r="G132">
        <v>-0.45964014530181901</v>
      </c>
    </row>
    <row r="133" spans="1:7" x14ac:dyDescent="0.2">
      <c r="A133" t="s">
        <v>66</v>
      </c>
      <c r="B133" t="s">
        <v>67</v>
      </c>
      <c r="C133" t="s">
        <v>9</v>
      </c>
      <c r="D133" t="s">
        <v>10</v>
      </c>
      <c r="E133">
        <v>2019</v>
      </c>
      <c r="F133" t="s">
        <v>12</v>
      </c>
      <c r="G133">
        <v>-0.71439361572265603</v>
      </c>
    </row>
    <row r="134" spans="1:7" x14ac:dyDescent="0.2">
      <c r="A134" t="s">
        <v>66</v>
      </c>
      <c r="B134" t="s">
        <v>67</v>
      </c>
      <c r="C134" t="s">
        <v>9</v>
      </c>
      <c r="D134" t="s">
        <v>10</v>
      </c>
      <c r="E134">
        <v>2020</v>
      </c>
      <c r="F134" t="s">
        <v>13</v>
      </c>
      <c r="G134">
        <v>-0.44560724496841397</v>
      </c>
    </row>
    <row r="135" spans="1:7" x14ac:dyDescent="0.2">
      <c r="A135" t="s">
        <v>66</v>
      </c>
      <c r="B135" t="s">
        <v>67</v>
      </c>
      <c r="C135" t="s">
        <v>9</v>
      </c>
      <c r="D135" t="s">
        <v>10</v>
      </c>
      <c r="E135">
        <v>2021</v>
      </c>
      <c r="F135" t="s">
        <v>14</v>
      </c>
      <c r="G135">
        <v>-0.41969653964042702</v>
      </c>
    </row>
    <row r="136" spans="1:7" x14ac:dyDescent="0.2">
      <c r="A136" t="s">
        <v>66</v>
      </c>
      <c r="B136" t="s">
        <v>67</v>
      </c>
      <c r="C136" t="s">
        <v>9</v>
      </c>
      <c r="D136" t="s">
        <v>10</v>
      </c>
      <c r="E136">
        <v>2022</v>
      </c>
      <c r="F136" t="s">
        <v>15</v>
      </c>
      <c r="G136">
        <v>-0.33146589994430498</v>
      </c>
    </row>
    <row r="137" spans="1:7" x14ac:dyDescent="0.2">
      <c r="A137" t="s">
        <v>68</v>
      </c>
      <c r="B137" t="s">
        <v>69</v>
      </c>
      <c r="C137" t="s">
        <v>9</v>
      </c>
      <c r="D137" t="s">
        <v>10</v>
      </c>
      <c r="E137">
        <v>2018</v>
      </c>
      <c r="F137" t="s">
        <v>11</v>
      </c>
    </row>
    <row r="138" spans="1:7" x14ac:dyDescent="0.2">
      <c r="A138" t="s">
        <v>68</v>
      </c>
      <c r="B138" t="s">
        <v>69</v>
      </c>
      <c r="C138" t="s">
        <v>9</v>
      </c>
      <c r="D138" t="s">
        <v>10</v>
      </c>
      <c r="E138">
        <v>2019</v>
      </c>
      <c r="F138" t="s">
        <v>12</v>
      </c>
    </row>
    <row r="139" spans="1:7" x14ac:dyDescent="0.2">
      <c r="A139" t="s">
        <v>68</v>
      </c>
      <c r="B139" t="s">
        <v>69</v>
      </c>
      <c r="C139" t="s">
        <v>9</v>
      </c>
      <c r="D139" t="s">
        <v>10</v>
      </c>
      <c r="E139">
        <v>2020</v>
      </c>
      <c r="F139" t="s">
        <v>13</v>
      </c>
    </row>
    <row r="140" spans="1:7" x14ac:dyDescent="0.2">
      <c r="A140" t="s">
        <v>68</v>
      </c>
      <c r="B140" t="s">
        <v>69</v>
      </c>
      <c r="C140" t="s">
        <v>9</v>
      </c>
      <c r="D140" t="s">
        <v>10</v>
      </c>
      <c r="E140">
        <v>2021</v>
      </c>
      <c r="F140" t="s">
        <v>14</v>
      </c>
    </row>
    <row r="141" spans="1:7" x14ac:dyDescent="0.2">
      <c r="A141" t="s">
        <v>68</v>
      </c>
      <c r="B141" t="s">
        <v>69</v>
      </c>
      <c r="C141" t="s">
        <v>9</v>
      </c>
      <c r="D141" t="s">
        <v>10</v>
      </c>
      <c r="E141">
        <v>2022</v>
      </c>
      <c r="F141" t="s">
        <v>15</v>
      </c>
    </row>
    <row r="142" spans="1:7" x14ac:dyDescent="0.2">
      <c r="A142" t="s">
        <v>70</v>
      </c>
      <c r="B142" t="s">
        <v>71</v>
      </c>
      <c r="C142" t="s">
        <v>9</v>
      </c>
      <c r="D142" t="s">
        <v>10</v>
      </c>
      <c r="E142">
        <v>2018</v>
      </c>
      <c r="F142" t="s">
        <v>11</v>
      </c>
      <c r="G142">
        <v>1.2358136177062999</v>
      </c>
    </row>
    <row r="143" spans="1:7" x14ac:dyDescent="0.2">
      <c r="A143" t="s">
        <v>70</v>
      </c>
      <c r="B143" t="s">
        <v>71</v>
      </c>
      <c r="C143" t="s">
        <v>9</v>
      </c>
      <c r="D143" t="s">
        <v>10</v>
      </c>
      <c r="E143">
        <v>2019</v>
      </c>
      <c r="F143" t="s">
        <v>12</v>
      </c>
      <c r="G143">
        <v>1.1109637022018399</v>
      </c>
    </row>
    <row r="144" spans="1:7" x14ac:dyDescent="0.2">
      <c r="A144" t="s">
        <v>70</v>
      </c>
      <c r="B144" t="s">
        <v>71</v>
      </c>
      <c r="C144" t="s">
        <v>9</v>
      </c>
      <c r="D144" t="s">
        <v>10</v>
      </c>
      <c r="E144">
        <v>2020</v>
      </c>
      <c r="F144" t="s">
        <v>13</v>
      </c>
      <c r="G144">
        <v>1.18799841403961</v>
      </c>
    </row>
    <row r="145" spans="1:7" x14ac:dyDescent="0.2">
      <c r="A145" t="s">
        <v>70</v>
      </c>
      <c r="B145" t="s">
        <v>71</v>
      </c>
      <c r="C145" t="s">
        <v>9</v>
      </c>
      <c r="D145" t="s">
        <v>10</v>
      </c>
      <c r="E145">
        <v>2021</v>
      </c>
      <c r="F145" t="s">
        <v>14</v>
      </c>
      <c r="G145">
        <v>1.1716517210006701</v>
      </c>
    </row>
    <row r="146" spans="1:7" x14ac:dyDescent="0.2">
      <c r="A146" t="s">
        <v>70</v>
      </c>
      <c r="B146" t="s">
        <v>71</v>
      </c>
      <c r="C146" t="s">
        <v>9</v>
      </c>
      <c r="D146" t="s">
        <v>10</v>
      </c>
      <c r="E146">
        <v>2022</v>
      </c>
      <c r="F146" t="s">
        <v>15</v>
      </c>
      <c r="G146">
        <v>1.25736796855927</v>
      </c>
    </row>
    <row r="147" spans="1:7" x14ac:dyDescent="0.2">
      <c r="A147" t="s">
        <v>72</v>
      </c>
      <c r="B147" t="s">
        <v>73</v>
      </c>
      <c r="C147" t="s">
        <v>9</v>
      </c>
      <c r="D147" t="s">
        <v>10</v>
      </c>
      <c r="E147">
        <v>2018</v>
      </c>
      <c r="F147" t="s">
        <v>11</v>
      </c>
      <c r="G147">
        <v>0.44426706433296198</v>
      </c>
    </row>
    <row r="148" spans="1:7" x14ac:dyDescent="0.2">
      <c r="A148" t="s">
        <v>72</v>
      </c>
      <c r="B148" t="s">
        <v>73</v>
      </c>
      <c r="C148" t="s">
        <v>9</v>
      </c>
      <c r="D148" t="s">
        <v>10</v>
      </c>
      <c r="E148">
        <v>2019</v>
      </c>
      <c r="F148" t="s">
        <v>12</v>
      </c>
      <c r="G148">
        <v>0.56119829416275002</v>
      </c>
    </row>
    <row r="149" spans="1:7" x14ac:dyDescent="0.2">
      <c r="A149" t="s">
        <v>72</v>
      </c>
      <c r="B149" t="s">
        <v>73</v>
      </c>
      <c r="C149" t="s">
        <v>9</v>
      </c>
      <c r="D149" t="s">
        <v>10</v>
      </c>
      <c r="E149">
        <v>2020</v>
      </c>
      <c r="F149" t="s">
        <v>13</v>
      </c>
      <c r="G149">
        <v>0.40158087015152</v>
      </c>
    </row>
    <row r="150" spans="1:7" x14ac:dyDescent="0.2">
      <c r="A150" t="s">
        <v>72</v>
      </c>
      <c r="B150" t="s">
        <v>73</v>
      </c>
      <c r="C150" t="s">
        <v>9</v>
      </c>
      <c r="D150" t="s">
        <v>10</v>
      </c>
      <c r="E150">
        <v>2021</v>
      </c>
      <c r="F150" t="s">
        <v>14</v>
      </c>
      <c r="G150">
        <v>0.364647597074509</v>
      </c>
    </row>
    <row r="151" spans="1:7" x14ac:dyDescent="0.2">
      <c r="A151" t="s">
        <v>72</v>
      </c>
      <c r="B151" t="s">
        <v>73</v>
      </c>
      <c r="C151" t="s">
        <v>9</v>
      </c>
      <c r="D151" t="s">
        <v>10</v>
      </c>
      <c r="E151">
        <v>2022</v>
      </c>
      <c r="F151" t="s">
        <v>15</v>
      </c>
      <c r="G151">
        <v>0.24625205993652299</v>
      </c>
    </row>
    <row r="152" spans="1:7" x14ac:dyDescent="0.2">
      <c r="A152" t="s">
        <v>74</v>
      </c>
      <c r="B152" t="s">
        <v>75</v>
      </c>
      <c r="C152" t="s">
        <v>9</v>
      </c>
      <c r="D152" t="s">
        <v>10</v>
      </c>
      <c r="E152">
        <v>2018</v>
      </c>
      <c r="F152" t="s">
        <v>11</v>
      </c>
      <c r="G152">
        <v>-1.0602564811706501</v>
      </c>
    </row>
    <row r="153" spans="1:7" x14ac:dyDescent="0.2">
      <c r="A153" t="s">
        <v>74</v>
      </c>
      <c r="B153" t="s">
        <v>75</v>
      </c>
      <c r="C153" t="s">
        <v>9</v>
      </c>
      <c r="D153" t="s">
        <v>10</v>
      </c>
      <c r="E153">
        <v>2019</v>
      </c>
      <c r="F153" t="s">
        <v>12</v>
      </c>
      <c r="G153">
        <v>-1.3021532297134399</v>
      </c>
    </row>
    <row r="154" spans="1:7" x14ac:dyDescent="0.2">
      <c r="A154" t="s">
        <v>74</v>
      </c>
      <c r="B154" t="s">
        <v>75</v>
      </c>
      <c r="C154" t="s">
        <v>9</v>
      </c>
      <c r="D154" t="s">
        <v>10</v>
      </c>
      <c r="E154">
        <v>2020</v>
      </c>
      <c r="F154" t="s">
        <v>13</v>
      </c>
      <c r="G154">
        <v>-1.53794133663177</v>
      </c>
    </row>
    <row r="155" spans="1:7" x14ac:dyDescent="0.2">
      <c r="A155" t="s">
        <v>74</v>
      </c>
      <c r="B155" t="s">
        <v>75</v>
      </c>
      <c r="C155" t="s">
        <v>9</v>
      </c>
      <c r="D155" t="s">
        <v>10</v>
      </c>
      <c r="E155">
        <v>2021</v>
      </c>
      <c r="F155" t="s">
        <v>14</v>
      </c>
      <c r="G155">
        <v>-1.6428697109222401</v>
      </c>
    </row>
    <row r="156" spans="1:7" x14ac:dyDescent="0.2">
      <c r="A156" t="s">
        <v>74</v>
      </c>
      <c r="B156" t="s">
        <v>75</v>
      </c>
      <c r="C156" t="s">
        <v>9</v>
      </c>
      <c r="D156" t="s">
        <v>10</v>
      </c>
      <c r="E156">
        <v>2022</v>
      </c>
      <c r="F156" t="s">
        <v>15</v>
      </c>
      <c r="G156">
        <v>-1.7825174331664999</v>
      </c>
    </row>
    <row r="157" spans="1:7" x14ac:dyDescent="0.2">
      <c r="A157" t="s">
        <v>76</v>
      </c>
      <c r="B157" t="s">
        <v>77</v>
      </c>
      <c r="C157" t="s">
        <v>9</v>
      </c>
      <c r="D157" t="s">
        <v>10</v>
      </c>
      <c r="E157">
        <v>2018</v>
      </c>
      <c r="F157" t="s">
        <v>11</v>
      </c>
      <c r="G157">
        <v>-1.57021856307983</v>
      </c>
    </row>
    <row r="158" spans="1:7" x14ac:dyDescent="0.2">
      <c r="A158" t="s">
        <v>76</v>
      </c>
      <c r="B158" t="s">
        <v>77</v>
      </c>
      <c r="C158" t="s">
        <v>9</v>
      </c>
      <c r="D158" t="s">
        <v>10</v>
      </c>
      <c r="E158">
        <v>2019</v>
      </c>
      <c r="F158" t="s">
        <v>12</v>
      </c>
      <c r="G158">
        <v>-1.62499344348907</v>
      </c>
    </row>
    <row r="159" spans="1:7" x14ac:dyDescent="0.2">
      <c r="A159" t="s">
        <v>76</v>
      </c>
      <c r="B159" t="s">
        <v>77</v>
      </c>
      <c r="C159" t="s">
        <v>9</v>
      </c>
      <c r="D159" t="s">
        <v>10</v>
      </c>
      <c r="E159">
        <v>2020</v>
      </c>
      <c r="F159" t="s">
        <v>13</v>
      </c>
      <c r="G159">
        <v>-1.54231476783752</v>
      </c>
    </row>
    <row r="160" spans="1:7" x14ac:dyDescent="0.2">
      <c r="A160" t="s">
        <v>76</v>
      </c>
      <c r="B160" t="s">
        <v>77</v>
      </c>
      <c r="C160" t="s">
        <v>9</v>
      </c>
      <c r="D160" t="s">
        <v>10</v>
      </c>
      <c r="E160">
        <v>2021</v>
      </c>
      <c r="F160" t="s">
        <v>14</v>
      </c>
      <c r="G160">
        <v>-1.2583575248718299</v>
      </c>
    </row>
    <row r="161" spans="1:7" x14ac:dyDescent="0.2">
      <c r="A161" t="s">
        <v>76</v>
      </c>
      <c r="B161" t="s">
        <v>77</v>
      </c>
      <c r="C161" t="s">
        <v>9</v>
      </c>
      <c r="D161" t="s">
        <v>10</v>
      </c>
      <c r="E161">
        <v>2022</v>
      </c>
      <c r="F161" t="s">
        <v>15</v>
      </c>
      <c r="G161">
        <v>-1.18886947631836</v>
      </c>
    </row>
    <row r="162" spans="1:7" x14ac:dyDescent="0.2">
      <c r="A162" t="s">
        <v>78</v>
      </c>
      <c r="B162" t="s">
        <v>79</v>
      </c>
      <c r="C162" t="s">
        <v>9</v>
      </c>
      <c r="D162" t="s">
        <v>10</v>
      </c>
      <c r="E162">
        <v>2018</v>
      </c>
      <c r="F162" t="s">
        <v>11</v>
      </c>
      <c r="G162">
        <v>0.83307850360870395</v>
      </c>
    </row>
    <row r="163" spans="1:7" x14ac:dyDescent="0.2">
      <c r="A163" t="s">
        <v>78</v>
      </c>
      <c r="B163" t="s">
        <v>79</v>
      </c>
      <c r="C163" t="s">
        <v>9</v>
      </c>
      <c r="D163" t="s">
        <v>10</v>
      </c>
      <c r="E163">
        <v>2019</v>
      </c>
      <c r="F163" t="s">
        <v>12</v>
      </c>
      <c r="G163">
        <v>0.85952103137970004</v>
      </c>
    </row>
    <row r="164" spans="1:7" x14ac:dyDescent="0.2">
      <c r="A164" t="s">
        <v>78</v>
      </c>
      <c r="B164" t="s">
        <v>79</v>
      </c>
      <c r="C164" t="s">
        <v>9</v>
      </c>
      <c r="D164" t="s">
        <v>10</v>
      </c>
      <c r="E164">
        <v>2020</v>
      </c>
      <c r="F164" t="s">
        <v>13</v>
      </c>
      <c r="G164">
        <v>0.87416088581085205</v>
      </c>
    </row>
    <row r="165" spans="1:7" x14ac:dyDescent="0.2">
      <c r="A165" t="s">
        <v>78</v>
      </c>
      <c r="B165" t="s">
        <v>79</v>
      </c>
      <c r="C165" t="s">
        <v>9</v>
      </c>
      <c r="D165" t="s">
        <v>10</v>
      </c>
      <c r="E165">
        <v>2021</v>
      </c>
      <c r="F165" t="s">
        <v>14</v>
      </c>
      <c r="G165">
        <v>0.89423310756683405</v>
      </c>
    </row>
    <row r="166" spans="1:7" x14ac:dyDescent="0.2">
      <c r="A166" t="s">
        <v>78</v>
      </c>
      <c r="B166" t="s">
        <v>79</v>
      </c>
      <c r="C166" t="s">
        <v>9</v>
      </c>
      <c r="D166" t="s">
        <v>10</v>
      </c>
      <c r="E166">
        <v>2022</v>
      </c>
      <c r="F166" t="s">
        <v>15</v>
      </c>
      <c r="G166">
        <v>0.92942839860916104</v>
      </c>
    </row>
    <row r="167" spans="1:7" x14ac:dyDescent="0.2">
      <c r="A167" t="s">
        <v>80</v>
      </c>
      <c r="B167" t="s">
        <v>81</v>
      </c>
      <c r="C167" t="s">
        <v>9</v>
      </c>
      <c r="D167" t="s">
        <v>10</v>
      </c>
      <c r="E167">
        <v>2018</v>
      </c>
      <c r="F167" t="s">
        <v>11</v>
      </c>
      <c r="G167">
        <v>0.11081126332283001</v>
      </c>
    </row>
    <row r="168" spans="1:7" x14ac:dyDescent="0.2">
      <c r="A168" t="s">
        <v>80</v>
      </c>
      <c r="B168" t="s">
        <v>81</v>
      </c>
      <c r="C168" t="s">
        <v>9</v>
      </c>
      <c r="D168" t="s">
        <v>10</v>
      </c>
      <c r="E168">
        <v>2019</v>
      </c>
      <c r="F168" t="s">
        <v>12</v>
      </c>
      <c r="G168">
        <v>-7.5531385838985401E-2</v>
      </c>
    </row>
    <row r="169" spans="1:7" x14ac:dyDescent="0.2">
      <c r="A169" t="s">
        <v>80</v>
      </c>
      <c r="B169" t="s">
        <v>81</v>
      </c>
      <c r="C169" t="s">
        <v>9</v>
      </c>
      <c r="D169" t="s">
        <v>10</v>
      </c>
      <c r="E169">
        <v>2020</v>
      </c>
      <c r="F169" t="s">
        <v>13</v>
      </c>
      <c r="G169">
        <v>-0.20908862352371199</v>
      </c>
    </row>
    <row r="170" spans="1:7" x14ac:dyDescent="0.2">
      <c r="A170" t="s">
        <v>80</v>
      </c>
      <c r="B170" t="s">
        <v>81</v>
      </c>
      <c r="C170" t="s">
        <v>9</v>
      </c>
      <c r="D170" t="s">
        <v>10</v>
      </c>
      <c r="E170">
        <v>2021</v>
      </c>
      <c r="F170" t="s">
        <v>14</v>
      </c>
      <c r="G170">
        <v>-0.131573155522346</v>
      </c>
    </row>
    <row r="171" spans="1:7" x14ac:dyDescent="0.2">
      <c r="A171" t="s">
        <v>80</v>
      </c>
      <c r="B171" t="s">
        <v>81</v>
      </c>
      <c r="C171" t="s">
        <v>9</v>
      </c>
      <c r="D171" t="s">
        <v>10</v>
      </c>
      <c r="E171">
        <v>2022</v>
      </c>
      <c r="F171" t="s">
        <v>15</v>
      </c>
      <c r="G171">
        <v>-3.6172445863485302E-2</v>
      </c>
    </row>
    <row r="172" spans="1:7" x14ac:dyDescent="0.2">
      <c r="A172" t="s">
        <v>82</v>
      </c>
      <c r="B172" t="s">
        <v>83</v>
      </c>
      <c r="C172" t="s">
        <v>9</v>
      </c>
      <c r="D172" t="s">
        <v>10</v>
      </c>
      <c r="E172">
        <v>2018</v>
      </c>
      <c r="F172" t="s">
        <v>11</v>
      </c>
      <c r="G172">
        <v>-1.4017590284347501</v>
      </c>
    </row>
    <row r="173" spans="1:7" x14ac:dyDescent="0.2">
      <c r="A173" t="s">
        <v>82</v>
      </c>
      <c r="B173" t="s">
        <v>83</v>
      </c>
      <c r="C173" t="s">
        <v>9</v>
      </c>
      <c r="D173" t="s">
        <v>10</v>
      </c>
      <c r="E173">
        <v>2019</v>
      </c>
      <c r="F173" t="s">
        <v>12</v>
      </c>
      <c r="G173">
        <v>-1.5617648363113401</v>
      </c>
    </row>
    <row r="174" spans="1:7" x14ac:dyDescent="0.2">
      <c r="A174" t="s">
        <v>82</v>
      </c>
      <c r="B174" t="s">
        <v>83</v>
      </c>
      <c r="C174" t="s">
        <v>9</v>
      </c>
      <c r="D174" t="s">
        <v>10</v>
      </c>
      <c r="E174">
        <v>2020</v>
      </c>
      <c r="F174" t="s">
        <v>13</v>
      </c>
      <c r="G174">
        <v>-1.51364362239838</v>
      </c>
    </row>
    <row r="175" spans="1:7" x14ac:dyDescent="0.2">
      <c r="A175" t="s">
        <v>82</v>
      </c>
      <c r="B175" t="s">
        <v>83</v>
      </c>
      <c r="C175" t="s">
        <v>9</v>
      </c>
      <c r="D175" t="s">
        <v>10</v>
      </c>
      <c r="E175">
        <v>2021</v>
      </c>
      <c r="F175" t="s">
        <v>14</v>
      </c>
      <c r="G175">
        <v>-1.3940356969833401</v>
      </c>
    </row>
    <row r="176" spans="1:7" x14ac:dyDescent="0.2">
      <c r="A176" t="s">
        <v>82</v>
      </c>
      <c r="B176" t="s">
        <v>83</v>
      </c>
      <c r="C176" t="s">
        <v>9</v>
      </c>
      <c r="D176" t="s">
        <v>10</v>
      </c>
      <c r="E176">
        <v>2022</v>
      </c>
      <c r="F176" t="s">
        <v>15</v>
      </c>
      <c r="G176">
        <v>-1.35294902324677</v>
      </c>
    </row>
    <row r="177" spans="1:7" x14ac:dyDescent="0.2">
      <c r="A177" t="s">
        <v>84</v>
      </c>
      <c r="B177" t="s">
        <v>85</v>
      </c>
      <c r="C177" t="s">
        <v>9</v>
      </c>
      <c r="D177" t="s">
        <v>10</v>
      </c>
      <c r="E177">
        <v>2018</v>
      </c>
      <c r="F177" t="s">
        <v>11</v>
      </c>
      <c r="G177">
        <v>0.96377438306808505</v>
      </c>
    </row>
    <row r="178" spans="1:7" x14ac:dyDescent="0.2">
      <c r="A178" t="s">
        <v>84</v>
      </c>
      <c r="B178" t="s">
        <v>85</v>
      </c>
      <c r="C178" t="s">
        <v>9</v>
      </c>
      <c r="D178" t="s">
        <v>10</v>
      </c>
      <c r="E178">
        <v>2019</v>
      </c>
      <c r="F178" t="s">
        <v>12</v>
      </c>
      <c r="G178">
        <v>0.99481791257858299</v>
      </c>
    </row>
    <row r="179" spans="1:7" x14ac:dyDescent="0.2">
      <c r="A179" t="s">
        <v>84</v>
      </c>
      <c r="B179" t="s">
        <v>85</v>
      </c>
      <c r="C179" t="s">
        <v>9</v>
      </c>
      <c r="D179" t="s">
        <v>10</v>
      </c>
      <c r="E179">
        <v>2020</v>
      </c>
      <c r="F179" t="s">
        <v>13</v>
      </c>
      <c r="G179">
        <v>1.01310467720032</v>
      </c>
    </row>
    <row r="180" spans="1:7" x14ac:dyDescent="0.2">
      <c r="A180" t="s">
        <v>84</v>
      </c>
      <c r="B180" t="s">
        <v>85</v>
      </c>
      <c r="C180" t="s">
        <v>9</v>
      </c>
      <c r="D180" t="s">
        <v>10</v>
      </c>
      <c r="E180">
        <v>2021</v>
      </c>
      <c r="F180" t="s">
        <v>14</v>
      </c>
      <c r="G180">
        <v>0.96219599246978804</v>
      </c>
    </row>
    <row r="181" spans="1:7" x14ac:dyDescent="0.2">
      <c r="A181" t="s">
        <v>84</v>
      </c>
      <c r="B181" t="s">
        <v>85</v>
      </c>
      <c r="C181" t="s">
        <v>9</v>
      </c>
      <c r="D181" t="s">
        <v>10</v>
      </c>
      <c r="E181">
        <v>2022</v>
      </c>
      <c r="F181" t="s">
        <v>15</v>
      </c>
      <c r="G181">
        <v>0.77281403541564897</v>
      </c>
    </row>
    <row r="182" spans="1:7" x14ac:dyDescent="0.2">
      <c r="A182" t="s">
        <v>86</v>
      </c>
      <c r="B182" t="s">
        <v>87</v>
      </c>
      <c r="C182" t="s">
        <v>9</v>
      </c>
      <c r="D182" t="s">
        <v>10</v>
      </c>
      <c r="E182">
        <v>2018</v>
      </c>
      <c r="F182" t="s">
        <v>11</v>
      </c>
      <c r="G182">
        <v>1.11062347888947</v>
      </c>
    </row>
    <row r="183" spans="1:7" x14ac:dyDescent="0.2">
      <c r="A183" t="s">
        <v>86</v>
      </c>
      <c r="B183" t="s">
        <v>87</v>
      </c>
      <c r="C183" t="s">
        <v>9</v>
      </c>
      <c r="D183" t="s">
        <v>10</v>
      </c>
      <c r="E183">
        <v>2019</v>
      </c>
      <c r="F183" t="s">
        <v>12</v>
      </c>
      <c r="G183">
        <v>1.4013822078704801</v>
      </c>
    </row>
    <row r="184" spans="1:7" x14ac:dyDescent="0.2">
      <c r="A184" t="s">
        <v>86</v>
      </c>
      <c r="B184" t="s">
        <v>87</v>
      </c>
      <c r="C184" t="s">
        <v>9</v>
      </c>
      <c r="D184" t="s">
        <v>10</v>
      </c>
      <c r="E184">
        <v>2020</v>
      </c>
      <c r="F184" t="s">
        <v>13</v>
      </c>
      <c r="G184">
        <v>1.4563733339309699</v>
      </c>
    </row>
    <row r="185" spans="1:7" x14ac:dyDescent="0.2">
      <c r="A185" t="s">
        <v>86</v>
      </c>
      <c r="B185" t="s">
        <v>87</v>
      </c>
      <c r="C185" t="s">
        <v>9</v>
      </c>
      <c r="D185" t="s">
        <v>10</v>
      </c>
      <c r="E185">
        <v>2021</v>
      </c>
      <c r="F185" t="s">
        <v>14</v>
      </c>
      <c r="G185">
        <v>1.6245803833007799</v>
      </c>
    </row>
    <row r="186" spans="1:7" x14ac:dyDescent="0.2">
      <c r="A186" t="s">
        <v>86</v>
      </c>
      <c r="B186" t="s">
        <v>87</v>
      </c>
      <c r="C186" t="s">
        <v>9</v>
      </c>
      <c r="D186" t="s">
        <v>10</v>
      </c>
      <c r="E186">
        <v>2022</v>
      </c>
      <c r="F186" t="s">
        <v>15</v>
      </c>
      <c r="G186">
        <v>1.6494376659393299</v>
      </c>
    </row>
    <row r="187" spans="1:7" x14ac:dyDescent="0.2">
      <c r="A187" t="s">
        <v>88</v>
      </c>
      <c r="B187" t="s">
        <v>89</v>
      </c>
      <c r="C187" t="s">
        <v>9</v>
      </c>
      <c r="D187" t="s">
        <v>10</v>
      </c>
      <c r="E187">
        <v>2018</v>
      </c>
      <c r="F187" t="s">
        <v>11</v>
      </c>
      <c r="G187">
        <v>-2.1720871925353999</v>
      </c>
    </row>
    <row r="188" spans="1:7" x14ac:dyDescent="0.2">
      <c r="A188" t="s">
        <v>88</v>
      </c>
      <c r="B188" t="s">
        <v>89</v>
      </c>
      <c r="C188" t="s">
        <v>9</v>
      </c>
      <c r="D188" t="s">
        <v>10</v>
      </c>
      <c r="E188">
        <v>2019</v>
      </c>
      <c r="F188" t="s">
        <v>12</v>
      </c>
      <c r="G188">
        <v>-2.1357779502868701</v>
      </c>
    </row>
    <row r="189" spans="1:7" x14ac:dyDescent="0.2">
      <c r="A189" t="s">
        <v>88</v>
      </c>
      <c r="B189" t="s">
        <v>89</v>
      </c>
      <c r="C189" t="s">
        <v>9</v>
      </c>
      <c r="D189" t="s">
        <v>10</v>
      </c>
      <c r="E189">
        <v>2020</v>
      </c>
      <c r="F189" t="s">
        <v>13</v>
      </c>
      <c r="G189">
        <v>-2.2362089157104501</v>
      </c>
    </row>
    <row r="190" spans="1:7" x14ac:dyDescent="0.2">
      <c r="A190" t="s">
        <v>88</v>
      </c>
      <c r="B190" t="s">
        <v>89</v>
      </c>
      <c r="C190" t="s">
        <v>9</v>
      </c>
      <c r="D190" t="s">
        <v>10</v>
      </c>
      <c r="E190">
        <v>2021</v>
      </c>
      <c r="F190" t="s">
        <v>14</v>
      </c>
      <c r="G190">
        <v>-2.1267397403717001</v>
      </c>
    </row>
    <row r="191" spans="1:7" x14ac:dyDescent="0.2">
      <c r="A191" t="s">
        <v>88</v>
      </c>
      <c r="B191" t="s">
        <v>89</v>
      </c>
      <c r="C191" t="s">
        <v>9</v>
      </c>
      <c r="D191" t="s">
        <v>10</v>
      </c>
      <c r="E191">
        <v>2022</v>
      </c>
      <c r="F191" t="s">
        <v>15</v>
      </c>
      <c r="G191">
        <v>-2.1624729633331299</v>
      </c>
    </row>
    <row r="192" spans="1:7" x14ac:dyDescent="0.2">
      <c r="A192" t="s">
        <v>90</v>
      </c>
      <c r="B192" t="s">
        <v>91</v>
      </c>
      <c r="C192" t="s">
        <v>9</v>
      </c>
      <c r="D192" t="s">
        <v>10</v>
      </c>
      <c r="E192">
        <v>2018</v>
      </c>
      <c r="F192" t="s">
        <v>11</v>
      </c>
      <c r="G192">
        <v>-1.47796535491943</v>
      </c>
    </row>
    <row r="193" spans="1:7" x14ac:dyDescent="0.2">
      <c r="A193" t="s">
        <v>90</v>
      </c>
      <c r="B193" t="s">
        <v>91</v>
      </c>
      <c r="C193" t="s">
        <v>9</v>
      </c>
      <c r="D193" t="s">
        <v>10</v>
      </c>
      <c r="E193">
        <v>2019</v>
      </c>
      <c r="F193" t="s">
        <v>12</v>
      </c>
      <c r="G193">
        <v>-1.3504070043563801</v>
      </c>
    </row>
    <row r="194" spans="1:7" x14ac:dyDescent="0.2">
      <c r="A194" t="s">
        <v>90</v>
      </c>
      <c r="B194" t="s">
        <v>91</v>
      </c>
      <c r="C194" t="s">
        <v>9</v>
      </c>
      <c r="D194" t="s">
        <v>10</v>
      </c>
      <c r="E194">
        <v>2020</v>
      </c>
      <c r="F194" t="s">
        <v>13</v>
      </c>
      <c r="G194">
        <v>-1.2551959753036499</v>
      </c>
    </row>
    <row r="195" spans="1:7" x14ac:dyDescent="0.2">
      <c r="A195" t="s">
        <v>90</v>
      </c>
      <c r="B195" t="s">
        <v>91</v>
      </c>
      <c r="C195" t="s">
        <v>9</v>
      </c>
      <c r="D195" t="s">
        <v>10</v>
      </c>
      <c r="E195">
        <v>2021</v>
      </c>
      <c r="F195" t="s">
        <v>14</v>
      </c>
      <c r="G195">
        <v>-1.3898128271102901</v>
      </c>
    </row>
    <row r="196" spans="1:7" x14ac:dyDescent="0.2">
      <c r="A196" t="s">
        <v>90</v>
      </c>
      <c r="B196" t="s">
        <v>91</v>
      </c>
      <c r="C196" t="s">
        <v>9</v>
      </c>
      <c r="D196" t="s">
        <v>10</v>
      </c>
      <c r="E196">
        <v>2022</v>
      </c>
      <c r="F196" t="s">
        <v>15</v>
      </c>
      <c r="G196">
        <v>-1.48370337486267</v>
      </c>
    </row>
    <row r="197" spans="1:7" x14ac:dyDescent="0.2">
      <c r="A197" t="s">
        <v>92</v>
      </c>
      <c r="B197" t="s">
        <v>93</v>
      </c>
      <c r="C197" t="s">
        <v>9</v>
      </c>
      <c r="D197" t="s">
        <v>10</v>
      </c>
      <c r="E197">
        <v>2018</v>
      </c>
      <c r="F197" t="s">
        <v>11</v>
      </c>
    </row>
    <row r="198" spans="1:7" x14ac:dyDescent="0.2">
      <c r="A198" t="s">
        <v>92</v>
      </c>
      <c r="B198" t="s">
        <v>93</v>
      </c>
      <c r="C198" t="s">
        <v>9</v>
      </c>
      <c r="D198" t="s">
        <v>10</v>
      </c>
      <c r="E198">
        <v>2019</v>
      </c>
      <c r="F198" t="s">
        <v>12</v>
      </c>
    </row>
    <row r="199" spans="1:7" x14ac:dyDescent="0.2">
      <c r="A199" t="s">
        <v>92</v>
      </c>
      <c r="B199" t="s">
        <v>93</v>
      </c>
      <c r="C199" t="s">
        <v>9</v>
      </c>
      <c r="D199" t="s">
        <v>10</v>
      </c>
      <c r="E199">
        <v>2020</v>
      </c>
      <c r="F199" t="s">
        <v>13</v>
      </c>
    </row>
    <row r="200" spans="1:7" x14ac:dyDescent="0.2">
      <c r="A200" t="s">
        <v>92</v>
      </c>
      <c r="B200" t="s">
        <v>93</v>
      </c>
      <c r="C200" t="s">
        <v>9</v>
      </c>
      <c r="D200" t="s">
        <v>10</v>
      </c>
      <c r="E200">
        <v>2021</v>
      </c>
      <c r="F200" t="s">
        <v>14</v>
      </c>
    </row>
    <row r="201" spans="1:7" x14ac:dyDescent="0.2">
      <c r="A201" t="s">
        <v>92</v>
      </c>
      <c r="B201" t="s">
        <v>93</v>
      </c>
      <c r="C201" t="s">
        <v>9</v>
      </c>
      <c r="D201" t="s">
        <v>10</v>
      </c>
      <c r="E201">
        <v>2022</v>
      </c>
      <c r="F201" t="s">
        <v>15</v>
      </c>
    </row>
    <row r="202" spans="1:7" x14ac:dyDescent="0.2">
      <c r="A202" t="s">
        <v>94</v>
      </c>
      <c r="B202" t="s">
        <v>95</v>
      </c>
      <c r="C202" t="s">
        <v>9</v>
      </c>
      <c r="D202" t="s">
        <v>10</v>
      </c>
      <c r="E202">
        <v>2018</v>
      </c>
      <c r="F202" t="s">
        <v>11</v>
      </c>
      <c r="G202">
        <v>0.41262882947921797</v>
      </c>
    </row>
    <row r="203" spans="1:7" x14ac:dyDescent="0.2">
      <c r="A203" t="s">
        <v>94</v>
      </c>
      <c r="B203" t="s">
        <v>95</v>
      </c>
      <c r="C203" t="s">
        <v>9</v>
      </c>
      <c r="D203" t="s">
        <v>10</v>
      </c>
      <c r="E203">
        <v>2019</v>
      </c>
      <c r="F203" t="s">
        <v>12</v>
      </c>
      <c r="G203">
        <v>-1.6168355941772499E-2</v>
      </c>
    </row>
    <row r="204" spans="1:7" x14ac:dyDescent="0.2">
      <c r="A204" t="s">
        <v>94</v>
      </c>
      <c r="B204" t="s">
        <v>95</v>
      </c>
      <c r="C204" t="s">
        <v>9</v>
      </c>
      <c r="D204" t="s">
        <v>10</v>
      </c>
      <c r="E204">
        <v>2020</v>
      </c>
      <c r="F204" t="s">
        <v>13</v>
      </c>
      <c r="G204">
        <v>4.4010441750288003E-2</v>
      </c>
    </row>
    <row r="205" spans="1:7" x14ac:dyDescent="0.2">
      <c r="A205" t="s">
        <v>94</v>
      </c>
      <c r="B205" t="s">
        <v>95</v>
      </c>
      <c r="C205" t="s">
        <v>9</v>
      </c>
      <c r="D205" t="s">
        <v>10</v>
      </c>
      <c r="E205">
        <v>2021</v>
      </c>
      <c r="F205" t="s">
        <v>14</v>
      </c>
      <c r="G205">
        <v>0.16135215759277299</v>
      </c>
    </row>
    <row r="206" spans="1:7" x14ac:dyDescent="0.2">
      <c r="A206" t="s">
        <v>94</v>
      </c>
      <c r="B206" t="s">
        <v>95</v>
      </c>
      <c r="C206" t="s">
        <v>9</v>
      </c>
      <c r="D206" t="s">
        <v>10</v>
      </c>
      <c r="E206">
        <v>2022</v>
      </c>
      <c r="F206" t="s">
        <v>15</v>
      </c>
      <c r="G206">
        <v>0.118578858673573</v>
      </c>
    </row>
    <row r="207" spans="1:7" x14ac:dyDescent="0.2">
      <c r="A207" t="s">
        <v>96</v>
      </c>
      <c r="B207" t="s">
        <v>97</v>
      </c>
      <c r="C207" t="s">
        <v>9</v>
      </c>
      <c r="D207" t="s">
        <v>10</v>
      </c>
      <c r="E207">
        <v>2018</v>
      </c>
      <c r="F207" t="s">
        <v>11</v>
      </c>
      <c r="G207">
        <v>-0.29864150285720797</v>
      </c>
    </row>
    <row r="208" spans="1:7" x14ac:dyDescent="0.2">
      <c r="A208" t="s">
        <v>96</v>
      </c>
      <c r="B208" t="s">
        <v>97</v>
      </c>
      <c r="C208" t="s">
        <v>9</v>
      </c>
      <c r="D208" t="s">
        <v>10</v>
      </c>
      <c r="E208">
        <v>2019</v>
      </c>
      <c r="F208" t="s">
        <v>12</v>
      </c>
      <c r="G208">
        <v>-0.25981086492538502</v>
      </c>
    </row>
    <row r="209" spans="1:7" x14ac:dyDescent="0.2">
      <c r="A209" t="s">
        <v>96</v>
      </c>
      <c r="B209" t="s">
        <v>97</v>
      </c>
      <c r="C209" t="s">
        <v>9</v>
      </c>
      <c r="D209" t="s">
        <v>10</v>
      </c>
      <c r="E209">
        <v>2020</v>
      </c>
      <c r="F209" t="s">
        <v>13</v>
      </c>
      <c r="G209">
        <v>-0.473098784685135</v>
      </c>
    </row>
    <row r="210" spans="1:7" x14ac:dyDescent="0.2">
      <c r="A210" t="s">
        <v>96</v>
      </c>
      <c r="B210" t="s">
        <v>97</v>
      </c>
      <c r="C210" t="s">
        <v>9</v>
      </c>
      <c r="D210" t="s">
        <v>10</v>
      </c>
      <c r="E210">
        <v>2021</v>
      </c>
      <c r="F210" t="s">
        <v>14</v>
      </c>
      <c r="G210">
        <v>-0.51672887802124001</v>
      </c>
    </row>
    <row r="211" spans="1:7" x14ac:dyDescent="0.2">
      <c r="A211" t="s">
        <v>96</v>
      </c>
      <c r="B211" t="s">
        <v>97</v>
      </c>
      <c r="C211" t="s">
        <v>9</v>
      </c>
      <c r="D211" t="s">
        <v>10</v>
      </c>
      <c r="E211">
        <v>2022</v>
      </c>
      <c r="F211" t="s">
        <v>15</v>
      </c>
      <c r="G211">
        <v>-0.44107362627983099</v>
      </c>
    </row>
    <row r="212" spans="1:7" x14ac:dyDescent="0.2">
      <c r="A212" t="s">
        <v>98</v>
      </c>
      <c r="B212" t="s">
        <v>99</v>
      </c>
      <c r="C212" t="s">
        <v>9</v>
      </c>
      <c r="D212" t="s">
        <v>10</v>
      </c>
      <c r="E212">
        <v>2018</v>
      </c>
      <c r="F212" t="s">
        <v>11</v>
      </c>
      <c r="G212">
        <v>-0.806959629058838</v>
      </c>
    </row>
    <row r="213" spans="1:7" x14ac:dyDescent="0.2">
      <c r="A213" t="s">
        <v>98</v>
      </c>
      <c r="B213" t="s">
        <v>99</v>
      </c>
      <c r="C213" t="s">
        <v>9</v>
      </c>
      <c r="D213" t="s">
        <v>10</v>
      </c>
      <c r="E213">
        <v>2019</v>
      </c>
      <c r="F213" t="s">
        <v>12</v>
      </c>
      <c r="G213">
        <v>-0.979467272758484</v>
      </c>
    </row>
    <row r="214" spans="1:7" x14ac:dyDescent="0.2">
      <c r="A214" t="s">
        <v>98</v>
      </c>
      <c r="B214" t="s">
        <v>99</v>
      </c>
      <c r="C214" t="s">
        <v>9</v>
      </c>
      <c r="D214" t="s">
        <v>10</v>
      </c>
      <c r="E214">
        <v>2020</v>
      </c>
      <c r="F214" t="s">
        <v>13</v>
      </c>
      <c r="G214">
        <v>-0.70115059614181496</v>
      </c>
    </row>
    <row r="215" spans="1:7" x14ac:dyDescent="0.2">
      <c r="A215" t="s">
        <v>98</v>
      </c>
      <c r="B215" t="s">
        <v>99</v>
      </c>
      <c r="C215" t="s">
        <v>9</v>
      </c>
      <c r="D215" t="s">
        <v>10</v>
      </c>
      <c r="E215">
        <v>2021</v>
      </c>
      <c r="F215" t="s">
        <v>14</v>
      </c>
      <c r="G215">
        <v>-0.95455753803253196</v>
      </c>
    </row>
    <row r="216" spans="1:7" x14ac:dyDescent="0.2">
      <c r="A216" t="s">
        <v>98</v>
      </c>
      <c r="B216" t="s">
        <v>99</v>
      </c>
      <c r="C216" t="s">
        <v>9</v>
      </c>
      <c r="D216" t="s">
        <v>10</v>
      </c>
      <c r="E216">
        <v>2022</v>
      </c>
      <c r="F216" t="s">
        <v>15</v>
      </c>
      <c r="G216">
        <v>-0.64192593097686801</v>
      </c>
    </row>
    <row r="217" spans="1:7" x14ac:dyDescent="0.2">
      <c r="A217" t="s">
        <v>100</v>
      </c>
      <c r="B217" t="s">
        <v>101</v>
      </c>
      <c r="C217" t="s">
        <v>9</v>
      </c>
      <c r="D217" t="s">
        <v>10</v>
      </c>
      <c r="E217">
        <v>2018</v>
      </c>
      <c r="F217" t="s">
        <v>11</v>
      </c>
      <c r="G217">
        <v>-0.36167526245117199</v>
      </c>
    </row>
    <row r="218" spans="1:7" x14ac:dyDescent="0.2">
      <c r="A218" t="s">
        <v>100</v>
      </c>
      <c r="B218" t="s">
        <v>101</v>
      </c>
      <c r="C218" t="s">
        <v>9</v>
      </c>
      <c r="D218" t="s">
        <v>10</v>
      </c>
      <c r="E218">
        <v>2019</v>
      </c>
      <c r="F218" t="s">
        <v>12</v>
      </c>
      <c r="G218">
        <v>-0.176833510398865</v>
      </c>
    </row>
    <row r="219" spans="1:7" x14ac:dyDescent="0.2">
      <c r="A219" t="s">
        <v>100</v>
      </c>
      <c r="B219" t="s">
        <v>101</v>
      </c>
      <c r="C219" t="s">
        <v>9</v>
      </c>
      <c r="D219" t="s">
        <v>10</v>
      </c>
      <c r="E219">
        <v>2020</v>
      </c>
      <c r="F219" t="s">
        <v>13</v>
      </c>
      <c r="G219">
        <v>-0.28740406036376998</v>
      </c>
    </row>
    <row r="220" spans="1:7" x14ac:dyDescent="0.2">
      <c r="A220" t="s">
        <v>100</v>
      </c>
      <c r="B220" t="s">
        <v>101</v>
      </c>
      <c r="C220" t="s">
        <v>9</v>
      </c>
      <c r="D220" t="s">
        <v>10</v>
      </c>
      <c r="E220">
        <v>2021</v>
      </c>
      <c r="F220" t="s">
        <v>14</v>
      </c>
      <c r="G220">
        <v>-0.228033617138863</v>
      </c>
    </row>
    <row r="221" spans="1:7" x14ac:dyDescent="0.2">
      <c r="A221" t="s">
        <v>100</v>
      </c>
      <c r="B221" t="s">
        <v>101</v>
      </c>
      <c r="C221" t="s">
        <v>9</v>
      </c>
      <c r="D221" t="s">
        <v>10</v>
      </c>
      <c r="E221">
        <v>2022</v>
      </c>
      <c r="F221" t="s">
        <v>15</v>
      </c>
      <c r="G221">
        <v>-0.23051486909389499</v>
      </c>
    </row>
    <row r="222" spans="1:7" x14ac:dyDescent="0.2">
      <c r="A222" t="s">
        <v>102</v>
      </c>
      <c r="B222" t="s">
        <v>103</v>
      </c>
      <c r="C222" t="s">
        <v>9</v>
      </c>
      <c r="D222" t="s">
        <v>10</v>
      </c>
      <c r="E222">
        <v>2018</v>
      </c>
      <c r="F222" t="s">
        <v>11</v>
      </c>
      <c r="G222">
        <v>-2.0807466506957999</v>
      </c>
    </row>
    <row r="223" spans="1:7" x14ac:dyDescent="0.2">
      <c r="A223" t="s">
        <v>102</v>
      </c>
      <c r="B223" t="s">
        <v>103</v>
      </c>
      <c r="C223" t="s">
        <v>9</v>
      </c>
      <c r="D223" t="s">
        <v>10</v>
      </c>
      <c r="E223">
        <v>2019</v>
      </c>
      <c r="F223" t="s">
        <v>12</v>
      </c>
      <c r="G223">
        <v>-1.62443852424622</v>
      </c>
    </row>
    <row r="224" spans="1:7" x14ac:dyDescent="0.2">
      <c r="A224" t="s">
        <v>102</v>
      </c>
      <c r="B224" t="s">
        <v>103</v>
      </c>
      <c r="C224" t="s">
        <v>9</v>
      </c>
      <c r="D224" t="s">
        <v>10</v>
      </c>
      <c r="E224">
        <v>2020</v>
      </c>
      <c r="F224" t="s">
        <v>13</v>
      </c>
      <c r="G224">
        <v>-1.78548359870911</v>
      </c>
    </row>
    <row r="225" spans="1:7" x14ac:dyDescent="0.2">
      <c r="A225" t="s">
        <v>102</v>
      </c>
      <c r="B225" t="s">
        <v>103</v>
      </c>
      <c r="C225" t="s">
        <v>9</v>
      </c>
      <c r="D225" t="s">
        <v>10</v>
      </c>
      <c r="E225">
        <v>2021</v>
      </c>
      <c r="F225" t="s">
        <v>14</v>
      </c>
      <c r="G225">
        <v>-1.6578124761581401</v>
      </c>
    </row>
    <row r="226" spans="1:7" x14ac:dyDescent="0.2">
      <c r="A226" t="s">
        <v>102</v>
      </c>
      <c r="B226" t="s">
        <v>103</v>
      </c>
      <c r="C226" t="s">
        <v>9</v>
      </c>
      <c r="D226" t="s">
        <v>10</v>
      </c>
      <c r="E226">
        <v>2022</v>
      </c>
      <c r="F226" t="s">
        <v>15</v>
      </c>
      <c r="G226">
        <v>-1.9777462482452399</v>
      </c>
    </row>
    <row r="227" spans="1:7" x14ac:dyDescent="0.2">
      <c r="A227" t="s">
        <v>104</v>
      </c>
      <c r="B227" t="s">
        <v>105</v>
      </c>
      <c r="C227" t="s">
        <v>9</v>
      </c>
      <c r="D227" t="s">
        <v>10</v>
      </c>
      <c r="E227">
        <v>2018</v>
      </c>
      <c r="F227" t="s">
        <v>11</v>
      </c>
      <c r="G227">
        <v>-0.34840285778045699</v>
      </c>
    </row>
    <row r="228" spans="1:7" x14ac:dyDescent="0.2">
      <c r="A228" t="s">
        <v>104</v>
      </c>
      <c r="B228" t="s">
        <v>105</v>
      </c>
      <c r="C228" t="s">
        <v>9</v>
      </c>
      <c r="D228" t="s">
        <v>10</v>
      </c>
      <c r="E228">
        <v>2019</v>
      </c>
      <c r="F228" t="s">
        <v>12</v>
      </c>
      <c r="G228">
        <v>-0.29930168390273998</v>
      </c>
    </row>
    <row r="229" spans="1:7" x14ac:dyDescent="0.2">
      <c r="A229" t="s">
        <v>104</v>
      </c>
      <c r="B229" t="s">
        <v>105</v>
      </c>
      <c r="C229" t="s">
        <v>9</v>
      </c>
      <c r="D229" t="s">
        <v>10</v>
      </c>
      <c r="E229">
        <v>2020</v>
      </c>
      <c r="F229" t="s">
        <v>13</v>
      </c>
      <c r="G229">
        <v>-0.21306560933589899</v>
      </c>
    </row>
    <row r="230" spans="1:7" x14ac:dyDescent="0.2">
      <c r="A230" t="s">
        <v>104</v>
      </c>
      <c r="B230" t="s">
        <v>105</v>
      </c>
      <c r="C230" t="s">
        <v>9</v>
      </c>
      <c r="D230" t="s">
        <v>10</v>
      </c>
      <c r="E230">
        <v>2021</v>
      </c>
      <c r="F230" t="s">
        <v>14</v>
      </c>
      <c r="G230">
        <v>-0.22947931289672899</v>
      </c>
    </row>
    <row r="231" spans="1:7" x14ac:dyDescent="0.2">
      <c r="A231" t="s">
        <v>104</v>
      </c>
      <c r="B231" t="s">
        <v>105</v>
      </c>
      <c r="C231" t="s">
        <v>9</v>
      </c>
      <c r="D231" t="s">
        <v>10</v>
      </c>
      <c r="E231">
        <v>2022</v>
      </c>
      <c r="F231" t="s">
        <v>15</v>
      </c>
      <c r="G231">
        <v>-1.6906013712286901E-2</v>
      </c>
    </row>
    <row r="232" spans="1:7" x14ac:dyDescent="0.2">
      <c r="A232" t="s">
        <v>106</v>
      </c>
      <c r="B232" t="s">
        <v>107</v>
      </c>
      <c r="C232" t="s">
        <v>9</v>
      </c>
      <c r="D232" t="s">
        <v>10</v>
      </c>
      <c r="E232">
        <v>2018</v>
      </c>
      <c r="F232" t="s">
        <v>11</v>
      </c>
      <c r="G232">
        <v>0.45324099063873302</v>
      </c>
    </row>
    <row r="233" spans="1:7" x14ac:dyDescent="0.2">
      <c r="A233" t="s">
        <v>106</v>
      </c>
      <c r="B233" t="s">
        <v>107</v>
      </c>
      <c r="C233" t="s">
        <v>9</v>
      </c>
      <c r="D233" t="s">
        <v>10</v>
      </c>
      <c r="E233">
        <v>2019</v>
      </c>
      <c r="F233" t="s">
        <v>12</v>
      </c>
      <c r="G233">
        <v>0.43024280667304998</v>
      </c>
    </row>
    <row r="234" spans="1:7" x14ac:dyDescent="0.2">
      <c r="A234" t="s">
        <v>106</v>
      </c>
      <c r="B234" t="s">
        <v>107</v>
      </c>
      <c r="C234" t="s">
        <v>9</v>
      </c>
      <c r="D234" t="s">
        <v>10</v>
      </c>
      <c r="E234">
        <v>2020</v>
      </c>
      <c r="F234" t="s">
        <v>13</v>
      </c>
      <c r="G234">
        <v>0.74675238132476796</v>
      </c>
    </row>
    <row r="235" spans="1:7" x14ac:dyDescent="0.2">
      <c r="A235" t="s">
        <v>106</v>
      </c>
      <c r="B235" t="s">
        <v>107</v>
      </c>
      <c r="C235" t="s">
        <v>9</v>
      </c>
      <c r="D235" t="s">
        <v>10</v>
      </c>
      <c r="E235">
        <v>2021</v>
      </c>
      <c r="F235" t="s">
        <v>14</v>
      </c>
      <c r="G235">
        <v>0.86028999090194702</v>
      </c>
    </row>
    <row r="236" spans="1:7" x14ac:dyDescent="0.2">
      <c r="A236" t="s">
        <v>106</v>
      </c>
      <c r="B236" t="s">
        <v>107</v>
      </c>
      <c r="C236" t="s">
        <v>9</v>
      </c>
      <c r="D236" t="s">
        <v>10</v>
      </c>
      <c r="E236">
        <v>2022</v>
      </c>
      <c r="F236" t="s">
        <v>15</v>
      </c>
      <c r="G236">
        <v>0.95444679260253895</v>
      </c>
    </row>
    <row r="237" spans="1:7" x14ac:dyDescent="0.2">
      <c r="A237" t="s">
        <v>108</v>
      </c>
      <c r="B237" t="s">
        <v>109</v>
      </c>
      <c r="C237" t="s">
        <v>9</v>
      </c>
      <c r="D237" t="s">
        <v>10</v>
      </c>
      <c r="E237">
        <v>2018</v>
      </c>
      <c r="F237" t="s">
        <v>11</v>
      </c>
      <c r="G237">
        <v>-0.89800804853439298</v>
      </c>
    </row>
    <row r="238" spans="1:7" x14ac:dyDescent="0.2">
      <c r="A238" t="s">
        <v>108</v>
      </c>
      <c r="B238" t="s">
        <v>109</v>
      </c>
      <c r="C238" t="s">
        <v>9</v>
      </c>
      <c r="D238" t="s">
        <v>10</v>
      </c>
      <c r="E238">
        <v>2019</v>
      </c>
      <c r="F238" t="s">
        <v>12</v>
      </c>
      <c r="G238">
        <v>-1.0364741086959799</v>
      </c>
    </row>
    <row r="239" spans="1:7" x14ac:dyDescent="0.2">
      <c r="A239" t="s">
        <v>108</v>
      </c>
      <c r="B239" t="s">
        <v>109</v>
      </c>
      <c r="C239" t="s">
        <v>9</v>
      </c>
      <c r="D239" t="s">
        <v>10</v>
      </c>
      <c r="E239">
        <v>2020</v>
      </c>
      <c r="F239" t="s">
        <v>13</v>
      </c>
      <c r="G239">
        <v>-1.0332052707672099</v>
      </c>
    </row>
    <row r="240" spans="1:7" x14ac:dyDescent="0.2">
      <c r="A240" t="s">
        <v>108</v>
      </c>
      <c r="B240" t="s">
        <v>109</v>
      </c>
      <c r="C240" t="s">
        <v>9</v>
      </c>
      <c r="D240" t="s">
        <v>10</v>
      </c>
      <c r="E240">
        <v>2021</v>
      </c>
      <c r="F240" t="s">
        <v>14</v>
      </c>
      <c r="G240">
        <v>-0.715018510818481</v>
      </c>
    </row>
    <row r="241" spans="1:7" x14ac:dyDescent="0.2">
      <c r="A241" t="s">
        <v>108</v>
      </c>
      <c r="B241" t="s">
        <v>109</v>
      </c>
      <c r="C241" t="s">
        <v>9</v>
      </c>
      <c r="D241" t="s">
        <v>10</v>
      </c>
      <c r="E241">
        <v>2022</v>
      </c>
      <c r="F241" t="s">
        <v>15</v>
      </c>
      <c r="G241">
        <v>-0.51637864112854004</v>
      </c>
    </row>
    <row r="242" spans="1:7" x14ac:dyDescent="0.2">
      <c r="A242" t="s">
        <v>110</v>
      </c>
      <c r="B242" t="s">
        <v>111</v>
      </c>
      <c r="C242" t="s">
        <v>9</v>
      </c>
      <c r="D242" t="s">
        <v>10</v>
      </c>
      <c r="E242">
        <v>2018</v>
      </c>
      <c r="F242" t="s">
        <v>11</v>
      </c>
      <c r="G242">
        <v>0.79349881410598799</v>
      </c>
    </row>
    <row r="243" spans="1:7" x14ac:dyDescent="0.2">
      <c r="A243" t="s">
        <v>110</v>
      </c>
      <c r="B243" t="s">
        <v>111</v>
      </c>
      <c r="C243" t="s">
        <v>9</v>
      </c>
      <c r="D243" t="s">
        <v>10</v>
      </c>
      <c r="E243">
        <v>2019</v>
      </c>
      <c r="F243" t="s">
        <v>12</v>
      </c>
      <c r="G243">
        <v>0.68541610240936302</v>
      </c>
    </row>
    <row r="244" spans="1:7" x14ac:dyDescent="0.2">
      <c r="A244" t="s">
        <v>110</v>
      </c>
      <c r="B244" t="s">
        <v>111</v>
      </c>
      <c r="C244" t="s">
        <v>9</v>
      </c>
      <c r="D244" t="s">
        <v>10</v>
      </c>
      <c r="E244">
        <v>2020</v>
      </c>
      <c r="F244" t="s">
        <v>13</v>
      </c>
      <c r="G244">
        <v>0.60722380876541104</v>
      </c>
    </row>
    <row r="245" spans="1:7" x14ac:dyDescent="0.2">
      <c r="A245" t="s">
        <v>110</v>
      </c>
      <c r="B245" t="s">
        <v>111</v>
      </c>
      <c r="C245" t="s">
        <v>9</v>
      </c>
      <c r="D245" t="s">
        <v>10</v>
      </c>
      <c r="E245">
        <v>2021</v>
      </c>
      <c r="F245" t="s">
        <v>14</v>
      </c>
      <c r="G245">
        <v>0.62148278951644897</v>
      </c>
    </row>
    <row r="246" spans="1:7" x14ac:dyDescent="0.2">
      <c r="A246" t="s">
        <v>110</v>
      </c>
      <c r="B246" t="s">
        <v>111</v>
      </c>
      <c r="C246" t="s">
        <v>9</v>
      </c>
      <c r="D246" t="s">
        <v>10</v>
      </c>
      <c r="E246">
        <v>2022</v>
      </c>
      <c r="F246" t="s">
        <v>15</v>
      </c>
      <c r="G246">
        <v>0.61216127872466997</v>
      </c>
    </row>
    <row r="247" spans="1:7" x14ac:dyDescent="0.2">
      <c r="A247" t="s">
        <v>112</v>
      </c>
      <c r="B247" t="s">
        <v>113</v>
      </c>
      <c r="C247" t="s">
        <v>9</v>
      </c>
      <c r="D247" t="s">
        <v>10</v>
      </c>
      <c r="E247">
        <v>2018</v>
      </c>
      <c r="F247" t="s">
        <v>11</v>
      </c>
      <c r="G247">
        <v>0.64043885469436601</v>
      </c>
    </row>
    <row r="248" spans="1:7" x14ac:dyDescent="0.2">
      <c r="A248" t="s">
        <v>112</v>
      </c>
      <c r="B248" t="s">
        <v>113</v>
      </c>
      <c r="C248" t="s">
        <v>9</v>
      </c>
      <c r="D248" t="s">
        <v>10</v>
      </c>
      <c r="E248">
        <v>2019</v>
      </c>
      <c r="F248" t="s">
        <v>12</v>
      </c>
      <c r="G248">
        <v>0.61041110754013095</v>
      </c>
    </row>
    <row r="249" spans="1:7" x14ac:dyDescent="0.2">
      <c r="A249" t="s">
        <v>112</v>
      </c>
      <c r="B249" t="s">
        <v>113</v>
      </c>
      <c r="C249" t="s">
        <v>9</v>
      </c>
      <c r="D249" t="s">
        <v>10</v>
      </c>
      <c r="E249">
        <v>2020</v>
      </c>
      <c r="F249" t="s">
        <v>13</v>
      </c>
      <c r="G249">
        <v>0.59608781337738004</v>
      </c>
    </row>
    <row r="250" spans="1:7" x14ac:dyDescent="0.2">
      <c r="A250" t="s">
        <v>112</v>
      </c>
      <c r="B250" t="s">
        <v>113</v>
      </c>
      <c r="C250" t="s">
        <v>9</v>
      </c>
      <c r="D250" t="s">
        <v>10</v>
      </c>
      <c r="E250">
        <v>2021</v>
      </c>
      <c r="F250" t="s">
        <v>14</v>
      </c>
      <c r="G250">
        <v>0.39270192384719799</v>
      </c>
    </row>
    <row r="251" spans="1:7" x14ac:dyDescent="0.2">
      <c r="A251" t="s">
        <v>112</v>
      </c>
      <c r="B251" t="s">
        <v>113</v>
      </c>
      <c r="C251" t="s">
        <v>9</v>
      </c>
      <c r="D251" t="s">
        <v>10</v>
      </c>
      <c r="E251">
        <v>2022</v>
      </c>
      <c r="F251" t="s">
        <v>15</v>
      </c>
      <c r="G251">
        <v>0.49952158331870999</v>
      </c>
    </row>
    <row r="252" spans="1:7" x14ac:dyDescent="0.2">
      <c r="A252" t="s">
        <v>114</v>
      </c>
      <c r="B252" t="s">
        <v>115</v>
      </c>
      <c r="C252" t="s">
        <v>9</v>
      </c>
      <c r="D252" t="s">
        <v>10</v>
      </c>
      <c r="E252">
        <v>2018</v>
      </c>
      <c r="F252" t="s">
        <v>11</v>
      </c>
    </row>
    <row r="253" spans="1:7" x14ac:dyDescent="0.2">
      <c r="A253" t="s">
        <v>114</v>
      </c>
      <c r="B253" t="s">
        <v>115</v>
      </c>
      <c r="C253" t="s">
        <v>9</v>
      </c>
      <c r="D253" t="s">
        <v>10</v>
      </c>
      <c r="E253">
        <v>2019</v>
      </c>
      <c r="F253" t="s">
        <v>12</v>
      </c>
    </row>
    <row r="254" spans="1:7" x14ac:dyDescent="0.2">
      <c r="A254" t="s">
        <v>114</v>
      </c>
      <c r="B254" t="s">
        <v>115</v>
      </c>
      <c r="C254" t="s">
        <v>9</v>
      </c>
      <c r="D254" t="s">
        <v>10</v>
      </c>
      <c r="E254">
        <v>2020</v>
      </c>
      <c r="F254" t="s">
        <v>13</v>
      </c>
    </row>
    <row r="255" spans="1:7" x14ac:dyDescent="0.2">
      <c r="A255" t="s">
        <v>114</v>
      </c>
      <c r="B255" t="s">
        <v>115</v>
      </c>
      <c r="C255" t="s">
        <v>9</v>
      </c>
      <c r="D255" t="s">
        <v>10</v>
      </c>
      <c r="E255">
        <v>2021</v>
      </c>
      <c r="F255" t="s">
        <v>14</v>
      </c>
    </row>
    <row r="256" spans="1:7" x14ac:dyDescent="0.2">
      <c r="A256" t="s">
        <v>114</v>
      </c>
      <c r="B256" t="s">
        <v>115</v>
      </c>
      <c r="C256" t="s">
        <v>9</v>
      </c>
      <c r="D256" t="s">
        <v>10</v>
      </c>
      <c r="E256">
        <v>2022</v>
      </c>
      <c r="F256" t="s">
        <v>15</v>
      </c>
    </row>
    <row r="257" spans="1:7" x14ac:dyDescent="0.2">
      <c r="A257" t="s">
        <v>116</v>
      </c>
      <c r="B257" t="s">
        <v>117</v>
      </c>
      <c r="C257" t="s">
        <v>9</v>
      </c>
      <c r="D257" t="s">
        <v>10</v>
      </c>
      <c r="E257">
        <v>2018</v>
      </c>
      <c r="F257" t="s">
        <v>11</v>
      </c>
      <c r="G257">
        <v>0.48439407348632801</v>
      </c>
    </row>
    <row r="258" spans="1:7" x14ac:dyDescent="0.2">
      <c r="A258" t="s">
        <v>116</v>
      </c>
      <c r="B258" t="s">
        <v>117</v>
      </c>
      <c r="C258" t="s">
        <v>9</v>
      </c>
      <c r="D258" t="s">
        <v>10</v>
      </c>
      <c r="E258">
        <v>2019</v>
      </c>
      <c r="F258" t="s">
        <v>12</v>
      </c>
      <c r="G258">
        <v>0.54451328516006503</v>
      </c>
    </row>
    <row r="259" spans="1:7" x14ac:dyDescent="0.2">
      <c r="A259" t="s">
        <v>116</v>
      </c>
      <c r="B259" t="s">
        <v>117</v>
      </c>
      <c r="C259" t="s">
        <v>9</v>
      </c>
      <c r="D259" t="s">
        <v>10</v>
      </c>
      <c r="E259">
        <v>2020</v>
      </c>
      <c r="F259" t="s">
        <v>13</v>
      </c>
      <c r="G259">
        <v>0.28873258829116799</v>
      </c>
    </row>
    <row r="260" spans="1:7" x14ac:dyDescent="0.2">
      <c r="A260" t="s">
        <v>116</v>
      </c>
      <c r="B260" t="s">
        <v>117</v>
      </c>
      <c r="C260" t="s">
        <v>9</v>
      </c>
      <c r="D260" t="s">
        <v>10</v>
      </c>
      <c r="E260">
        <v>2021</v>
      </c>
      <c r="F260" t="s">
        <v>14</v>
      </c>
      <c r="G260">
        <v>0.42205420136451699</v>
      </c>
    </row>
    <row r="261" spans="1:7" x14ac:dyDescent="0.2">
      <c r="A261" t="s">
        <v>116</v>
      </c>
      <c r="B261" t="s">
        <v>117</v>
      </c>
      <c r="C261" t="s">
        <v>9</v>
      </c>
      <c r="D261" t="s">
        <v>10</v>
      </c>
      <c r="E261">
        <v>2022</v>
      </c>
      <c r="F261" t="s">
        <v>15</v>
      </c>
      <c r="G261">
        <v>0.41863507032394398</v>
      </c>
    </row>
    <row r="262" spans="1:7" x14ac:dyDescent="0.2">
      <c r="A262" t="s">
        <v>118</v>
      </c>
      <c r="B262" t="s">
        <v>119</v>
      </c>
      <c r="C262" t="s">
        <v>9</v>
      </c>
      <c r="D262" t="s">
        <v>10</v>
      </c>
      <c r="E262">
        <v>2018</v>
      </c>
      <c r="F262" t="s">
        <v>11</v>
      </c>
      <c r="G262">
        <v>1.0262099504470801</v>
      </c>
    </row>
    <row r="263" spans="1:7" x14ac:dyDescent="0.2">
      <c r="A263" t="s">
        <v>118</v>
      </c>
      <c r="B263" t="s">
        <v>119</v>
      </c>
      <c r="C263" t="s">
        <v>9</v>
      </c>
      <c r="D263" t="s">
        <v>10</v>
      </c>
      <c r="E263">
        <v>2019</v>
      </c>
      <c r="F263" t="s">
        <v>12</v>
      </c>
      <c r="G263">
        <v>0.94188362360000599</v>
      </c>
    </row>
    <row r="264" spans="1:7" x14ac:dyDescent="0.2">
      <c r="A264" t="s">
        <v>118</v>
      </c>
      <c r="B264" t="s">
        <v>119</v>
      </c>
      <c r="C264" t="s">
        <v>9</v>
      </c>
      <c r="D264" t="s">
        <v>10</v>
      </c>
      <c r="E264">
        <v>2020</v>
      </c>
      <c r="F264" t="s">
        <v>13</v>
      </c>
      <c r="G264">
        <v>0.91225486993789695</v>
      </c>
    </row>
    <row r="265" spans="1:7" x14ac:dyDescent="0.2">
      <c r="A265" t="s">
        <v>118</v>
      </c>
      <c r="B265" t="s">
        <v>119</v>
      </c>
      <c r="C265" t="s">
        <v>9</v>
      </c>
      <c r="D265" t="s">
        <v>10</v>
      </c>
      <c r="E265">
        <v>2021</v>
      </c>
      <c r="F265" t="s">
        <v>14</v>
      </c>
      <c r="G265">
        <v>0.94739812612533603</v>
      </c>
    </row>
    <row r="266" spans="1:7" x14ac:dyDescent="0.2">
      <c r="A266" t="s">
        <v>118</v>
      </c>
      <c r="B266" t="s">
        <v>119</v>
      </c>
      <c r="C266" t="s">
        <v>9</v>
      </c>
      <c r="D266" t="s">
        <v>10</v>
      </c>
      <c r="E266">
        <v>2022</v>
      </c>
      <c r="F266" t="s">
        <v>15</v>
      </c>
      <c r="G266">
        <v>0.81544137001037598</v>
      </c>
    </row>
    <row r="267" spans="1:7" x14ac:dyDescent="0.2">
      <c r="A267" t="s">
        <v>120</v>
      </c>
      <c r="B267" t="s">
        <v>121</v>
      </c>
      <c r="C267" t="s">
        <v>9</v>
      </c>
      <c r="D267" t="s">
        <v>10</v>
      </c>
      <c r="E267">
        <v>2018</v>
      </c>
      <c r="F267" t="s">
        <v>11</v>
      </c>
      <c r="G267">
        <v>0.93178892135620095</v>
      </c>
    </row>
    <row r="268" spans="1:7" x14ac:dyDescent="0.2">
      <c r="A268" t="s">
        <v>120</v>
      </c>
      <c r="B268" t="s">
        <v>121</v>
      </c>
      <c r="C268" t="s">
        <v>9</v>
      </c>
      <c r="D268" t="s">
        <v>10</v>
      </c>
      <c r="E268">
        <v>2019</v>
      </c>
      <c r="F268" t="s">
        <v>12</v>
      </c>
      <c r="G268">
        <v>0.967484951019287</v>
      </c>
    </row>
    <row r="269" spans="1:7" x14ac:dyDescent="0.2">
      <c r="A269" t="s">
        <v>120</v>
      </c>
      <c r="B269" t="s">
        <v>121</v>
      </c>
      <c r="C269" t="s">
        <v>9</v>
      </c>
      <c r="D269" t="s">
        <v>10</v>
      </c>
      <c r="E269">
        <v>2020</v>
      </c>
      <c r="F269" t="s">
        <v>13</v>
      </c>
      <c r="G269">
        <v>0.92016023397445701</v>
      </c>
    </row>
    <row r="270" spans="1:7" x14ac:dyDescent="0.2">
      <c r="A270" t="s">
        <v>120</v>
      </c>
      <c r="B270" t="s">
        <v>121</v>
      </c>
      <c r="C270" t="s">
        <v>9</v>
      </c>
      <c r="D270" t="s">
        <v>10</v>
      </c>
      <c r="E270">
        <v>2021</v>
      </c>
      <c r="F270" t="s">
        <v>14</v>
      </c>
      <c r="G270">
        <v>0.92852449417114302</v>
      </c>
    </row>
    <row r="271" spans="1:7" x14ac:dyDescent="0.2">
      <c r="A271" t="s">
        <v>120</v>
      </c>
      <c r="B271" t="s">
        <v>121</v>
      </c>
      <c r="C271" t="s">
        <v>9</v>
      </c>
      <c r="D271" t="s">
        <v>10</v>
      </c>
      <c r="E271">
        <v>2022</v>
      </c>
      <c r="F271" t="s">
        <v>15</v>
      </c>
      <c r="G271">
        <v>0.86500883102417003</v>
      </c>
    </row>
    <row r="272" spans="1:7" x14ac:dyDescent="0.2">
      <c r="A272" t="s">
        <v>122</v>
      </c>
      <c r="B272" t="s">
        <v>123</v>
      </c>
      <c r="C272" t="s">
        <v>9</v>
      </c>
      <c r="D272" t="s">
        <v>10</v>
      </c>
      <c r="E272">
        <v>2018</v>
      </c>
      <c r="F272" t="s">
        <v>11</v>
      </c>
      <c r="G272">
        <v>-0.133512377738953</v>
      </c>
    </row>
    <row r="273" spans="1:7" x14ac:dyDescent="0.2">
      <c r="A273" t="s">
        <v>122</v>
      </c>
      <c r="B273" t="s">
        <v>123</v>
      </c>
      <c r="C273" t="s">
        <v>9</v>
      </c>
      <c r="D273" t="s">
        <v>10</v>
      </c>
      <c r="E273">
        <v>2019</v>
      </c>
      <c r="F273" t="s">
        <v>12</v>
      </c>
      <c r="G273">
        <v>-0.34341254830360401</v>
      </c>
    </row>
    <row r="274" spans="1:7" x14ac:dyDescent="0.2">
      <c r="A274" t="s">
        <v>122</v>
      </c>
      <c r="B274" t="s">
        <v>123</v>
      </c>
      <c r="C274" t="s">
        <v>9</v>
      </c>
      <c r="D274" t="s">
        <v>10</v>
      </c>
      <c r="E274">
        <v>2020</v>
      </c>
      <c r="F274" t="s">
        <v>13</v>
      </c>
      <c r="G274">
        <v>-0.44821426272392301</v>
      </c>
    </row>
    <row r="275" spans="1:7" x14ac:dyDescent="0.2">
      <c r="A275" t="s">
        <v>122</v>
      </c>
      <c r="B275" t="s">
        <v>123</v>
      </c>
      <c r="C275" t="s">
        <v>9</v>
      </c>
      <c r="D275" t="s">
        <v>10</v>
      </c>
      <c r="E275">
        <v>2021</v>
      </c>
      <c r="F275" t="s">
        <v>14</v>
      </c>
      <c r="G275">
        <v>-0.56633985042571999</v>
      </c>
    </row>
    <row r="276" spans="1:7" x14ac:dyDescent="0.2">
      <c r="A276" t="s">
        <v>122</v>
      </c>
      <c r="B276" t="s">
        <v>123</v>
      </c>
      <c r="C276" t="s">
        <v>9</v>
      </c>
      <c r="D276" t="s">
        <v>10</v>
      </c>
      <c r="E276">
        <v>2022</v>
      </c>
      <c r="F276" t="s">
        <v>15</v>
      </c>
      <c r="G276">
        <v>-0.50841945409774802</v>
      </c>
    </row>
    <row r="277" spans="1:7" x14ac:dyDescent="0.2">
      <c r="A277" t="s">
        <v>124</v>
      </c>
      <c r="B277" t="s">
        <v>125</v>
      </c>
      <c r="C277" t="s">
        <v>9</v>
      </c>
      <c r="D277" t="s">
        <v>10</v>
      </c>
      <c r="E277">
        <v>2018</v>
      </c>
      <c r="F277" t="s">
        <v>11</v>
      </c>
      <c r="G277">
        <v>1.0688512325286901</v>
      </c>
    </row>
    <row r="278" spans="1:7" x14ac:dyDescent="0.2">
      <c r="A278" t="s">
        <v>124</v>
      </c>
      <c r="B278" t="s">
        <v>125</v>
      </c>
      <c r="C278" t="s">
        <v>9</v>
      </c>
      <c r="D278" t="s">
        <v>10</v>
      </c>
      <c r="E278">
        <v>2019</v>
      </c>
      <c r="F278" t="s">
        <v>12</v>
      </c>
      <c r="G278">
        <v>1.02982354164124</v>
      </c>
    </row>
    <row r="279" spans="1:7" x14ac:dyDescent="0.2">
      <c r="A279" t="s">
        <v>124</v>
      </c>
      <c r="B279" t="s">
        <v>125</v>
      </c>
      <c r="C279" t="s">
        <v>9</v>
      </c>
      <c r="D279" t="s">
        <v>10</v>
      </c>
      <c r="E279">
        <v>2020</v>
      </c>
      <c r="F279" t="s">
        <v>13</v>
      </c>
      <c r="G279">
        <v>1.3169982433319101</v>
      </c>
    </row>
    <row r="280" spans="1:7" x14ac:dyDescent="0.2">
      <c r="A280" t="s">
        <v>124</v>
      </c>
      <c r="B280" t="s">
        <v>125</v>
      </c>
      <c r="C280" t="s">
        <v>9</v>
      </c>
      <c r="D280" t="s">
        <v>10</v>
      </c>
      <c r="E280">
        <v>2021</v>
      </c>
      <c r="F280" t="s">
        <v>14</v>
      </c>
      <c r="G280">
        <v>1.3339591026306199</v>
      </c>
    </row>
    <row r="281" spans="1:7" x14ac:dyDescent="0.2">
      <c r="A281" t="s">
        <v>124</v>
      </c>
      <c r="B281" t="s">
        <v>125</v>
      </c>
      <c r="C281" t="s">
        <v>9</v>
      </c>
      <c r="D281" t="s">
        <v>10</v>
      </c>
      <c r="E281">
        <v>2022</v>
      </c>
      <c r="F281" t="s">
        <v>15</v>
      </c>
      <c r="G281">
        <v>1.2982323169708301</v>
      </c>
    </row>
    <row r="282" spans="1:7" x14ac:dyDescent="0.2">
      <c r="A282" t="s">
        <v>126</v>
      </c>
      <c r="B282" t="s">
        <v>127</v>
      </c>
      <c r="C282" t="s">
        <v>9</v>
      </c>
      <c r="D282" t="s">
        <v>10</v>
      </c>
      <c r="E282">
        <v>2018</v>
      </c>
      <c r="F282" t="s">
        <v>11</v>
      </c>
      <c r="G282">
        <v>1.2199944816529799E-2</v>
      </c>
    </row>
    <row r="283" spans="1:7" x14ac:dyDescent="0.2">
      <c r="A283" t="s">
        <v>126</v>
      </c>
      <c r="B283" t="s">
        <v>127</v>
      </c>
      <c r="C283" t="s">
        <v>9</v>
      </c>
      <c r="D283" t="s">
        <v>10</v>
      </c>
      <c r="E283">
        <v>2019</v>
      </c>
      <c r="F283" t="s">
        <v>12</v>
      </c>
      <c r="G283">
        <v>-3.1599334906786702E-3</v>
      </c>
    </row>
    <row r="284" spans="1:7" x14ac:dyDescent="0.2">
      <c r="A284" t="s">
        <v>126</v>
      </c>
      <c r="B284" t="s">
        <v>127</v>
      </c>
      <c r="C284" t="s">
        <v>9</v>
      </c>
      <c r="D284" t="s">
        <v>10</v>
      </c>
      <c r="E284">
        <v>2020</v>
      </c>
      <c r="F284" t="s">
        <v>13</v>
      </c>
      <c r="G284">
        <v>0.16494169831275901</v>
      </c>
    </row>
    <row r="285" spans="1:7" x14ac:dyDescent="0.2">
      <c r="A285" t="s">
        <v>126</v>
      </c>
      <c r="B285" t="s">
        <v>127</v>
      </c>
      <c r="C285" t="s">
        <v>9</v>
      </c>
      <c r="D285" t="s">
        <v>10</v>
      </c>
      <c r="E285">
        <v>2021</v>
      </c>
      <c r="F285" t="s">
        <v>14</v>
      </c>
      <c r="G285">
        <v>0.28730064630508401</v>
      </c>
    </row>
    <row r="286" spans="1:7" x14ac:dyDescent="0.2">
      <c r="A286" t="s">
        <v>126</v>
      </c>
      <c r="B286" t="s">
        <v>127</v>
      </c>
      <c r="C286" t="s">
        <v>9</v>
      </c>
      <c r="D286" t="s">
        <v>10</v>
      </c>
      <c r="E286">
        <v>2022</v>
      </c>
      <c r="F286" t="s">
        <v>15</v>
      </c>
      <c r="G286">
        <v>0.32811304926872298</v>
      </c>
    </row>
    <row r="287" spans="1:7" x14ac:dyDescent="0.2">
      <c r="A287" t="s">
        <v>128</v>
      </c>
      <c r="B287" t="s">
        <v>129</v>
      </c>
      <c r="C287" t="s">
        <v>9</v>
      </c>
      <c r="D287" t="s">
        <v>10</v>
      </c>
      <c r="E287">
        <v>2018</v>
      </c>
      <c r="F287" t="s">
        <v>11</v>
      </c>
      <c r="G287">
        <v>-9.4810791313648196E-2</v>
      </c>
    </row>
    <row r="288" spans="1:7" x14ac:dyDescent="0.2">
      <c r="A288" t="s">
        <v>128</v>
      </c>
      <c r="B288" t="s">
        <v>129</v>
      </c>
      <c r="C288" t="s">
        <v>9</v>
      </c>
      <c r="D288" t="s">
        <v>10</v>
      </c>
      <c r="E288">
        <v>2019</v>
      </c>
      <c r="F288" t="s">
        <v>12</v>
      </c>
      <c r="G288">
        <v>-0.238249406218529</v>
      </c>
    </row>
    <row r="289" spans="1:7" x14ac:dyDescent="0.2">
      <c r="A289" t="s">
        <v>128</v>
      </c>
      <c r="B289" t="s">
        <v>129</v>
      </c>
      <c r="C289" t="s">
        <v>9</v>
      </c>
      <c r="D289" t="s">
        <v>10</v>
      </c>
      <c r="E289">
        <v>2020</v>
      </c>
      <c r="F289" t="s">
        <v>13</v>
      </c>
      <c r="G289">
        <v>-0.27026313543319702</v>
      </c>
    </row>
    <row r="290" spans="1:7" x14ac:dyDescent="0.2">
      <c r="A290" t="s">
        <v>128</v>
      </c>
      <c r="B290" t="s">
        <v>129</v>
      </c>
      <c r="C290" t="s">
        <v>9</v>
      </c>
      <c r="D290" t="s">
        <v>10</v>
      </c>
      <c r="E290">
        <v>2021</v>
      </c>
      <c r="F290" t="s">
        <v>14</v>
      </c>
      <c r="G290">
        <v>-0.25742793083190901</v>
      </c>
    </row>
    <row r="291" spans="1:7" x14ac:dyDescent="0.2">
      <c r="A291" t="s">
        <v>128</v>
      </c>
      <c r="B291" t="s">
        <v>129</v>
      </c>
      <c r="C291" t="s">
        <v>9</v>
      </c>
      <c r="D291" t="s">
        <v>10</v>
      </c>
      <c r="E291">
        <v>2022</v>
      </c>
      <c r="F291" t="s">
        <v>15</v>
      </c>
      <c r="G291">
        <v>-0.239295244216919</v>
      </c>
    </row>
    <row r="292" spans="1:7" x14ac:dyDescent="0.2">
      <c r="A292" t="s">
        <v>130</v>
      </c>
      <c r="B292" t="s">
        <v>131</v>
      </c>
      <c r="C292" t="s">
        <v>9</v>
      </c>
      <c r="D292" t="s">
        <v>10</v>
      </c>
      <c r="E292">
        <v>2018</v>
      </c>
      <c r="F292" t="s">
        <v>11</v>
      </c>
      <c r="G292">
        <v>-1.1881006956100499</v>
      </c>
    </row>
    <row r="293" spans="1:7" x14ac:dyDescent="0.2">
      <c r="A293" t="s">
        <v>130</v>
      </c>
      <c r="B293" t="s">
        <v>131</v>
      </c>
      <c r="C293" t="s">
        <v>9</v>
      </c>
      <c r="D293" t="s">
        <v>10</v>
      </c>
      <c r="E293">
        <v>2019</v>
      </c>
      <c r="F293" t="s">
        <v>12</v>
      </c>
      <c r="G293">
        <v>-1.1246020793914799</v>
      </c>
    </row>
    <row r="294" spans="1:7" x14ac:dyDescent="0.2">
      <c r="A294" t="s">
        <v>130</v>
      </c>
      <c r="B294" t="s">
        <v>131</v>
      </c>
      <c r="C294" t="s">
        <v>9</v>
      </c>
      <c r="D294" t="s">
        <v>10</v>
      </c>
      <c r="E294">
        <v>2020</v>
      </c>
      <c r="F294" t="s">
        <v>13</v>
      </c>
      <c r="G294">
        <v>-1.18191170692444</v>
      </c>
    </row>
    <row r="295" spans="1:7" x14ac:dyDescent="0.2">
      <c r="A295" t="s">
        <v>130</v>
      </c>
      <c r="B295" t="s">
        <v>131</v>
      </c>
      <c r="C295" t="s">
        <v>9</v>
      </c>
      <c r="D295" t="s">
        <v>10</v>
      </c>
      <c r="E295">
        <v>2021</v>
      </c>
      <c r="F295" t="s">
        <v>14</v>
      </c>
      <c r="G295">
        <v>-1.0328409671783401</v>
      </c>
    </row>
    <row r="296" spans="1:7" x14ac:dyDescent="0.2">
      <c r="A296" t="s">
        <v>130</v>
      </c>
      <c r="B296" t="s">
        <v>131</v>
      </c>
      <c r="C296" t="s">
        <v>9</v>
      </c>
      <c r="D296" t="s">
        <v>10</v>
      </c>
      <c r="E296">
        <v>2022</v>
      </c>
      <c r="F296" t="s">
        <v>15</v>
      </c>
      <c r="G296">
        <v>-1.0280566215515099</v>
      </c>
    </row>
    <row r="297" spans="1:7" x14ac:dyDescent="0.2">
      <c r="A297" t="s">
        <v>132</v>
      </c>
      <c r="B297" t="s">
        <v>133</v>
      </c>
      <c r="C297" t="s">
        <v>9</v>
      </c>
      <c r="D297" t="s">
        <v>10</v>
      </c>
      <c r="E297">
        <v>2018</v>
      </c>
      <c r="F297" t="s">
        <v>11</v>
      </c>
      <c r="G297">
        <v>-0.38921952247619601</v>
      </c>
    </row>
    <row r="298" spans="1:7" x14ac:dyDescent="0.2">
      <c r="A298" t="s">
        <v>132</v>
      </c>
      <c r="B298" t="s">
        <v>133</v>
      </c>
      <c r="C298" t="s">
        <v>9</v>
      </c>
      <c r="D298" t="s">
        <v>10</v>
      </c>
      <c r="E298">
        <v>2019</v>
      </c>
      <c r="F298" t="s">
        <v>12</v>
      </c>
      <c r="G298">
        <v>-0.120268002152443</v>
      </c>
    </row>
    <row r="299" spans="1:7" x14ac:dyDescent="0.2">
      <c r="A299" t="s">
        <v>132</v>
      </c>
      <c r="B299" t="s">
        <v>133</v>
      </c>
      <c r="C299" t="s">
        <v>9</v>
      </c>
      <c r="D299" t="s">
        <v>10</v>
      </c>
      <c r="E299">
        <v>2020</v>
      </c>
      <c r="F299" t="s">
        <v>13</v>
      </c>
      <c r="G299">
        <v>-0.115019135177135</v>
      </c>
    </row>
    <row r="300" spans="1:7" x14ac:dyDescent="0.2">
      <c r="A300" t="s">
        <v>132</v>
      </c>
      <c r="B300" t="s">
        <v>133</v>
      </c>
      <c r="C300" t="s">
        <v>9</v>
      </c>
      <c r="D300" t="s">
        <v>10</v>
      </c>
      <c r="E300">
        <v>2021</v>
      </c>
      <c r="F300" t="s">
        <v>14</v>
      </c>
      <c r="G300">
        <v>-9.1546289622783703E-2</v>
      </c>
    </row>
    <row r="301" spans="1:7" x14ac:dyDescent="0.2">
      <c r="A301" t="s">
        <v>132</v>
      </c>
      <c r="B301" t="s">
        <v>133</v>
      </c>
      <c r="C301" t="s">
        <v>9</v>
      </c>
      <c r="D301" t="s">
        <v>10</v>
      </c>
      <c r="E301">
        <v>2022</v>
      </c>
      <c r="F301" t="s">
        <v>15</v>
      </c>
      <c r="G301">
        <v>-0.15312449634075201</v>
      </c>
    </row>
    <row r="302" spans="1:7" x14ac:dyDescent="0.2">
      <c r="A302" t="s">
        <v>134</v>
      </c>
      <c r="B302" t="s">
        <v>135</v>
      </c>
      <c r="C302" t="s">
        <v>9</v>
      </c>
      <c r="D302" t="s">
        <v>10</v>
      </c>
      <c r="E302">
        <v>2018</v>
      </c>
      <c r="F302" t="s">
        <v>11</v>
      </c>
      <c r="G302">
        <v>-9.0242370963096605E-2</v>
      </c>
    </row>
    <row r="303" spans="1:7" x14ac:dyDescent="0.2">
      <c r="A303" t="s">
        <v>134</v>
      </c>
      <c r="B303" t="s">
        <v>135</v>
      </c>
      <c r="C303" t="s">
        <v>9</v>
      </c>
      <c r="D303" t="s">
        <v>10</v>
      </c>
      <c r="E303">
        <v>2019</v>
      </c>
      <c r="F303" t="s">
        <v>12</v>
      </c>
      <c r="G303">
        <v>-0.147936090826988</v>
      </c>
    </row>
    <row r="304" spans="1:7" x14ac:dyDescent="0.2">
      <c r="A304" t="s">
        <v>134</v>
      </c>
      <c r="B304" t="s">
        <v>135</v>
      </c>
      <c r="C304" t="s">
        <v>9</v>
      </c>
      <c r="D304" t="s">
        <v>10</v>
      </c>
      <c r="E304">
        <v>2020</v>
      </c>
      <c r="F304" t="s">
        <v>13</v>
      </c>
      <c r="G304">
        <v>-0.22158288955688499</v>
      </c>
    </row>
    <row r="305" spans="1:7" x14ac:dyDescent="0.2">
      <c r="A305" t="s">
        <v>134</v>
      </c>
      <c r="B305" t="s">
        <v>135</v>
      </c>
      <c r="C305" t="s">
        <v>9</v>
      </c>
      <c r="D305" t="s">
        <v>10</v>
      </c>
      <c r="E305">
        <v>2021</v>
      </c>
      <c r="F305" t="s">
        <v>14</v>
      </c>
      <c r="G305">
        <v>-0.20278055965900399</v>
      </c>
    </row>
    <row r="306" spans="1:7" x14ac:dyDescent="0.2">
      <c r="A306" t="s">
        <v>134</v>
      </c>
      <c r="B306" t="s">
        <v>135</v>
      </c>
      <c r="C306" t="s">
        <v>9</v>
      </c>
      <c r="D306" t="s">
        <v>10</v>
      </c>
      <c r="E306">
        <v>2022</v>
      </c>
      <c r="F306" t="s">
        <v>15</v>
      </c>
      <c r="G306">
        <v>-7.4253544211387607E-2</v>
      </c>
    </row>
    <row r="307" spans="1:7" x14ac:dyDescent="0.2">
      <c r="A307" t="s">
        <v>136</v>
      </c>
      <c r="B307" t="s">
        <v>137</v>
      </c>
      <c r="C307" t="s">
        <v>9</v>
      </c>
      <c r="D307" t="s">
        <v>10</v>
      </c>
      <c r="E307">
        <v>2018</v>
      </c>
      <c r="F307" t="s">
        <v>11</v>
      </c>
      <c r="G307">
        <v>-0.60939824581146196</v>
      </c>
    </row>
    <row r="308" spans="1:7" x14ac:dyDescent="0.2">
      <c r="A308" t="s">
        <v>136</v>
      </c>
      <c r="B308" t="s">
        <v>137</v>
      </c>
      <c r="C308" t="s">
        <v>9</v>
      </c>
      <c r="D308" t="s">
        <v>10</v>
      </c>
      <c r="E308">
        <v>2019</v>
      </c>
      <c r="F308" t="s">
        <v>12</v>
      </c>
      <c r="G308">
        <v>-0.705968618392944</v>
      </c>
    </row>
    <row r="309" spans="1:7" x14ac:dyDescent="0.2">
      <c r="A309" t="s">
        <v>136</v>
      </c>
      <c r="B309" t="s">
        <v>137</v>
      </c>
      <c r="C309" t="s">
        <v>9</v>
      </c>
      <c r="D309" t="s">
        <v>10</v>
      </c>
      <c r="E309">
        <v>2020</v>
      </c>
      <c r="F309" t="s">
        <v>13</v>
      </c>
      <c r="G309">
        <v>-0.992728471755981</v>
      </c>
    </row>
    <row r="310" spans="1:7" x14ac:dyDescent="0.2">
      <c r="A310" t="s">
        <v>136</v>
      </c>
      <c r="B310" t="s">
        <v>137</v>
      </c>
      <c r="C310" t="s">
        <v>9</v>
      </c>
      <c r="D310" t="s">
        <v>10</v>
      </c>
      <c r="E310">
        <v>2021</v>
      </c>
      <c r="F310" t="s">
        <v>14</v>
      </c>
      <c r="G310">
        <v>-1.0556570291519201</v>
      </c>
    </row>
    <row r="311" spans="1:7" x14ac:dyDescent="0.2">
      <c r="A311" t="s">
        <v>136</v>
      </c>
      <c r="B311" t="s">
        <v>137</v>
      </c>
      <c r="C311" t="s">
        <v>9</v>
      </c>
      <c r="D311" t="s">
        <v>10</v>
      </c>
      <c r="E311">
        <v>2022</v>
      </c>
      <c r="F311" t="s">
        <v>15</v>
      </c>
      <c r="G311">
        <v>-0.97029298543930098</v>
      </c>
    </row>
    <row r="312" spans="1:7" x14ac:dyDescent="0.2">
      <c r="A312" t="s">
        <v>138</v>
      </c>
      <c r="B312" t="s">
        <v>139</v>
      </c>
      <c r="C312" t="s">
        <v>9</v>
      </c>
      <c r="D312" t="s">
        <v>10</v>
      </c>
      <c r="E312">
        <v>2018</v>
      </c>
      <c r="F312" t="s">
        <v>11</v>
      </c>
      <c r="G312">
        <v>0.58025771379470803</v>
      </c>
    </row>
    <row r="313" spans="1:7" x14ac:dyDescent="0.2">
      <c r="A313" t="s">
        <v>138</v>
      </c>
      <c r="B313" t="s">
        <v>139</v>
      </c>
      <c r="C313" t="s">
        <v>9</v>
      </c>
      <c r="D313" t="s">
        <v>10</v>
      </c>
      <c r="E313">
        <v>2019</v>
      </c>
      <c r="F313" t="s">
        <v>12</v>
      </c>
      <c r="G313">
        <v>0.63010698556900002</v>
      </c>
    </row>
    <row r="314" spans="1:7" x14ac:dyDescent="0.2">
      <c r="A314" t="s">
        <v>138</v>
      </c>
      <c r="B314" t="s">
        <v>139</v>
      </c>
      <c r="C314" t="s">
        <v>9</v>
      </c>
      <c r="D314" t="s">
        <v>10</v>
      </c>
      <c r="E314">
        <v>2020</v>
      </c>
      <c r="F314" t="s">
        <v>13</v>
      </c>
      <c r="G314">
        <v>0.709752976894379</v>
      </c>
    </row>
    <row r="315" spans="1:7" x14ac:dyDescent="0.2">
      <c r="A315" t="s">
        <v>138</v>
      </c>
      <c r="B315" t="s">
        <v>139</v>
      </c>
      <c r="C315" t="s">
        <v>9</v>
      </c>
      <c r="D315" t="s">
        <v>10</v>
      </c>
      <c r="E315">
        <v>2021</v>
      </c>
      <c r="F315" t="s">
        <v>14</v>
      </c>
      <c r="G315">
        <v>0.74846613407134999</v>
      </c>
    </row>
    <row r="316" spans="1:7" x14ac:dyDescent="0.2">
      <c r="A316" t="s">
        <v>138</v>
      </c>
      <c r="B316" t="s">
        <v>139</v>
      </c>
      <c r="C316" t="s">
        <v>9</v>
      </c>
      <c r="D316" t="s">
        <v>10</v>
      </c>
      <c r="E316">
        <v>2022</v>
      </c>
      <c r="F316" t="s">
        <v>15</v>
      </c>
      <c r="G316">
        <v>0.72372072935104403</v>
      </c>
    </row>
    <row r="317" spans="1:7" x14ac:dyDescent="0.2">
      <c r="A317" t="s">
        <v>140</v>
      </c>
      <c r="B317" t="s">
        <v>141</v>
      </c>
      <c r="C317" t="s">
        <v>9</v>
      </c>
      <c r="D317" t="s">
        <v>10</v>
      </c>
      <c r="E317">
        <v>2018</v>
      </c>
      <c r="F317" t="s">
        <v>11</v>
      </c>
      <c r="G317">
        <v>-0.37781062722206099</v>
      </c>
    </row>
    <row r="318" spans="1:7" x14ac:dyDescent="0.2">
      <c r="A318" t="s">
        <v>140</v>
      </c>
      <c r="B318" t="s">
        <v>141</v>
      </c>
      <c r="C318" t="s">
        <v>9</v>
      </c>
      <c r="D318" t="s">
        <v>10</v>
      </c>
      <c r="E318">
        <v>2019</v>
      </c>
      <c r="F318" t="s">
        <v>12</v>
      </c>
      <c r="G318">
        <v>-0.274407118558884</v>
      </c>
    </row>
    <row r="319" spans="1:7" x14ac:dyDescent="0.2">
      <c r="A319" t="s">
        <v>140</v>
      </c>
      <c r="B319" t="s">
        <v>141</v>
      </c>
      <c r="C319" t="s">
        <v>9</v>
      </c>
      <c r="D319" t="s">
        <v>10</v>
      </c>
      <c r="E319">
        <v>2020</v>
      </c>
      <c r="F319" t="s">
        <v>13</v>
      </c>
      <c r="G319">
        <v>-4.0577199310064302E-2</v>
      </c>
    </row>
    <row r="320" spans="1:7" x14ac:dyDescent="0.2">
      <c r="A320" t="s">
        <v>140</v>
      </c>
      <c r="B320" t="s">
        <v>141</v>
      </c>
      <c r="C320" t="s">
        <v>9</v>
      </c>
      <c r="D320" t="s">
        <v>10</v>
      </c>
      <c r="E320">
        <v>2021</v>
      </c>
      <c r="F320" t="s">
        <v>14</v>
      </c>
      <c r="G320">
        <v>-0.346043050289154</v>
      </c>
    </row>
    <row r="321" spans="1:7" x14ac:dyDescent="0.2">
      <c r="A321" t="s">
        <v>140</v>
      </c>
      <c r="B321" t="s">
        <v>141</v>
      </c>
      <c r="C321" t="s">
        <v>9</v>
      </c>
      <c r="D321" t="s">
        <v>10</v>
      </c>
      <c r="E321">
        <v>2022</v>
      </c>
      <c r="F321" t="s">
        <v>15</v>
      </c>
      <c r="G321">
        <v>-0.249723330140114</v>
      </c>
    </row>
    <row r="322" spans="1:7" x14ac:dyDescent="0.2">
      <c r="A322" t="s">
        <v>142</v>
      </c>
      <c r="B322" t="s">
        <v>143</v>
      </c>
      <c r="C322" t="s">
        <v>9</v>
      </c>
      <c r="D322" t="s">
        <v>10</v>
      </c>
      <c r="E322">
        <v>2018</v>
      </c>
      <c r="F322" t="s">
        <v>11</v>
      </c>
      <c r="G322">
        <v>-1.27457964420319</v>
      </c>
    </row>
    <row r="323" spans="1:7" x14ac:dyDescent="0.2">
      <c r="A323" t="s">
        <v>142</v>
      </c>
      <c r="B323" t="s">
        <v>143</v>
      </c>
      <c r="C323" t="s">
        <v>9</v>
      </c>
      <c r="D323" t="s">
        <v>10</v>
      </c>
      <c r="E323">
        <v>2019</v>
      </c>
      <c r="F323" t="s">
        <v>12</v>
      </c>
      <c r="G323">
        <v>-1.30372190475464</v>
      </c>
    </row>
    <row r="324" spans="1:7" x14ac:dyDescent="0.2">
      <c r="A324" t="s">
        <v>142</v>
      </c>
      <c r="B324" t="s">
        <v>143</v>
      </c>
      <c r="C324" t="s">
        <v>9</v>
      </c>
      <c r="D324" t="s">
        <v>10</v>
      </c>
      <c r="E324">
        <v>2020</v>
      </c>
      <c r="F324" t="s">
        <v>13</v>
      </c>
      <c r="G324">
        <v>-1.75365614891052</v>
      </c>
    </row>
    <row r="325" spans="1:7" x14ac:dyDescent="0.2">
      <c r="A325" t="s">
        <v>142</v>
      </c>
      <c r="B325" t="s">
        <v>143</v>
      </c>
      <c r="C325" t="s">
        <v>9</v>
      </c>
      <c r="D325" t="s">
        <v>10</v>
      </c>
      <c r="E325">
        <v>2021</v>
      </c>
      <c r="F325" t="s">
        <v>14</v>
      </c>
      <c r="G325">
        <v>-2.1837131977081299</v>
      </c>
    </row>
    <row r="326" spans="1:7" x14ac:dyDescent="0.2">
      <c r="A326" t="s">
        <v>142</v>
      </c>
      <c r="B326" t="s">
        <v>143</v>
      </c>
      <c r="C326" t="s">
        <v>9</v>
      </c>
      <c r="D326" t="s">
        <v>10</v>
      </c>
      <c r="E326">
        <v>2022</v>
      </c>
      <c r="F326" t="s">
        <v>15</v>
      </c>
      <c r="G326">
        <v>-2.0380675792694101</v>
      </c>
    </row>
    <row r="327" spans="1:7" x14ac:dyDescent="0.2">
      <c r="A327" t="s">
        <v>144</v>
      </c>
      <c r="B327" t="s">
        <v>145</v>
      </c>
      <c r="C327" t="s">
        <v>9</v>
      </c>
      <c r="D327" t="s">
        <v>10</v>
      </c>
      <c r="E327">
        <v>2018</v>
      </c>
      <c r="F327" t="s">
        <v>11</v>
      </c>
    </row>
    <row r="328" spans="1:7" x14ac:dyDescent="0.2">
      <c r="A328" t="s">
        <v>144</v>
      </c>
      <c r="B328" t="s">
        <v>145</v>
      </c>
      <c r="C328" t="s">
        <v>9</v>
      </c>
      <c r="D328" t="s">
        <v>10</v>
      </c>
      <c r="E328">
        <v>2019</v>
      </c>
      <c r="F328" t="s">
        <v>12</v>
      </c>
    </row>
    <row r="329" spans="1:7" x14ac:dyDescent="0.2">
      <c r="A329" t="s">
        <v>144</v>
      </c>
      <c r="B329" t="s">
        <v>145</v>
      </c>
      <c r="C329" t="s">
        <v>9</v>
      </c>
      <c r="D329" t="s">
        <v>10</v>
      </c>
      <c r="E329">
        <v>2020</v>
      </c>
      <c r="F329" t="s">
        <v>13</v>
      </c>
    </row>
    <row r="330" spans="1:7" x14ac:dyDescent="0.2">
      <c r="A330" t="s">
        <v>144</v>
      </c>
      <c r="B330" t="s">
        <v>145</v>
      </c>
      <c r="C330" t="s">
        <v>9</v>
      </c>
      <c r="D330" t="s">
        <v>10</v>
      </c>
      <c r="E330">
        <v>2021</v>
      </c>
      <c r="F330" t="s">
        <v>14</v>
      </c>
    </row>
    <row r="331" spans="1:7" x14ac:dyDescent="0.2">
      <c r="A331" t="s">
        <v>144</v>
      </c>
      <c r="B331" t="s">
        <v>145</v>
      </c>
      <c r="C331" t="s">
        <v>9</v>
      </c>
      <c r="D331" t="s">
        <v>10</v>
      </c>
      <c r="E331">
        <v>2022</v>
      </c>
      <c r="F331" t="s">
        <v>15</v>
      </c>
    </row>
    <row r="332" spans="1:7" x14ac:dyDescent="0.2">
      <c r="A332" t="s">
        <v>146</v>
      </c>
      <c r="B332" t="s">
        <v>147</v>
      </c>
      <c r="C332" t="s">
        <v>9</v>
      </c>
      <c r="D332" t="s">
        <v>10</v>
      </c>
      <c r="E332">
        <v>2018</v>
      </c>
      <c r="F332" t="s">
        <v>11</v>
      </c>
      <c r="G332">
        <v>0.83320730924606301</v>
      </c>
    </row>
    <row r="333" spans="1:7" x14ac:dyDescent="0.2">
      <c r="A333" t="s">
        <v>146</v>
      </c>
      <c r="B333" t="s">
        <v>147</v>
      </c>
      <c r="C333" t="s">
        <v>9</v>
      </c>
      <c r="D333" t="s">
        <v>10</v>
      </c>
      <c r="E333">
        <v>2019</v>
      </c>
      <c r="F333" t="s">
        <v>12</v>
      </c>
      <c r="G333">
        <v>0.77977377176284801</v>
      </c>
    </row>
    <row r="334" spans="1:7" x14ac:dyDescent="0.2">
      <c r="A334" t="s">
        <v>146</v>
      </c>
      <c r="B334" t="s">
        <v>147</v>
      </c>
      <c r="C334" t="s">
        <v>9</v>
      </c>
      <c r="D334" t="s">
        <v>10</v>
      </c>
      <c r="E334">
        <v>2020</v>
      </c>
      <c r="F334" t="s">
        <v>13</v>
      </c>
      <c r="G334">
        <v>0.661915123462677</v>
      </c>
    </row>
    <row r="335" spans="1:7" x14ac:dyDescent="0.2">
      <c r="A335" t="s">
        <v>146</v>
      </c>
      <c r="B335" t="s">
        <v>147</v>
      </c>
      <c r="C335" t="s">
        <v>9</v>
      </c>
      <c r="D335" t="s">
        <v>10</v>
      </c>
      <c r="E335">
        <v>2021</v>
      </c>
      <c r="F335" t="s">
        <v>14</v>
      </c>
      <c r="G335">
        <v>0.72410881519317605</v>
      </c>
    </row>
    <row r="336" spans="1:7" x14ac:dyDescent="0.2">
      <c r="A336" t="s">
        <v>146</v>
      </c>
      <c r="B336" t="s">
        <v>147</v>
      </c>
      <c r="C336" t="s">
        <v>9</v>
      </c>
      <c r="D336" t="s">
        <v>10</v>
      </c>
      <c r="E336">
        <v>2022</v>
      </c>
      <c r="F336" t="s">
        <v>15</v>
      </c>
      <c r="G336">
        <v>0.76433950662612904</v>
      </c>
    </row>
    <row r="337" spans="1:7" x14ac:dyDescent="0.2">
      <c r="A337" t="s">
        <v>148</v>
      </c>
      <c r="B337" t="s">
        <v>149</v>
      </c>
      <c r="C337" t="s">
        <v>9</v>
      </c>
      <c r="D337" t="s">
        <v>10</v>
      </c>
      <c r="E337">
        <v>2018</v>
      </c>
      <c r="F337" t="s">
        <v>11</v>
      </c>
      <c r="G337">
        <v>0.89170032739639304</v>
      </c>
    </row>
    <row r="338" spans="1:7" x14ac:dyDescent="0.2">
      <c r="A338" t="s">
        <v>148</v>
      </c>
      <c r="B338" t="s">
        <v>149</v>
      </c>
      <c r="C338" t="s">
        <v>9</v>
      </c>
      <c r="D338" t="s">
        <v>10</v>
      </c>
      <c r="E338">
        <v>2019</v>
      </c>
      <c r="F338" t="s">
        <v>12</v>
      </c>
      <c r="G338">
        <v>0.83515411615371704</v>
      </c>
    </row>
    <row r="339" spans="1:7" x14ac:dyDescent="0.2">
      <c r="A339" t="s">
        <v>148</v>
      </c>
      <c r="B339" t="s">
        <v>149</v>
      </c>
      <c r="C339" t="s">
        <v>9</v>
      </c>
      <c r="D339" t="s">
        <v>10</v>
      </c>
      <c r="E339">
        <v>2020</v>
      </c>
      <c r="F339" t="s">
        <v>13</v>
      </c>
      <c r="G339">
        <v>0.98174881935119596</v>
      </c>
    </row>
    <row r="340" spans="1:7" x14ac:dyDescent="0.2">
      <c r="A340" t="s">
        <v>148</v>
      </c>
      <c r="B340" t="s">
        <v>149</v>
      </c>
      <c r="C340" t="s">
        <v>9</v>
      </c>
      <c r="D340" t="s">
        <v>10</v>
      </c>
      <c r="E340">
        <v>2021</v>
      </c>
      <c r="F340" t="s">
        <v>14</v>
      </c>
      <c r="G340">
        <v>0.96313494443893399</v>
      </c>
    </row>
    <row r="341" spans="1:7" x14ac:dyDescent="0.2">
      <c r="A341" t="s">
        <v>148</v>
      </c>
      <c r="B341" t="s">
        <v>149</v>
      </c>
      <c r="C341" t="s">
        <v>9</v>
      </c>
      <c r="D341" t="s">
        <v>10</v>
      </c>
      <c r="E341">
        <v>2022</v>
      </c>
      <c r="F341" t="s">
        <v>15</v>
      </c>
      <c r="G341">
        <v>0.89149171113967896</v>
      </c>
    </row>
    <row r="342" spans="1:7" x14ac:dyDescent="0.2">
      <c r="A342" t="s">
        <v>150</v>
      </c>
      <c r="B342" t="s">
        <v>151</v>
      </c>
      <c r="C342" t="s">
        <v>9</v>
      </c>
      <c r="D342" t="s">
        <v>10</v>
      </c>
      <c r="E342">
        <v>2018</v>
      </c>
      <c r="F342" t="s">
        <v>11</v>
      </c>
      <c r="G342">
        <v>1.3793500140309301E-2</v>
      </c>
    </row>
    <row r="343" spans="1:7" x14ac:dyDescent="0.2">
      <c r="A343" t="s">
        <v>150</v>
      </c>
      <c r="B343" t="s">
        <v>151</v>
      </c>
      <c r="C343" t="s">
        <v>9</v>
      </c>
      <c r="D343" t="s">
        <v>10</v>
      </c>
      <c r="E343">
        <v>2019</v>
      </c>
      <c r="F343" t="s">
        <v>12</v>
      </c>
      <c r="G343">
        <v>0.271274894475937</v>
      </c>
    </row>
    <row r="344" spans="1:7" x14ac:dyDescent="0.2">
      <c r="A344" t="s">
        <v>150</v>
      </c>
      <c r="B344" t="s">
        <v>151</v>
      </c>
      <c r="C344" t="s">
        <v>9</v>
      </c>
      <c r="D344" t="s">
        <v>10</v>
      </c>
      <c r="E344">
        <v>2020</v>
      </c>
      <c r="F344" t="s">
        <v>13</v>
      </c>
      <c r="G344">
        <v>0.28094813227653498</v>
      </c>
    </row>
    <row r="345" spans="1:7" x14ac:dyDescent="0.2">
      <c r="A345" t="s">
        <v>150</v>
      </c>
      <c r="B345" t="s">
        <v>151</v>
      </c>
      <c r="C345" t="s">
        <v>9</v>
      </c>
      <c r="D345" t="s">
        <v>10</v>
      </c>
      <c r="E345">
        <v>2021</v>
      </c>
      <c r="F345" t="s">
        <v>14</v>
      </c>
      <c r="G345">
        <v>0.32552382349968001</v>
      </c>
    </row>
    <row r="346" spans="1:7" x14ac:dyDescent="0.2">
      <c r="A346" t="s">
        <v>150</v>
      </c>
      <c r="B346" t="s">
        <v>151</v>
      </c>
      <c r="C346" t="s">
        <v>9</v>
      </c>
      <c r="D346" t="s">
        <v>10</v>
      </c>
      <c r="E346">
        <v>2022</v>
      </c>
      <c r="F346" t="s">
        <v>15</v>
      </c>
      <c r="G346">
        <v>0.33452412486076399</v>
      </c>
    </row>
    <row r="347" spans="1:7" x14ac:dyDescent="0.2">
      <c r="A347" t="s">
        <v>152</v>
      </c>
      <c r="B347" t="s">
        <v>153</v>
      </c>
      <c r="C347" t="s">
        <v>9</v>
      </c>
      <c r="D347" t="s">
        <v>10</v>
      </c>
      <c r="E347">
        <v>2018</v>
      </c>
      <c r="F347" t="s">
        <v>11</v>
      </c>
    </row>
    <row r="348" spans="1:7" x14ac:dyDescent="0.2">
      <c r="A348" t="s">
        <v>152</v>
      </c>
      <c r="B348" t="s">
        <v>153</v>
      </c>
      <c r="C348" t="s">
        <v>9</v>
      </c>
      <c r="D348" t="s">
        <v>10</v>
      </c>
      <c r="E348">
        <v>2019</v>
      </c>
      <c r="F348" t="s">
        <v>12</v>
      </c>
    </row>
    <row r="349" spans="1:7" x14ac:dyDescent="0.2">
      <c r="A349" t="s">
        <v>152</v>
      </c>
      <c r="B349" t="s">
        <v>153</v>
      </c>
      <c r="C349" t="s">
        <v>9</v>
      </c>
      <c r="D349" t="s">
        <v>10</v>
      </c>
      <c r="E349">
        <v>2020</v>
      </c>
      <c r="F349" t="s">
        <v>13</v>
      </c>
    </row>
    <row r="350" spans="1:7" x14ac:dyDescent="0.2">
      <c r="A350" t="s">
        <v>152</v>
      </c>
      <c r="B350" t="s">
        <v>153</v>
      </c>
      <c r="C350" t="s">
        <v>9</v>
      </c>
      <c r="D350" t="s">
        <v>10</v>
      </c>
      <c r="E350">
        <v>2021</v>
      </c>
      <c r="F350" t="s">
        <v>14</v>
      </c>
    </row>
    <row r="351" spans="1:7" x14ac:dyDescent="0.2">
      <c r="A351" t="s">
        <v>152</v>
      </c>
      <c r="B351" t="s">
        <v>153</v>
      </c>
      <c r="C351" t="s">
        <v>9</v>
      </c>
      <c r="D351" t="s">
        <v>10</v>
      </c>
      <c r="E351">
        <v>2022</v>
      </c>
      <c r="F351" t="s">
        <v>15</v>
      </c>
    </row>
    <row r="352" spans="1:7" x14ac:dyDescent="0.2">
      <c r="A352" t="s">
        <v>154</v>
      </c>
      <c r="B352" t="s">
        <v>155</v>
      </c>
      <c r="C352" t="s">
        <v>9</v>
      </c>
      <c r="D352" t="s">
        <v>10</v>
      </c>
      <c r="E352">
        <v>2018</v>
      </c>
      <c r="F352" t="s">
        <v>11</v>
      </c>
      <c r="G352">
        <v>-0.25741404294967701</v>
      </c>
    </row>
    <row r="353" spans="1:7" x14ac:dyDescent="0.2">
      <c r="A353" t="s">
        <v>154</v>
      </c>
      <c r="B353" t="s">
        <v>155</v>
      </c>
      <c r="C353" t="s">
        <v>9</v>
      </c>
      <c r="D353" t="s">
        <v>10</v>
      </c>
      <c r="E353">
        <v>2019</v>
      </c>
      <c r="F353" t="s">
        <v>12</v>
      </c>
      <c r="G353">
        <v>-7.5141385197639493E-2</v>
      </c>
    </row>
    <row r="354" spans="1:7" x14ac:dyDescent="0.2">
      <c r="A354" t="s">
        <v>154</v>
      </c>
      <c r="B354" t="s">
        <v>155</v>
      </c>
      <c r="C354" t="s">
        <v>9</v>
      </c>
      <c r="D354" t="s">
        <v>10</v>
      </c>
      <c r="E354">
        <v>2020</v>
      </c>
      <c r="F354" t="s">
        <v>13</v>
      </c>
      <c r="G354">
        <v>-6.5801933407783494E-2</v>
      </c>
    </row>
    <row r="355" spans="1:7" x14ac:dyDescent="0.2">
      <c r="A355" t="s">
        <v>154</v>
      </c>
      <c r="B355" t="s">
        <v>155</v>
      </c>
      <c r="C355" t="s">
        <v>9</v>
      </c>
      <c r="D355" t="s">
        <v>10</v>
      </c>
      <c r="E355">
        <v>2021</v>
      </c>
      <c r="F355" t="s">
        <v>14</v>
      </c>
      <c r="G355">
        <v>-7.5772829353809398E-2</v>
      </c>
    </row>
    <row r="356" spans="1:7" x14ac:dyDescent="0.2">
      <c r="A356" t="s">
        <v>154</v>
      </c>
      <c r="B356" t="s">
        <v>155</v>
      </c>
      <c r="C356" t="s">
        <v>9</v>
      </c>
      <c r="D356" t="s">
        <v>10</v>
      </c>
      <c r="E356">
        <v>2022</v>
      </c>
      <c r="F356" t="s">
        <v>15</v>
      </c>
      <c r="G356">
        <v>6.9895133376121493E-2</v>
      </c>
    </row>
    <row r="357" spans="1:7" x14ac:dyDescent="0.2">
      <c r="A357" t="s">
        <v>156</v>
      </c>
      <c r="B357" t="s">
        <v>157</v>
      </c>
      <c r="C357" t="s">
        <v>9</v>
      </c>
      <c r="D357" t="s">
        <v>10</v>
      </c>
      <c r="E357">
        <v>2018</v>
      </c>
      <c r="F357" t="s">
        <v>11</v>
      </c>
      <c r="G357">
        <v>-8.7586849927902194E-2</v>
      </c>
    </row>
    <row r="358" spans="1:7" x14ac:dyDescent="0.2">
      <c r="A358" t="s">
        <v>156</v>
      </c>
      <c r="B358" t="s">
        <v>157</v>
      </c>
      <c r="C358" t="s">
        <v>9</v>
      </c>
      <c r="D358" t="s">
        <v>10</v>
      </c>
      <c r="E358">
        <v>2019</v>
      </c>
      <c r="F358" t="s">
        <v>12</v>
      </c>
      <c r="G358">
        <v>0.21442912518978099</v>
      </c>
    </row>
    <row r="359" spans="1:7" x14ac:dyDescent="0.2">
      <c r="A359" t="s">
        <v>156</v>
      </c>
      <c r="B359" t="s">
        <v>157</v>
      </c>
      <c r="C359" t="s">
        <v>9</v>
      </c>
      <c r="D359" t="s">
        <v>10</v>
      </c>
      <c r="E359">
        <v>2020</v>
      </c>
      <c r="F359" t="s">
        <v>13</v>
      </c>
      <c r="G359">
        <v>0.24799223244190199</v>
      </c>
    </row>
    <row r="360" spans="1:7" x14ac:dyDescent="0.2">
      <c r="A360" t="s">
        <v>156</v>
      </c>
      <c r="B360" t="s">
        <v>157</v>
      </c>
      <c r="C360" t="s">
        <v>9</v>
      </c>
      <c r="D360" t="s">
        <v>10</v>
      </c>
      <c r="E360">
        <v>2021</v>
      </c>
      <c r="F360" t="s">
        <v>14</v>
      </c>
      <c r="G360">
        <v>3.5266153514385203E-2</v>
      </c>
    </row>
    <row r="361" spans="1:7" x14ac:dyDescent="0.2">
      <c r="A361" t="s">
        <v>156</v>
      </c>
      <c r="B361" t="s">
        <v>157</v>
      </c>
      <c r="C361" t="s">
        <v>9</v>
      </c>
      <c r="D361" t="s">
        <v>10</v>
      </c>
      <c r="E361">
        <v>2022</v>
      </c>
      <c r="F361" t="s">
        <v>15</v>
      </c>
      <c r="G361">
        <v>4.5828569680452298E-2</v>
      </c>
    </row>
    <row r="362" spans="1:7" x14ac:dyDescent="0.2">
      <c r="A362" t="s">
        <v>158</v>
      </c>
      <c r="B362" t="s">
        <v>159</v>
      </c>
      <c r="C362" t="s">
        <v>9</v>
      </c>
      <c r="D362" t="s">
        <v>10</v>
      </c>
      <c r="E362">
        <v>2018</v>
      </c>
      <c r="F362" t="s">
        <v>11</v>
      </c>
      <c r="G362">
        <v>-0.44761684536933899</v>
      </c>
    </row>
    <row r="363" spans="1:7" x14ac:dyDescent="0.2">
      <c r="A363" t="s">
        <v>158</v>
      </c>
      <c r="B363" t="s">
        <v>159</v>
      </c>
      <c r="C363" t="s">
        <v>9</v>
      </c>
      <c r="D363" t="s">
        <v>10</v>
      </c>
      <c r="E363">
        <v>2019</v>
      </c>
      <c r="F363" t="s">
        <v>12</v>
      </c>
      <c r="G363">
        <v>-0.49818590283393899</v>
      </c>
    </row>
    <row r="364" spans="1:7" x14ac:dyDescent="0.2">
      <c r="A364" t="s">
        <v>158</v>
      </c>
      <c r="B364" t="s">
        <v>159</v>
      </c>
      <c r="C364" t="s">
        <v>9</v>
      </c>
      <c r="D364" t="s">
        <v>10</v>
      </c>
      <c r="E364">
        <v>2020</v>
      </c>
      <c r="F364" t="s">
        <v>13</v>
      </c>
      <c r="G364">
        <v>-0.42962336540222201</v>
      </c>
    </row>
    <row r="365" spans="1:7" x14ac:dyDescent="0.2">
      <c r="A365" t="s">
        <v>158</v>
      </c>
      <c r="B365" t="s">
        <v>159</v>
      </c>
      <c r="C365" t="s">
        <v>9</v>
      </c>
      <c r="D365" t="s">
        <v>10</v>
      </c>
      <c r="E365">
        <v>2021</v>
      </c>
      <c r="F365" t="s">
        <v>14</v>
      </c>
      <c r="G365">
        <v>-0.42964661121368403</v>
      </c>
    </row>
    <row r="366" spans="1:7" x14ac:dyDescent="0.2">
      <c r="A366" t="s">
        <v>158</v>
      </c>
      <c r="B366" t="s">
        <v>159</v>
      </c>
      <c r="C366" t="s">
        <v>9</v>
      </c>
      <c r="D366" t="s">
        <v>10</v>
      </c>
      <c r="E366">
        <v>2022</v>
      </c>
      <c r="F366" t="s">
        <v>15</v>
      </c>
      <c r="G366">
        <v>-0.44094949960708602</v>
      </c>
    </row>
    <row r="367" spans="1:7" x14ac:dyDescent="0.2">
      <c r="A367" t="s">
        <v>160</v>
      </c>
      <c r="B367" t="s">
        <v>161</v>
      </c>
      <c r="C367" t="s">
        <v>9</v>
      </c>
      <c r="D367" t="s">
        <v>10</v>
      </c>
      <c r="E367">
        <v>2018</v>
      </c>
      <c r="F367" t="s">
        <v>11</v>
      </c>
      <c r="G367">
        <v>0.57770758867263805</v>
      </c>
    </row>
    <row r="368" spans="1:7" x14ac:dyDescent="0.2">
      <c r="A368" t="s">
        <v>160</v>
      </c>
      <c r="B368" t="s">
        <v>161</v>
      </c>
      <c r="C368" t="s">
        <v>9</v>
      </c>
      <c r="D368" t="s">
        <v>10</v>
      </c>
      <c r="E368">
        <v>2019</v>
      </c>
      <c r="F368" t="s">
        <v>12</v>
      </c>
      <c r="G368">
        <v>0.54845464229583696</v>
      </c>
    </row>
    <row r="369" spans="1:7" x14ac:dyDescent="0.2">
      <c r="A369" t="s">
        <v>160</v>
      </c>
      <c r="B369" t="s">
        <v>161</v>
      </c>
      <c r="C369" t="s">
        <v>9</v>
      </c>
      <c r="D369" t="s">
        <v>10</v>
      </c>
      <c r="E369">
        <v>2020</v>
      </c>
      <c r="F369" t="s">
        <v>13</v>
      </c>
      <c r="G369">
        <v>0.64498805999755904</v>
      </c>
    </row>
    <row r="370" spans="1:7" x14ac:dyDescent="0.2">
      <c r="A370" t="s">
        <v>160</v>
      </c>
      <c r="B370" t="s">
        <v>161</v>
      </c>
      <c r="C370" t="s">
        <v>9</v>
      </c>
      <c r="D370" t="s">
        <v>10</v>
      </c>
      <c r="E370">
        <v>2021</v>
      </c>
      <c r="F370" t="s">
        <v>14</v>
      </c>
      <c r="G370">
        <v>0.72566670179367099</v>
      </c>
    </row>
    <row r="371" spans="1:7" x14ac:dyDescent="0.2">
      <c r="A371" t="s">
        <v>160</v>
      </c>
      <c r="B371" t="s">
        <v>161</v>
      </c>
      <c r="C371" t="s">
        <v>9</v>
      </c>
      <c r="D371" t="s">
        <v>10</v>
      </c>
      <c r="E371">
        <v>2022</v>
      </c>
      <c r="F371" t="s">
        <v>15</v>
      </c>
      <c r="G371">
        <v>0.61475914716720603</v>
      </c>
    </row>
    <row r="372" spans="1:7" x14ac:dyDescent="0.2">
      <c r="A372" t="s">
        <v>162</v>
      </c>
      <c r="B372" t="s">
        <v>163</v>
      </c>
      <c r="C372" t="s">
        <v>9</v>
      </c>
      <c r="D372" t="s">
        <v>10</v>
      </c>
      <c r="E372">
        <v>2018</v>
      </c>
      <c r="F372" t="s">
        <v>11</v>
      </c>
      <c r="G372">
        <v>-3.6738522350788103E-2</v>
      </c>
    </row>
    <row r="373" spans="1:7" x14ac:dyDescent="0.2">
      <c r="A373" t="s">
        <v>162</v>
      </c>
      <c r="B373" t="s">
        <v>163</v>
      </c>
      <c r="C373" t="s">
        <v>9</v>
      </c>
      <c r="D373" t="s">
        <v>10</v>
      </c>
      <c r="E373">
        <v>2019</v>
      </c>
      <c r="F373" t="s">
        <v>12</v>
      </c>
      <c r="G373">
        <v>0.118470922112465</v>
      </c>
    </row>
    <row r="374" spans="1:7" x14ac:dyDescent="0.2">
      <c r="A374" t="s">
        <v>162</v>
      </c>
      <c r="B374" t="s">
        <v>163</v>
      </c>
      <c r="C374" t="s">
        <v>9</v>
      </c>
      <c r="D374" t="s">
        <v>10</v>
      </c>
      <c r="E374">
        <v>2020</v>
      </c>
      <c r="F374" t="s">
        <v>13</v>
      </c>
      <c r="G374">
        <v>0.169862180948257</v>
      </c>
    </row>
    <row r="375" spans="1:7" x14ac:dyDescent="0.2">
      <c r="A375" t="s">
        <v>162</v>
      </c>
      <c r="B375" t="s">
        <v>163</v>
      </c>
      <c r="C375" t="s">
        <v>9</v>
      </c>
      <c r="D375" t="s">
        <v>10</v>
      </c>
      <c r="E375">
        <v>2021</v>
      </c>
      <c r="F375" t="s">
        <v>14</v>
      </c>
      <c r="G375">
        <v>6.5785303711891202E-2</v>
      </c>
    </row>
    <row r="376" spans="1:7" x14ac:dyDescent="0.2">
      <c r="A376" t="s">
        <v>162</v>
      </c>
      <c r="B376" t="s">
        <v>163</v>
      </c>
      <c r="C376" t="s">
        <v>9</v>
      </c>
      <c r="D376" t="s">
        <v>10</v>
      </c>
      <c r="E376">
        <v>2022</v>
      </c>
      <c r="F376" t="s">
        <v>15</v>
      </c>
      <c r="G376">
        <v>-6.5912969410419506E-2</v>
      </c>
    </row>
    <row r="377" spans="1:7" x14ac:dyDescent="0.2">
      <c r="A377" t="s">
        <v>164</v>
      </c>
      <c r="B377" t="s">
        <v>165</v>
      </c>
      <c r="C377" t="s">
        <v>9</v>
      </c>
      <c r="D377" t="s">
        <v>10</v>
      </c>
      <c r="E377">
        <v>2018</v>
      </c>
      <c r="F377" t="s">
        <v>11</v>
      </c>
    </row>
    <row r="378" spans="1:7" x14ac:dyDescent="0.2">
      <c r="A378" t="s">
        <v>164</v>
      </c>
      <c r="B378" t="s">
        <v>165</v>
      </c>
      <c r="C378" t="s">
        <v>9</v>
      </c>
      <c r="D378" t="s">
        <v>10</v>
      </c>
      <c r="E378">
        <v>2019</v>
      </c>
      <c r="F378" t="s">
        <v>12</v>
      </c>
    </row>
    <row r="379" spans="1:7" x14ac:dyDescent="0.2">
      <c r="A379" t="s">
        <v>164</v>
      </c>
      <c r="B379" t="s">
        <v>165</v>
      </c>
      <c r="C379" t="s">
        <v>9</v>
      </c>
      <c r="D379" t="s">
        <v>10</v>
      </c>
      <c r="E379">
        <v>2020</v>
      </c>
      <c r="F379" t="s">
        <v>13</v>
      </c>
    </row>
    <row r="380" spans="1:7" x14ac:dyDescent="0.2">
      <c r="A380" t="s">
        <v>164</v>
      </c>
      <c r="B380" t="s">
        <v>165</v>
      </c>
      <c r="C380" t="s">
        <v>9</v>
      </c>
      <c r="D380" t="s">
        <v>10</v>
      </c>
      <c r="E380">
        <v>2021</v>
      </c>
      <c r="F380" t="s">
        <v>14</v>
      </c>
    </row>
    <row r="381" spans="1:7" x14ac:dyDescent="0.2">
      <c r="A381" t="s">
        <v>164</v>
      </c>
      <c r="B381" t="s">
        <v>165</v>
      </c>
      <c r="C381" t="s">
        <v>9</v>
      </c>
      <c r="D381" t="s">
        <v>10</v>
      </c>
      <c r="E381">
        <v>2022</v>
      </c>
      <c r="F381" t="s">
        <v>15</v>
      </c>
    </row>
    <row r="382" spans="1:7" x14ac:dyDescent="0.2">
      <c r="A382" t="s">
        <v>166</v>
      </c>
      <c r="B382" t="s">
        <v>167</v>
      </c>
      <c r="C382" t="s">
        <v>9</v>
      </c>
      <c r="D382" t="s">
        <v>10</v>
      </c>
      <c r="E382">
        <v>2018</v>
      </c>
      <c r="F382" t="s">
        <v>11</v>
      </c>
      <c r="G382">
        <v>0.15386429429054299</v>
      </c>
    </row>
    <row r="383" spans="1:7" x14ac:dyDescent="0.2">
      <c r="A383" t="s">
        <v>166</v>
      </c>
      <c r="B383" t="s">
        <v>167</v>
      </c>
      <c r="C383" t="s">
        <v>9</v>
      </c>
      <c r="D383" t="s">
        <v>10</v>
      </c>
      <c r="E383">
        <v>2019</v>
      </c>
      <c r="F383" t="s">
        <v>12</v>
      </c>
      <c r="G383">
        <v>0.162369400262833</v>
      </c>
    </row>
    <row r="384" spans="1:7" x14ac:dyDescent="0.2">
      <c r="A384" t="s">
        <v>166</v>
      </c>
      <c r="B384" t="s">
        <v>167</v>
      </c>
      <c r="C384" t="s">
        <v>9</v>
      </c>
      <c r="D384" t="s">
        <v>10</v>
      </c>
      <c r="E384">
        <v>2020</v>
      </c>
      <c r="F384" t="s">
        <v>13</v>
      </c>
      <c r="G384">
        <v>0.115144267678261</v>
      </c>
    </row>
    <row r="385" spans="1:7" x14ac:dyDescent="0.2">
      <c r="A385" t="s">
        <v>166</v>
      </c>
      <c r="B385" t="s">
        <v>167</v>
      </c>
      <c r="C385" t="s">
        <v>9</v>
      </c>
      <c r="D385" t="s">
        <v>10</v>
      </c>
      <c r="E385">
        <v>2021</v>
      </c>
      <c r="F385" t="s">
        <v>14</v>
      </c>
      <c r="G385">
        <v>0.101313188672066</v>
      </c>
    </row>
    <row r="386" spans="1:7" x14ac:dyDescent="0.2">
      <c r="A386" t="s">
        <v>166</v>
      </c>
      <c r="B386" t="s">
        <v>167</v>
      </c>
      <c r="C386" t="s">
        <v>9</v>
      </c>
      <c r="D386" t="s">
        <v>10</v>
      </c>
      <c r="E386">
        <v>2022</v>
      </c>
      <c r="F386" t="s">
        <v>15</v>
      </c>
      <c r="G386">
        <v>6.4303062856197399E-2</v>
      </c>
    </row>
    <row r="387" spans="1:7" x14ac:dyDescent="0.2">
      <c r="A387" t="s">
        <v>168</v>
      </c>
      <c r="B387" t="s">
        <v>169</v>
      </c>
      <c r="C387" t="s">
        <v>9</v>
      </c>
      <c r="D387" t="s">
        <v>10</v>
      </c>
      <c r="E387">
        <v>2018</v>
      </c>
      <c r="F387" t="s">
        <v>11</v>
      </c>
      <c r="G387">
        <v>1.9365086555480999</v>
      </c>
    </row>
    <row r="388" spans="1:7" x14ac:dyDescent="0.2">
      <c r="A388" t="s">
        <v>168</v>
      </c>
      <c r="B388" t="s">
        <v>169</v>
      </c>
      <c r="C388" t="s">
        <v>9</v>
      </c>
      <c r="D388" t="s">
        <v>10</v>
      </c>
      <c r="E388">
        <v>2019</v>
      </c>
      <c r="F388" t="s">
        <v>12</v>
      </c>
      <c r="G388">
        <v>1.8871865272521999</v>
      </c>
    </row>
    <row r="389" spans="1:7" x14ac:dyDescent="0.2">
      <c r="A389" t="s">
        <v>168</v>
      </c>
      <c r="B389" t="s">
        <v>169</v>
      </c>
      <c r="C389" t="s">
        <v>9</v>
      </c>
      <c r="D389" t="s">
        <v>10</v>
      </c>
      <c r="E389">
        <v>2020</v>
      </c>
      <c r="F389" t="s">
        <v>13</v>
      </c>
      <c r="G389">
        <v>1.9104764461517301</v>
      </c>
    </row>
    <row r="390" spans="1:7" x14ac:dyDescent="0.2">
      <c r="A390" t="s">
        <v>168</v>
      </c>
      <c r="B390" t="s">
        <v>169</v>
      </c>
      <c r="C390" t="s">
        <v>9</v>
      </c>
      <c r="D390" t="s">
        <v>10</v>
      </c>
      <c r="E390">
        <v>2021</v>
      </c>
      <c r="F390" t="s">
        <v>14</v>
      </c>
      <c r="G390">
        <v>1.8773704767227199</v>
      </c>
    </row>
    <row r="391" spans="1:7" x14ac:dyDescent="0.2">
      <c r="A391" t="s">
        <v>168</v>
      </c>
      <c r="B391" t="s">
        <v>169</v>
      </c>
      <c r="C391" t="s">
        <v>9</v>
      </c>
      <c r="D391" t="s">
        <v>10</v>
      </c>
      <c r="E391">
        <v>2022</v>
      </c>
      <c r="F391" t="s">
        <v>15</v>
      </c>
      <c r="G391">
        <v>1.5659692287445099</v>
      </c>
    </row>
    <row r="392" spans="1:7" x14ac:dyDescent="0.2">
      <c r="A392" t="s">
        <v>170</v>
      </c>
      <c r="B392" t="s">
        <v>171</v>
      </c>
      <c r="C392" t="s">
        <v>9</v>
      </c>
      <c r="D392" t="s">
        <v>10</v>
      </c>
      <c r="E392">
        <v>2018</v>
      </c>
      <c r="F392" t="s">
        <v>11</v>
      </c>
      <c r="G392">
        <v>0.96861660480499301</v>
      </c>
    </row>
    <row r="393" spans="1:7" x14ac:dyDescent="0.2">
      <c r="A393" t="s">
        <v>170</v>
      </c>
      <c r="B393" t="s">
        <v>171</v>
      </c>
      <c r="C393" t="s">
        <v>9</v>
      </c>
      <c r="D393" t="s">
        <v>10</v>
      </c>
      <c r="E393">
        <v>2019</v>
      </c>
      <c r="F393" t="s">
        <v>12</v>
      </c>
      <c r="G393">
        <v>0.93796789646148704</v>
      </c>
    </row>
    <row r="394" spans="1:7" x14ac:dyDescent="0.2">
      <c r="A394" t="s">
        <v>170</v>
      </c>
      <c r="B394" t="s">
        <v>171</v>
      </c>
      <c r="C394" t="s">
        <v>9</v>
      </c>
      <c r="D394" t="s">
        <v>10</v>
      </c>
      <c r="E394">
        <v>2020</v>
      </c>
      <c r="F394" t="s">
        <v>13</v>
      </c>
      <c r="G394">
        <v>1.0325450897216799</v>
      </c>
    </row>
    <row r="395" spans="1:7" x14ac:dyDescent="0.2">
      <c r="A395" t="s">
        <v>170</v>
      </c>
      <c r="B395" t="s">
        <v>171</v>
      </c>
      <c r="C395" t="s">
        <v>9</v>
      </c>
      <c r="D395" t="s">
        <v>10</v>
      </c>
      <c r="E395">
        <v>2021</v>
      </c>
      <c r="F395" t="s">
        <v>14</v>
      </c>
      <c r="G395">
        <v>1.0401636362075799</v>
      </c>
    </row>
    <row r="396" spans="1:7" x14ac:dyDescent="0.2">
      <c r="A396" t="s">
        <v>170</v>
      </c>
      <c r="B396" t="s">
        <v>171</v>
      </c>
      <c r="C396" t="s">
        <v>9</v>
      </c>
      <c r="D396" t="s">
        <v>10</v>
      </c>
      <c r="E396">
        <v>2022</v>
      </c>
      <c r="F396" t="s">
        <v>15</v>
      </c>
      <c r="G396">
        <v>1.0437984466552701</v>
      </c>
    </row>
    <row r="397" spans="1:7" x14ac:dyDescent="0.2">
      <c r="A397" t="s">
        <v>172</v>
      </c>
      <c r="B397" t="s">
        <v>173</v>
      </c>
      <c r="C397" t="s">
        <v>9</v>
      </c>
      <c r="D397" t="s">
        <v>10</v>
      </c>
      <c r="E397">
        <v>2018</v>
      </c>
      <c r="F397" t="s">
        <v>11</v>
      </c>
      <c r="G397">
        <v>0.69702571630477905</v>
      </c>
    </row>
    <row r="398" spans="1:7" x14ac:dyDescent="0.2">
      <c r="A398" t="s">
        <v>172</v>
      </c>
      <c r="B398" t="s">
        <v>173</v>
      </c>
      <c r="C398" t="s">
        <v>9</v>
      </c>
      <c r="D398" t="s">
        <v>10</v>
      </c>
      <c r="E398">
        <v>2019</v>
      </c>
      <c r="F398" t="s">
        <v>12</v>
      </c>
      <c r="G398">
        <v>0.88391804695129395</v>
      </c>
    </row>
    <row r="399" spans="1:7" x14ac:dyDescent="0.2">
      <c r="A399" t="s">
        <v>172</v>
      </c>
      <c r="B399" t="s">
        <v>173</v>
      </c>
      <c r="C399" t="s">
        <v>9</v>
      </c>
      <c r="D399" t="s">
        <v>10</v>
      </c>
      <c r="E399">
        <v>2020</v>
      </c>
      <c r="F399" t="s">
        <v>13</v>
      </c>
      <c r="G399">
        <v>0.88836628198623702</v>
      </c>
    </row>
    <row r="400" spans="1:7" x14ac:dyDescent="0.2">
      <c r="A400" t="s">
        <v>172</v>
      </c>
      <c r="B400" t="s">
        <v>173</v>
      </c>
      <c r="C400" t="s">
        <v>9</v>
      </c>
      <c r="D400" t="s">
        <v>10</v>
      </c>
      <c r="E400">
        <v>2021</v>
      </c>
      <c r="F400" t="s">
        <v>14</v>
      </c>
      <c r="G400">
        <v>0.87756514549255404</v>
      </c>
    </row>
    <row r="401" spans="1:7" x14ac:dyDescent="0.2">
      <c r="A401" t="s">
        <v>172</v>
      </c>
      <c r="B401" t="s">
        <v>173</v>
      </c>
      <c r="C401" t="s">
        <v>9</v>
      </c>
      <c r="D401" t="s">
        <v>10</v>
      </c>
      <c r="E401">
        <v>2022</v>
      </c>
      <c r="F401" t="s">
        <v>15</v>
      </c>
      <c r="G401">
        <v>0.80852824449539196</v>
      </c>
    </row>
    <row r="402" spans="1:7" x14ac:dyDescent="0.2">
      <c r="A402" t="s">
        <v>174</v>
      </c>
      <c r="B402" t="s">
        <v>175</v>
      </c>
      <c r="C402" t="s">
        <v>9</v>
      </c>
      <c r="D402" t="s">
        <v>10</v>
      </c>
      <c r="E402">
        <v>2018</v>
      </c>
      <c r="F402" t="s">
        <v>11</v>
      </c>
      <c r="G402">
        <v>-0.53819227218627896</v>
      </c>
    </row>
    <row r="403" spans="1:7" x14ac:dyDescent="0.2">
      <c r="A403" t="s">
        <v>174</v>
      </c>
      <c r="B403" t="s">
        <v>175</v>
      </c>
      <c r="C403" t="s">
        <v>9</v>
      </c>
      <c r="D403" t="s">
        <v>10</v>
      </c>
      <c r="E403">
        <v>2019</v>
      </c>
      <c r="F403" t="s">
        <v>12</v>
      </c>
      <c r="G403">
        <v>-0.57734942436218295</v>
      </c>
    </row>
    <row r="404" spans="1:7" x14ac:dyDescent="0.2">
      <c r="A404" t="s">
        <v>174</v>
      </c>
      <c r="B404" t="s">
        <v>175</v>
      </c>
      <c r="C404" t="s">
        <v>9</v>
      </c>
      <c r="D404" t="s">
        <v>10</v>
      </c>
      <c r="E404">
        <v>2020</v>
      </c>
      <c r="F404" t="s">
        <v>13</v>
      </c>
      <c r="G404">
        <v>-0.41584265232086198</v>
      </c>
    </row>
    <row r="405" spans="1:7" x14ac:dyDescent="0.2">
      <c r="A405" t="s">
        <v>174</v>
      </c>
      <c r="B405" t="s">
        <v>175</v>
      </c>
      <c r="C405" t="s">
        <v>9</v>
      </c>
      <c r="D405" t="s">
        <v>10</v>
      </c>
      <c r="E405">
        <v>2021</v>
      </c>
      <c r="F405" t="s">
        <v>14</v>
      </c>
      <c r="G405">
        <v>-0.39554709196090698</v>
      </c>
    </row>
    <row r="406" spans="1:7" x14ac:dyDescent="0.2">
      <c r="A406" t="s">
        <v>174</v>
      </c>
      <c r="B406" t="s">
        <v>175</v>
      </c>
      <c r="C406" t="s">
        <v>9</v>
      </c>
      <c r="D406" t="s">
        <v>10</v>
      </c>
      <c r="E406">
        <v>2022</v>
      </c>
      <c r="F406" t="s">
        <v>15</v>
      </c>
      <c r="G406">
        <v>-0.30497133731842002</v>
      </c>
    </row>
    <row r="407" spans="1:7" x14ac:dyDescent="0.2">
      <c r="A407" t="s">
        <v>176</v>
      </c>
      <c r="B407" t="s">
        <v>177</v>
      </c>
      <c r="C407" t="s">
        <v>9</v>
      </c>
      <c r="D407" t="s">
        <v>10</v>
      </c>
      <c r="E407">
        <v>2018</v>
      </c>
      <c r="F407" t="s">
        <v>11</v>
      </c>
      <c r="G407">
        <v>-0.88060754537582397</v>
      </c>
    </row>
    <row r="408" spans="1:7" x14ac:dyDescent="0.2">
      <c r="A408" t="s">
        <v>176</v>
      </c>
      <c r="B408" t="s">
        <v>177</v>
      </c>
      <c r="C408" t="s">
        <v>9</v>
      </c>
      <c r="D408" t="s">
        <v>10</v>
      </c>
      <c r="E408">
        <v>2019</v>
      </c>
      <c r="F408" t="s">
        <v>12</v>
      </c>
      <c r="G408">
        <v>-0.84259665012359597</v>
      </c>
    </row>
    <row r="409" spans="1:7" x14ac:dyDescent="0.2">
      <c r="A409" t="s">
        <v>176</v>
      </c>
      <c r="B409" t="s">
        <v>177</v>
      </c>
      <c r="C409" t="s">
        <v>9</v>
      </c>
      <c r="D409" t="s">
        <v>10</v>
      </c>
      <c r="E409">
        <v>2020</v>
      </c>
      <c r="F409" t="s">
        <v>13</v>
      </c>
      <c r="G409">
        <v>-0.66928720474243197</v>
      </c>
    </row>
    <row r="410" spans="1:7" x14ac:dyDescent="0.2">
      <c r="A410" t="s">
        <v>176</v>
      </c>
      <c r="B410" t="s">
        <v>177</v>
      </c>
      <c r="C410" t="s">
        <v>9</v>
      </c>
      <c r="D410" t="s">
        <v>10</v>
      </c>
      <c r="E410">
        <v>2021</v>
      </c>
      <c r="F410" t="s">
        <v>14</v>
      </c>
      <c r="G410">
        <v>-0.939894258975983</v>
      </c>
    </row>
    <row r="411" spans="1:7" x14ac:dyDescent="0.2">
      <c r="A411" t="s">
        <v>176</v>
      </c>
      <c r="B411" t="s">
        <v>177</v>
      </c>
      <c r="C411" t="s">
        <v>9</v>
      </c>
      <c r="D411" t="s">
        <v>10</v>
      </c>
      <c r="E411">
        <v>2022</v>
      </c>
      <c r="F411" t="s">
        <v>15</v>
      </c>
      <c r="G411">
        <v>-0.86439138650894198</v>
      </c>
    </row>
    <row r="412" spans="1:7" x14ac:dyDescent="0.2">
      <c r="A412" t="s">
        <v>178</v>
      </c>
      <c r="B412" t="s">
        <v>179</v>
      </c>
      <c r="C412" t="s">
        <v>9</v>
      </c>
      <c r="D412" t="s">
        <v>10</v>
      </c>
      <c r="E412">
        <v>2018</v>
      </c>
      <c r="F412" t="s">
        <v>11</v>
      </c>
      <c r="G412">
        <v>-0.684850454330444</v>
      </c>
    </row>
    <row r="413" spans="1:7" x14ac:dyDescent="0.2">
      <c r="A413" t="s">
        <v>178</v>
      </c>
      <c r="B413" t="s">
        <v>179</v>
      </c>
      <c r="C413" t="s">
        <v>9</v>
      </c>
      <c r="D413" t="s">
        <v>10</v>
      </c>
      <c r="E413">
        <v>2019</v>
      </c>
      <c r="F413" t="s">
        <v>12</v>
      </c>
      <c r="G413">
        <v>-0.56157714128494296</v>
      </c>
    </row>
    <row r="414" spans="1:7" x14ac:dyDescent="0.2">
      <c r="A414" t="s">
        <v>178</v>
      </c>
      <c r="B414" t="s">
        <v>179</v>
      </c>
      <c r="C414" t="s">
        <v>9</v>
      </c>
      <c r="D414" t="s">
        <v>10</v>
      </c>
      <c r="E414">
        <v>2020</v>
      </c>
      <c r="F414" t="s">
        <v>13</v>
      </c>
      <c r="G414">
        <v>-0.72167605161666903</v>
      </c>
    </row>
    <row r="415" spans="1:7" x14ac:dyDescent="0.2">
      <c r="A415" t="s">
        <v>178</v>
      </c>
      <c r="B415" t="s">
        <v>179</v>
      </c>
      <c r="C415" t="s">
        <v>9</v>
      </c>
      <c r="D415" t="s">
        <v>10</v>
      </c>
      <c r="E415">
        <v>2021</v>
      </c>
      <c r="F415" t="s">
        <v>14</v>
      </c>
      <c r="G415">
        <v>-0.28002461791038502</v>
      </c>
    </row>
    <row r="416" spans="1:7" x14ac:dyDescent="0.2">
      <c r="A416" t="s">
        <v>178</v>
      </c>
      <c r="B416" t="s">
        <v>179</v>
      </c>
      <c r="C416" t="s">
        <v>9</v>
      </c>
      <c r="D416" t="s">
        <v>10</v>
      </c>
      <c r="E416">
        <v>2022</v>
      </c>
      <c r="F416" t="s">
        <v>15</v>
      </c>
      <c r="G416">
        <v>-0.39483040571212802</v>
      </c>
    </row>
    <row r="417" spans="1:7" x14ac:dyDescent="0.2">
      <c r="A417" t="s">
        <v>180</v>
      </c>
      <c r="B417" t="s">
        <v>181</v>
      </c>
      <c r="C417" t="s">
        <v>9</v>
      </c>
      <c r="D417" t="s">
        <v>10</v>
      </c>
      <c r="E417">
        <v>2018</v>
      </c>
      <c r="F417" t="s">
        <v>11</v>
      </c>
      <c r="G417">
        <v>-0.19191771745681799</v>
      </c>
    </row>
    <row r="418" spans="1:7" x14ac:dyDescent="0.2">
      <c r="A418" t="s">
        <v>180</v>
      </c>
      <c r="B418" t="s">
        <v>181</v>
      </c>
      <c r="C418" t="s">
        <v>9</v>
      </c>
      <c r="D418" t="s">
        <v>10</v>
      </c>
      <c r="E418">
        <v>2019</v>
      </c>
      <c r="F418" t="s">
        <v>12</v>
      </c>
      <c r="G418">
        <v>-0.25410440564155601</v>
      </c>
    </row>
    <row r="419" spans="1:7" x14ac:dyDescent="0.2">
      <c r="A419" t="s">
        <v>180</v>
      </c>
      <c r="B419" t="s">
        <v>181</v>
      </c>
      <c r="C419" t="s">
        <v>9</v>
      </c>
      <c r="D419" t="s">
        <v>10</v>
      </c>
      <c r="E419">
        <v>2020</v>
      </c>
      <c r="F419" t="s">
        <v>13</v>
      </c>
      <c r="G419">
        <v>-0.13758060336113001</v>
      </c>
    </row>
    <row r="420" spans="1:7" x14ac:dyDescent="0.2">
      <c r="A420" t="s">
        <v>180</v>
      </c>
      <c r="B420" t="s">
        <v>181</v>
      </c>
      <c r="C420" t="s">
        <v>9</v>
      </c>
      <c r="D420" t="s">
        <v>10</v>
      </c>
      <c r="E420">
        <v>2021</v>
      </c>
      <c r="F420" t="s">
        <v>14</v>
      </c>
      <c r="G420">
        <v>-0.13716365396976499</v>
      </c>
    </row>
    <row r="421" spans="1:7" x14ac:dyDescent="0.2">
      <c r="A421" t="s">
        <v>180</v>
      </c>
      <c r="B421" t="s">
        <v>181</v>
      </c>
      <c r="C421" t="s">
        <v>9</v>
      </c>
      <c r="D421" t="s">
        <v>10</v>
      </c>
      <c r="E421">
        <v>2022</v>
      </c>
      <c r="F421" t="s">
        <v>15</v>
      </c>
      <c r="G421">
        <v>2.7062162756919899E-2</v>
      </c>
    </row>
    <row r="422" spans="1:7" x14ac:dyDescent="0.2">
      <c r="A422" t="s">
        <v>182</v>
      </c>
      <c r="B422" t="s">
        <v>183</v>
      </c>
      <c r="C422" t="s">
        <v>9</v>
      </c>
      <c r="D422" t="s">
        <v>10</v>
      </c>
      <c r="E422">
        <v>2018</v>
      </c>
      <c r="F422" t="s">
        <v>11</v>
      </c>
      <c r="G422">
        <v>-0.64017617702484098</v>
      </c>
    </row>
    <row r="423" spans="1:7" x14ac:dyDescent="0.2">
      <c r="A423" t="s">
        <v>182</v>
      </c>
      <c r="B423" t="s">
        <v>183</v>
      </c>
      <c r="C423" t="s">
        <v>9</v>
      </c>
      <c r="D423" t="s">
        <v>10</v>
      </c>
      <c r="E423">
        <v>2019</v>
      </c>
      <c r="F423" t="s">
        <v>12</v>
      </c>
      <c r="G423">
        <v>-0.88762474060058605</v>
      </c>
    </row>
    <row r="424" spans="1:7" x14ac:dyDescent="0.2">
      <c r="A424" t="s">
        <v>182</v>
      </c>
      <c r="B424" t="s">
        <v>183</v>
      </c>
      <c r="C424" t="s">
        <v>9</v>
      </c>
      <c r="D424" t="s">
        <v>10</v>
      </c>
      <c r="E424">
        <v>2020</v>
      </c>
      <c r="F424" t="s">
        <v>13</v>
      </c>
      <c r="G424">
        <v>-1.0274786949157699</v>
      </c>
    </row>
    <row r="425" spans="1:7" x14ac:dyDescent="0.2">
      <c r="A425" t="s">
        <v>182</v>
      </c>
      <c r="B425" t="s">
        <v>183</v>
      </c>
      <c r="C425" t="s">
        <v>9</v>
      </c>
      <c r="D425" t="s">
        <v>10</v>
      </c>
      <c r="E425">
        <v>2021</v>
      </c>
      <c r="F425" t="s">
        <v>14</v>
      </c>
      <c r="G425">
        <v>-1.1280994415283201</v>
      </c>
    </row>
    <row r="426" spans="1:7" x14ac:dyDescent="0.2">
      <c r="A426" t="s">
        <v>182</v>
      </c>
      <c r="B426" t="s">
        <v>183</v>
      </c>
      <c r="C426" t="s">
        <v>9</v>
      </c>
      <c r="D426" t="s">
        <v>10</v>
      </c>
      <c r="E426">
        <v>2022</v>
      </c>
      <c r="F426" t="s">
        <v>15</v>
      </c>
      <c r="G426">
        <v>-1.4062956571578999</v>
      </c>
    </row>
    <row r="427" spans="1:7" x14ac:dyDescent="0.2">
      <c r="A427" t="s">
        <v>184</v>
      </c>
      <c r="B427" t="s">
        <v>185</v>
      </c>
      <c r="C427" t="s">
        <v>9</v>
      </c>
      <c r="D427" t="s">
        <v>10</v>
      </c>
      <c r="E427">
        <v>2018</v>
      </c>
      <c r="F427" t="s">
        <v>11</v>
      </c>
      <c r="G427">
        <v>-0.53186643123626698</v>
      </c>
    </row>
    <row r="428" spans="1:7" x14ac:dyDescent="0.2">
      <c r="A428" t="s">
        <v>184</v>
      </c>
      <c r="B428" t="s">
        <v>185</v>
      </c>
      <c r="C428" t="s">
        <v>9</v>
      </c>
      <c r="D428" t="s">
        <v>10</v>
      </c>
      <c r="E428">
        <v>2019</v>
      </c>
      <c r="F428" t="s">
        <v>12</v>
      </c>
      <c r="G428">
        <v>-0.56906616687774703</v>
      </c>
    </row>
    <row r="429" spans="1:7" x14ac:dyDescent="0.2">
      <c r="A429" t="s">
        <v>184</v>
      </c>
      <c r="B429" t="s">
        <v>185</v>
      </c>
      <c r="C429" t="s">
        <v>9</v>
      </c>
      <c r="D429" t="s">
        <v>10</v>
      </c>
      <c r="E429">
        <v>2020</v>
      </c>
      <c r="F429" t="s">
        <v>13</v>
      </c>
      <c r="G429">
        <v>-0.448519617319107</v>
      </c>
    </row>
    <row r="430" spans="1:7" x14ac:dyDescent="0.2">
      <c r="A430" t="s">
        <v>184</v>
      </c>
      <c r="B430" t="s">
        <v>185</v>
      </c>
      <c r="C430" t="s">
        <v>9</v>
      </c>
      <c r="D430" t="s">
        <v>10</v>
      </c>
      <c r="E430">
        <v>2021</v>
      </c>
      <c r="F430" t="s">
        <v>14</v>
      </c>
      <c r="G430">
        <v>-0.62782406806945801</v>
      </c>
    </row>
    <row r="431" spans="1:7" x14ac:dyDescent="0.2">
      <c r="A431" t="s">
        <v>184</v>
      </c>
      <c r="B431" t="s">
        <v>185</v>
      </c>
      <c r="C431" t="s">
        <v>9</v>
      </c>
      <c r="D431" t="s">
        <v>10</v>
      </c>
      <c r="E431">
        <v>2022</v>
      </c>
      <c r="F431" t="s">
        <v>15</v>
      </c>
      <c r="G431">
        <v>-0.552035331726074</v>
      </c>
    </row>
    <row r="432" spans="1:7" x14ac:dyDescent="0.2">
      <c r="A432" t="s">
        <v>186</v>
      </c>
      <c r="B432" t="s">
        <v>187</v>
      </c>
      <c r="C432" t="s">
        <v>9</v>
      </c>
      <c r="D432" t="s">
        <v>10</v>
      </c>
      <c r="E432">
        <v>2018</v>
      </c>
      <c r="F432" t="s">
        <v>11</v>
      </c>
      <c r="G432">
        <v>0.77645057439804099</v>
      </c>
    </row>
    <row r="433" spans="1:7" x14ac:dyDescent="0.2">
      <c r="A433" t="s">
        <v>186</v>
      </c>
      <c r="B433" t="s">
        <v>187</v>
      </c>
      <c r="C433" t="s">
        <v>9</v>
      </c>
      <c r="D433" t="s">
        <v>10</v>
      </c>
      <c r="E433">
        <v>2019</v>
      </c>
      <c r="F433" t="s">
        <v>12</v>
      </c>
      <c r="G433">
        <v>-0.22837954759597801</v>
      </c>
    </row>
    <row r="434" spans="1:7" x14ac:dyDescent="0.2">
      <c r="A434" t="s">
        <v>186</v>
      </c>
      <c r="B434" t="s">
        <v>187</v>
      </c>
      <c r="C434" t="s">
        <v>9</v>
      </c>
      <c r="D434" t="s">
        <v>10</v>
      </c>
      <c r="E434">
        <v>2020</v>
      </c>
      <c r="F434" t="s">
        <v>13</v>
      </c>
      <c r="G434">
        <v>5.6676849722862202E-2</v>
      </c>
    </row>
    <row r="435" spans="1:7" x14ac:dyDescent="0.2">
      <c r="A435" t="s">
        <v>186</v>
      </c>
      <c r="B435" t="s">
        <v>187</v>
      </c>
      <c r="C435" t="s">
        <v>9</v>
      </c>
      <c r="D435" t="s">
        <v>10</v>
      </c>
      <c r="E435">
        <v>2021</v>
      </c>
      <c r="F435" t="s">
        <v>14</v>
      </c>
      <c r="G435">
        <v>0.26320961117744401</v>
      </c>
    </row>
    <row r="436" spans="1:7" x14ac:dyDescent="0.2">
      <c r="A436" t="s">
        <v>186</v>
      </c>
      <c r="B436" t="s">
        <v>187</v>
      </c>
      <c r="C436" t="s">
        <v>9</v>
      </c>
      <c r="D436" t="s">
        <v>10</v>
      </c>
      <c r="E436">
        <v>2022</v>
      </c>
      <c r="F436" t="s">
        <v>15</v>
      </c>
      <c r="G436">
        <v>0.61155503988266002</v>
      </c>
    </row>
    <row r="437" spans="1:7" x14ac:dyDescent="0.2">
      <c r="A437" t="s">
        <v>188</v>
      </c>
      <c r="B437" t="s">
        <v>189</v>
      </c>
      <c r="C437" t="s">
        <v>9</v>
      </c>
      <c r="D437" t="s">
        <v>10</v>
      </c>
      <c r="E437">
        <v>2018</v>
      </c>
      <c r="F437" t="s">
        <v>11</v>
      </c>
      <c r="G437">
        <v>0.73741769790649403</v>
      </c>
    </row>
    <row r="438" spans="1:7" x14ac:dyDescent="0.2">
      <c r="A438" t="s">
        <v>188</v>
      </c>
      <c r="B438" t="s">
        <v>189</v>
      </c>
      <c r="C438" t="s">
        <v>9</v>
      </c>
      <c r="D438" t="s">
        <v>10</v>
      </c>
      <c r="E438">
        <v>2019</v>
      </c>
      <c r="F438" t="s">
        <v>12</v>
      </c>
      <c r="G438">
        <v>0.76182156801223799</v>
      </c>
    </row>
    <row r="439" spans="1:7" x14ac:dyDescent="0.2">
      <c r="A439" t="s">
        <v>188</v>
      </c>
      <c r="B439" t="s">
        <v>189</v>
      </c>
      <c r="C439" t="s">
        <v>9</v>
      </c>
      <c r="D439" t="s">
        <v>10</v>
      </c>
      <c r="E439">
        <v>2020</v>
      </c>
      <c r="F439" t="s">
        <v>13</v>
      </c>
      <c r="G439">
        <v>0.83697712421417203</v>
      </c>
    </row>
    <row r="440" spans="1:7" x14ac:dyDescent="0.2">
      <c r="A440" t="s">
        <v>188</v>
      </c>
      <c r="B440" t="s">
        <v>189</v>
      </c>
      <c r="C440" t="s">
        <v>9</v>
      </c>
      <c r="D440" t="s">
        <v>10</v>
      </c>
      <c r="E440">
        <v>2021</v>
      </c>
      <c r="F440" t="s">
        <v>14</v>
      </c>
      <c r="G440">
        <v>0.79846376180648804</v>
      </c>
    </row>
    <row r="441" spans="1:7" x14ac:dyDescent="0.2">
      <c r="A441" t="s">
        <v>188</v>
      </c>
      <c r="B441" t="s">
        <v>189</v>
      </c>
      <c r="C441" t="s">
        <v>9</v>
      </c>
      <c r="D441" t="s">
        <v>10</v>
      </c>
      <c r="E441">
        <v>2022</v>
      </c>
      <c r="F441" t="s">
        <v>15</v>
      </c>
      <c r="G441">
        <v>0.63595128059387196</v>
      </c>
    </row>
    <row r="442" spans="1:7" x14ac:dyDescent="0.2">
      <c r="A442" t="s">
        <v>190</v>
      </c>
      <c r="B442" t="s">
        <v>191</v>
      </c>
      <c r="C442" t="s">
        <v>9</v>
      </c>
      <c r="D442" t="s">
        <v>10</v>
      </c>
      <c r="E442">
        <v>2018</v>
      </c>
      <c r="F442" t="s">
        <v>11</v>
      </c>
      <c r="G442">
        <v>1.3945771455764799</v>
      </c>
    </row>
    <row r="443" spans="1:7" x14ac:dyDescent="0.2">
      <c r="A443" t="s">
        <v>190</v>
      </c>
      <c r="B443" t="s">
        <v>191</v>
      </c>
      <c r="C443" t="s">
        <v>9</v>
      </c>
      <c r="D443" t="s">
        <v>10</v>
      </c>
      <c r="E443">
        <v>2019</v>
      </c>
      <c r="F443" t="s">
        <v>12</v>
      </c>
      <c r="G443">
        <v>1.6196479797363299</v>
      </c>
    </row>
    <row r="444" spans="1:7" x14ac:dyDescent="0.2">
      <c r="A444" t="s">
        <v>190</v>
      </c>
      <c r="B444" t="s">
        <v>191</v>
      </c>
      <c r="C444" t="s">
        <v>9</v>
      </c>
      <c r="D444" t="s">
        <v>10</v>
      </c>
      <c r="E444">
        <v>2020</v>
      </c>
      <c r="F444" t="s">
        <v>13</v>
      </c>
      <c r="G444">
        <v>1.3749376535415601</v>
      </c>
    </row>
    <row r="445" spans="1:7" x14ac:dyDescent="0.2">
      <c r="A445" t="s">
        <v>190</v>
      </c>
      <c r="B445" t="s">
        <v>191</v>
      </c>
      <c r="C445" t="s">
        <v>9</v>
      </c>
      <c r="D445" t="s">
        <v>10</v>
      </c>
      <c r="E445">
        <v>2021</v>
      </c>
      <c r="F445" t="s">
        <v>14</v>
      </c>
      <c r="G445">
        <v>1.3721786737442001</v>
      </c>
    </row>
    <row r="446" spans="1:7" x14ac:dyDescent="0.2">
      <c r="A446" t="s">
        <v>190</v>
      </c>
      <c r="B446" t="s">
        <v>191</v>
      </c>
      <c r="C446" t="s">
        <v>9</v>
      </c>
      <c r="D446" t="s">
        <v>10</v>
      </c>
      <c r="E446">
        <v>2022</v>
      </c>
      <c r="F446" t="s">
        <v>15</v>
      </c>
      <c r="G446">
        <v>1.2629352807998699</v>
      </c>
    </row>
    <row r="447" spans="1:7" x14ac:dyDescent="0.2">
      <c r="A447" t="s">
        <v>192</v>
      </c>
      <c r="B447" t="s">
        <v>193</v>
      </c>
      <c r="C447" t="s">
        <v>9</v>
      </c>
      <c r="D447" t="s">
        <v>10</v>
      </c>
      <c r="E447">
        <v>2018</v>
      </c>
      <c r="F447" t="s">
        <v>11</v>
      </c>
      <c r="G447">
        <v>-0.99770516157150302</v>
      </c>
    </row>
    <row r="448" spans="1:7" x14ac:dyDescent="0.2">
      <c r="A448" t="s">
        <v>192</v>
      </c>
      <c r="B448" t="s">
        <v>193</v>
      </c>
      <c r="C448" t="s">
        <v>9</v>
      </c>
      <c r="D448" t="s">
        <v>10</v>
      </c>
      <c r="E448">
        <v>2019</v>
      </c>
      <c r="F448" t="s">
        <v>12</v>
      </c>
      <c r="G448">
        <v>-0.79684060811996504</v>
      </c>
    </row>
    <row r="449" spans="1:7" x14ac:dyDescent="0.2">
      <c r="A449" t="s">
        <v>192</v>
      </c>
      <c r="B449" t="s">
        <v>193</v>
      </c>
      <c r="C449" t="s">
        <v>9</v>
      </c>
      <c r="D449" t="s">
        <v>10</v>
      </c>
      <c r="E449">
        <v>2020</v>
      </c>
      <c r="F449" t="s">
        <v>13</v>
      </c>
      <c r="G449">
        <v>-0.84113615751266502</v>
      </c>
    </row>
    <row r="450" spans="1:7" x14ac:dyDescent="0.2">
      <c r="A450" t="s">
        <v>192</v>
      </c>
      <c r="B450" t="s">
        <v>193</v>
      </c>
      <c r="C450" t="s">
        <v>9</v>
      </c>
      <c r="D450" t="s">
        <v>10</v>
      </c>
      <c r="E450">
        <v>2021</v>
      </c>
      <c r="F450" t="s">
        <v>14</v>
      </c>
      <c r="G450">
        <v>-0.69199794530868497</v>
      </c>
    </row>
    <row r="451" spans="1:7" x14ac:dyDescent="0.2">
      <c r="A451" t="s">
        <v>192</v>
      </c>
      <c r="B451" t="s">
        <v>193</v>
      </c>
      <c r="C451" t="s">
        <v>9</v>
      </c>
      <c r="D451" t="s">
        <v>10</v>
      </c>
      <c r="E451">
        <v>2022</v>
      </c>
      <c r="F451" t="s">
        <v>15</v>
      </c>
      <c r="G451">
        <v>-0.56860816478729204</v>
      </c>
    </row>
    <row r="452" spans="1:7" x14ac:dyDescent="0.2">
      <c r="A452" t="s">
        <v>194</v>
      </c>
      <c r="B452" t="s">
        <v>195</v>
      </c>
      <c r="C452" t="s">
        <v>9</v>
      </c>
      <c r="D452" t="s">
        <v>10</v>
      </c>
      <c r="E452">
        <v>2018</v>
      </c>
      <c r="F452" t="s">
        <v>11</v>
      </c>
      <c r="G452">
        <v>-0.55207741260528598</v>
      </c>
    </row>
    <row r="453" spans="1:7" x14ac:dyDescent="0.2">
      <c r="A453" t="s">
        <v>194</v>
      </c>
      <c r="B453" t="s">
        <v>195</v>
      </c>
      <c r="C453" t="s">
        <v>9</v>
      </c>
      <c r="D453" t="s">
        <v>10</v>
      </c>
      <c r="E453">
        <v>2019</v>
      </c>
      <c r="F453" t="s">
        <v>12</v>
      </c>
      <c r="G453">
        <v>-0.50215667486190796</v>
      </c>
    </row>
    <row r="454" spans="1:7" x14ac:dyDescent="0.2">
      <c r="A454" t="s">
        <v>194</v>
      </c>
      <c r="B454" t="s">
        <v>195</v>
      </c>
      <c r="C454" t="s">
        <v>9</v>
      </c>
      <c r="D454" t="s">
        <v>10</v>
      </c>
      <c r="E454">
        <v>2020</v>
      </c>
      <c r="F454" t="s">
        <v>13</v>
      </c>
      <c r="G454">
        <v>-0.46232268214225802</v>
      </c>
    </row>
    <row r="455" spans="1:7" x14ac:dyDescent="0.2">
      <c r="A455" t="s">
        <v>194</v>
      </c>
      <c r="B455" t="s">
        <v>195</v>
      </c>
      <c r="C455" t="s">
        <v>9</v>
      </c>
      <c r="D455" t="s">
        <v>10</v>
      </c>
      <c r="E455">
        <v>2021</v>
      </c>
      <c r="F455" t="s">
        <v>14</v>
      </c>
      <c r="G455">
        <v>-0.53146719932556197</v>
      </c>
    </row>
    <row r="456" spans="1:7" x14ac:dyDescent="0.2">
      <c r="A456" t="s">
        <v>194</v>
      </c>
      <c r="B456" t="s">
        <v>195</v>
      </c>
      <c r="C456" t="s">
        <v>9</v>
      </c>
      <c r="D456" t="s">
        <v>10</v>
      </c>
      <c r="E456">
        <v>2022</v>
      </c>
      <c r="F456" t="s">
        <v>15</v>
      </c>
      <c r="G456">
        <v>-0.43942385911941501</v>
      </c>
    </row>
    <row r="457" spans="1:7" x14ac:dyDescent="0.2">
      <c r="A457" t="s">
        <v>196</v>
      </c>
      <c r="B457" t="s">
        <v>197</v>
      </c>
      <c r="C457" t="s">
        <v>9</v>
      </c>
      <c r="D457" t="s">
        <v>10</v>
      </c>
      <c r="E457">
        <v>2018</v>
      </c>
      <c r="F457" t="s">
        <v>11</v>
      </c>
      <c r="G457">
        <v>-1.3421442508697501</v>
      </c>
    </row>
    <row r="458" spans="1:7" x14ac:dyDescent="0.2">
      <c r="A458" t="s">
        <v>196</v>
      </c>
      <c r="B458" t="s">
        <v>197</v>
      </c>
      <c r="C458" t="s">
        <v>9</v>
      </c>
      <c r="D458" t="s">
        <v>10</v>
      </c>
      <c r="E458">
        <v>2019</v>
      </c>
      <c r="F458" t="s">
        <v>12</v>
      </c>
      <c r="G458">
        <v>-1.71146535873413</v>
      </c>
    </row>
    <row r="459" spans="1:7" x14ac:dyDescent="0.2">
      <c r="A459" t="s">
        <v>196</v>
      </c>
      <c r="B459" t="s">
        <v>197</v>
      </c>
      <c r="C459" t="s">
        <v>9</v>
      </c>
      <c r="D459" t="s">
        <v>10</v>
      </c>
      <c r="E459">
        <v>2020</v>
      </c>
      <c r="F459" t="s">
        <v>13</v>
      </c>
      <c r="G459">
        <v>-1.6991620063781701</v>
      </c>
    </row>
    <row r="460" spans="1:7" x14ac:dyDescent="0.2">
      <c r="A460" t="s">
        <v>196</v>
      </c>
      <c r="B460" t="s">
        <v>197</v>
      </c>
      <c r="C460" t="s">
        <v>9</v>
      </c>
      <c r="D460" t="s">
        <v>10</v>
      </c>
      <c r="E460">
        <v>2021</v>
      </c>
      <c r="F460" t="s">
        <v>14</v>
      </c>
      <c r="G460">
        <v>-1.58438456058502</v>
      </c>
    </row>
    <row r="461" spans="1:7" x14ac:dyDescent="0.2">
      <c r="A461" t="s">
        <v>196</v>
      </c>
      <c r="B461" t="s">
        <v>197</v>
      </c>
      <c r="C461" t="s">
        <v>9</v>
      </c>
      <c r="D461" t="s">
        <v>10</v>
      </c>
      <c r="E461">
        <v>2022</v>
      </c>
      <c r="F461" t="s">
        <v>15</v>
      </c>
      <c r="G461">
        <v>-1.5864391326904299</v>
      </c>
    </row>
    <row r="462" spans="1:7" x14ac:dyDescent="0.2">
      <c r="A462" t="s">
        <v>198</v>
      </c>
      <c r="B462" t="s">
        <v>199</v>
      </c>
      <c r="C462" t="s">
        <v>9</v>
      </c>
      <c r="D462" t="s">
        <v>10</v>
      </c>
      <c r="E462">
        <v>2018</v>
      </c>
      <c r="F462" t="s">
        <v>11</v>
      </c>
      <c r="G462">
        <v>-2.5209581851959202</v>
      </c>
    </row>
    <row r="463" spans="1:7" x14ac:dyDescent="0.2">
      <c r="A463" t="s">
        <v>198</v>
      </c>
      <c r="B463" t="s">
        <v>199</v>
      </c>
      <c r="C463" t="s">
        <v>9</v>
      </c>
      <c r="D463" t="s">
        <v>10</v>
      </c>
      <c r="E463">
        <v>2019</v>
      </c>
      <c r="F463" t="s">
        <v>12</v>
      </c>
      <c r="G463">
        <v>-2.6091480255127002</v>
      </c>
    </row>
    <row r="464" spans="1:7" x14ac:dyDescent="0.2">
      <c r="A464" t="s">
        <v>198</v>
      </c>
      <c r="B464" t="s">
        <v>199</v>
      </c>
      <c r="C464" t="s">
        <v>9</v>
      </c>
      <c r="D464" t="s">
        <v>10</v>
      </c>
      <c r="E464">
        <v>2020</v>
      </c>
      <c r="F464" t="s">
        <v>13</v>
      </c>
      <c r="G464">
        <v>-2.4746904373168901</v>
      </c>
    </row>
    <row r="465" spans="1:7" x14ac:dyDescent="0.2">
      <c r="A465" t="s">
        <v>198</v>
      </c>
      <c r="B465" t="s">
        <v>199</v>
      </c>
      <c r="C465" t="s">
        <v>9</v>
      </c>
      <c r="D465" t="s">
        <v>10</v>
      </c>
      <c r="E465">
        <v>2021</v>
      </c>
      <c r="F465" t="s">
        <v>14</v>
      </c>
      <c r="G465">
        <v>-2.3845593929290798</v>
      </c>
    </row>
    <row r="466" spans="1:7" x14ac:dyDescent="0.2">
      <c r="A466" t="s">
        <v>198</v>
      </c>
      <c r="B466" t="s">
        <v>199</v>
      </c>
      <c r="C466" t="s">
        <v>9</v>
      </c>
      <c r="D466" t="s">
        <v>10</v>
      </c>
      <c r="E466">
        <v>2022</v>
      </c>
      <c r="F466" t="s">
        <v>15</v>
      </c>
      <c r="G466">
        <v>-2.4739246368408199</v>
      </c>
    </row>
    <row r="467" spans="1:7" x14ac:dyDescent="0.2">
      <c r="A467" t="s">
        <v>200</v>
      </c>
      <c r="B467" t="s">
        <v>201</v>
      </c>
      <c r="C467" t="s">
        <v>9</v>
      </c>
      <c r="D467" t="s">
        <v>10</v>
      </c>
      <c r="E467">
        <v>2018</v>
      </c>
      <c r="F467" t="s">
        <v>11</v>
      </c>
      <c r="G467">
        <v>1.0111682415008501</v>
      </c>
    </row>
    <row r="468" spans="1:7" x14ac:dyDescent="0.2">
      <c r="A468" t="s">
        <v>200</v>
      </c>
      <c r="B468" t="s">
        <v>201</v>
      </c>
      <c r="C468" t="s">
        <v>9</v>
      </c>
      <c r="D468" t="s">
        <v>10</v>
      </c>
      <c r="E468">
        <v>2019</v>
      </c>
      <c r="F468" t="s">
        <v>12</v>
      </c>
      <c r="G468">
        <v>0.95930325984954801</v>
      </c>
    </row>
    <row r="469" spans="1:7" x14ac:dyDescent="0.2">
      <c r="A469" t="s">
        <v>200</v>
      </c>
      <c r="B469" t="s">
        <v>201</v>
      </c>
      <c r="C469" t="s">
        <v>9</v>
      </c>
      <c r="D469" t="s">
        <v>10</v>
      </c>
      <c r="E469">
        <v>2020</v>
      </c>
      <c r="F469" t="s">
        <v>13</v>
      </c>
      <c r="G469">
        <v>0.96544605493545499</v>
      </c>
    </row>
    <row r="470" spans="1:7" x14ac:dyDescent="0.2">
      <c r="A470" t="s">
        <v>200</v>
      </c>
      <c r="B470" t="s">
        <v>201</v>
      </c>
      <c r="C470" t="s">
        <v>9</v>
      </c>
      <c r="D470" t="s">
        <v>10</v>
      </c>
      <c r="E470">
        <v>2021</v>
      </c>
      <c r="F470" t="s">
        <v>14</v>
      </c>
      <c r="G470">
        <v>0.84353142976760898</v>
      </c>
    </row>
    <row r="471" spans="1:7" x14ac:dyDescent="0.2">
      <c r="A471" t="s">
        <v>200</v>
      </c>
      <c r="B471" t="s">
        <v>201</v>
      </c>
      <c r="C471" t="s">
        <v>9</v>
      </c>
      <c r="D471" t="s">
        <v>10</v>
      </c>
      <c r="E471">
        <v>2022</v>
      </c>
      <c r="F471" t="s">
        <v>15</v>
      </c>
      <c r="G471">
        <v>0.88188952207565297</v>
      </c>
    </row>
    <row r="472" spans="1:7" x14ac:dyDescent="0.2">
      <c r="A472" t="s">
        <v>202</v>
      </c>
      <c r="B472" t="s">
        <v>203</v>
      </c>
      <c r="C472" t="s">
        <v>9</v>
      </c>
      <c r="D472" t="s">
        <v>10</v>
      </c>
      <c r="E472">
        <v>2018</v>
      </c>
      <c r="F472" t="s">
        <v>11</v>
      </c>
    </row>
    <row r="473" spans="1:7" x14ac:dyDescent="0.2">
      <c r="A473" t="s">
        <v>202</v>
      </c>
      <c r="B473" t="s">
        <v>203</v>
      </c>
      <c r="C473" t="s">
        <v>9</v>
      </c>
      <c r="D473" t="s">
        <v>10</v>
      </c>
      <c r="E473">
        <v>2019</v>
      </c>
      <c r="F473" t="s">
        <v>12</v>
      </c>
    </row>
    <row r="474" spans="1:7" x14ac:dyDescent="0.2">
      <c r="A474" t="s">
        <v>202</v>
      </c>
      <c r="B474" t="s">
        <v>203</v>
      </c>
      <c r="C474" t="s">
        <v>9</v>
      </c>
      <c r="D474" t="s">
        <v>10</v>
      </c>
      <c r="E474">
        <v>2020</v>
      </c>
      <c r="F474" t="s">
        <v>13</v>
      </c>
    </row>
    <row r="475" spans="1:7" x14ac:dyDescent="0.2">
      <c r="A475" t="s">
        <v>202</v>
      </c>
      <c r="B475" t="s">
        <v>203</v>
      </c>
      <c r="C475" t="s">
        <v>9</v>
      </c>
      <c r="D475" t="s">
        <v>10</v>
      </c>
      <c r="E475">
        <v>2021</v>
      </c>
      <c r="F475" t="s">
        <v>14</v>
      </c>
    </row>
    <row r="476" spans="1:7" x14ac:dyDescent="0.2">
      <c r="A476" t="s">
        <v>202</v>
      </c>
      <c r="B476" t="s">
        <v>203</v>
      </c>
      <c r="C476" t="s">
        <v>9</v>
      </c>
      <c r="D476" t="s">
        <v>10</v>
      </c>
      <c r="E476">
        <v>2022</v>
      </c>
      <c r="F476" t="s">
        <v>15</v>
      </c>
    </row>
    <row r="477" spans="1:7" x14ac:dyDescent="0.2">
      <c r="A477" t="s">
        <v>204</v>
      </c>
      <c r="B477" t="s">
        <v>205</v>
      </c>
      <c r="C477" t="s">
        <v>9</v>
      </c>
      <c r="D477" t="s">
        <v>10</v>
      </c>
      <c r="E477">
        <v>2018</v>
      </c>
      <c r="F477" t="s">
        <v>11</v>
      </c>
      <c r="G477">
        <v>-0.91810661554336503</v>
      </c>
    </row>
    <row r="478" spans="1:7" x14ac:dyDescent="0.2">
      <c r="A478" t="s">
        <v>204</v>
      </c>
      <c r="B478" t="s">
        <v>205</v>
      </c>
      <c r="C478" t="s">
        <v>9</v>
      </c>
      <c r="D478" t="s">
        <v>10</v>
      </c>
      <c r="E478">
        <v>2019</v>
      </c>
      <c r="F478" t="s">
        <v>12</v>
      </c>
      <c r="G478">
        <v>-0.81556040048599199</v>
      </c>
    </row>
    <row r="479" spans="1:7" x14ac:dyDescent="0.2">
      <c r="A479" t="s">
        <v>204</v>
      </c>
      <c r="B479" t="s">
        <v>205</v>
      </c>
      <c r="C479" t="s">
        <v>9</v>
      </c>
      <c r="D479" t="s">
        <v>10</v>
      </c>
      <c r="E479">
        <v>2020</v>
      </c>
      <c r="F479" t="s">
        <v>13</v>
      </c>
      <c r="G479">
        <v>-0.88781064748764005</v>
      </c>
    </row>
    <row r="480" spans="1:7" x14ac:dyDescent="0.2">
      <c r="A480" t="s">
        <v>204</v>
      </c>
      <c r="B480" t="s">
        <v>205</v>
      </c>
      <c r="C480" t="s">
        <v>9</v>
      </c>
      <c r="D480" t="s">
        <v>10</v>
      </c>
      <c r="E480">
        <v>2021</v>
      </c>
      <c r="F480" t="s">
        <v>14</v>
      </c>
      <c r="G480">
        <v>-1.1222825050353999</v>
      </c>
    </row>
    <row r="481" spans="1:7" x14ac:dyDescent="0.2">
      <c r="A481" t="s">
        <v>204</v>
      </c>
      <c r="B481" t="s">
        <v>205</v>
      </c>
      <c r="C481" t="s">
        <v>9</v>
      </c>
      <c r="D481" t="s">
        <v>10</v>
      </c>
      <c r="E481">
        <v>2022</v>
      </c>
      <c r="F481" t="s">
        <v>15</v>
      </c>
      <c r="G481">
        <v>-1.285315990448</v>
      </c>
    </row>
    <row r="482" spans="1:7" x14ac:dyDescent="0.2">
      <c r="A482" t="s">
        <v>206</v>
      </c>
      <c r="B482" t="s">
        <v>207</v>
      </c>
      <c r="C482" t="s">
        <v>9</v>
      </c>
      <c r="D482" t="s">
        <v>10</v>
      </c>
      <c r="E482">
        <v>2018</v>
      </c>
      <c r="F482" t="s">
        <v>11</v>
      </c>
      <c r="G482">
        <v>0.32613950967788702</v>
      </c>
    </row>
    <row r="483" spans="1:7" x14ac:dyDescent="0.2">
      <c r="A483" t="s">
        <v>206</v>
      </c>
      <c r="B483" t="s">
        <v>207</v>
      </c>
      <c r="C483" t="s">
        <v>9</v>
      </c>
      <c r="D483" t="s">
        <v>10</v>
      </c>
      <c r="E483">
        <v>2019</v>
      </c>
      <c r="F483" t="s">
        <v>12</v>
      </c>
      <c r="G483">
        <v>0.38104045391082803</v>
      </c>
    </row>
    <row r="484" spans="1:7" x14ac:dyDescent="0.2">
      <c r="A484" t="s">
        <v>206</v>
      </c>
      <c r="B484" t="s">
        <v>207</v>
      </c>
      <c r="C484" t="s">
        <v>9</v>
      </c>
      <c r="D484" t="s">
        <v>10</v>
      </c>
      <c r="E484">
        <v>2020</v>
      </c>
      <c r="F484" t="s">
        <v>13</v>
      </c>
      <c r="G484">
        <v>0.39929535984992998</v>
      </c>
    </row>
    <row r="485" spans="1:7" x14ac:dyDescent="0.2">
      <c r="A485" t="s">
        <v>206</v>
      </c>
      <c r="B485" t="s">
        <v>207</v>
      </c>
      <c r="C485" t="s">
        <v>9</v>
      </c>
      <c r="D485" t="s">
        <v>10</v>
      </c>
      <c r="E485">
        <v>2021</v>
      </c>
      <c r="F485" t="s">
        <v>14</v>
      </c>
      <c r="G485">
        <v>0.55041390657424905</v>
      </c>
    </row>
    <row r="486" spans="1:7" x14ac:dyDescent="0.2">
      <c r="A486" t="s">
        <v>206</v>
      </c>
      <c r="B486" t="s">
        <v>207</v>
      </c>
      <c r="C486" t="s">
        <v>9</v>
      </c>
      <c r="D486" t="s">
        <v>10</v>
      </c>
      <c r="E486">
        <v>2022</v>
      </c>
      <c r="F486" t="s">
        <v>15</v>
      </c>
      <c r="G486">
        <v>0.41350537538528398</v>
      </c>
    </row>
    <row r="487" spans="1:7" x14ac:dyDescent="0.2">
      <c r="A487" t="s">
        <v>208</v>
      </c>
      <c r="B487" t="s">
        <v>209</v>
      </c>
      <c r="C487" t="s">
        <v>9</v>
      </c>
      <c r="D487" t="s">
        <v>10</v>
      </c>
      <c r="E487">
        <v>2018</v>
      </c>
      <c r="F487" t="s">
        <v>11</v>
      </c>
      <c r="G487">
        <v>0.423851728439331</v>
      </c>
    </row>
    <row r="488" spans="1:7" x14ac:dyDescent="0.2">
      <c r="A488" t="s">
        <v>208</v>
      </c>
      <c r="B488" t="s">
        <v>209</v>
      </c>
      <c r="C488" t="s">
        <v>9</v>
      </c>
      <c r="D488" t="s">
        <v>10</v>
      </c>
      <c r="E488">
        <v>2019</v>
      </c>
      <c r="F488" t="s">
        <v>12</v>
      </c>
      <c r="G488">
        <v>0.38823553919792197</v>
      </c>
    </row>
    <row r="489" spans="1:7" x14ac:dyDescent="0.2">
      <c r="A489" t="s">
        <v>208</v>
      </c>
      <c r="B489" t="s">
        <v>209</v>
      </c>
      <c r="C489" t="s">
        <v>9</v>
      </c>
      <c r="D489" t="s">
        <v>10</v>
      </c>
      <c r="E489">
        <v>2020</v>
      </c>
      <c r="F489" t="s">
        <v>13</v>
      </c>
      <c r="G489">
        <v>0.25863847136497498</v>
      </c>
    </row>
    <row r="490" spans="1:7" x14ac:dyDescent="0.2">
      <c r="A490" t="s">
        <v>208</v>
      </c>
      <c r="B490" t="s">
        <v>209</v>
      </c>
      <c r="C490" t="s">
        <v>9</v>
      </c>
      <c r="D490" t="s">
        <v>10</v>
      </c>
      <c r="E490">
        <v>2021</v>
      </c>
      <c r="F490" t="s">
        <v>14</v>
      </c>
      <c r="G490">
        <v>0.21791465580463401</v>
      </c>
    </row>
    <row r="491" spans="1:7" x14ac:dyDescent="0.2">
      <c r="A491" t="s">
        <v>208</v>
      </c>
      <c r="B491" t="s">
        <v>209</v>
      </c>
      <c r="C491" t="s">
        <v>9</v>
      </c>
      <c r="D491" t="s">
        <v>10</v>
      </c>
      <c r="E491">
        <v>2022</v>
      </c>
      <c r="F491" t="s">
        <v>15</v>
      </c>
      <c r="G491">
        <v>0.37974634766578702</v>
      </c>
    </row>
    <row r="492" spans="1:7" x14ac:dyDescent="0.2">
      <c r="A492" t="s">
        <v>210</v>
      </c>
      <c r="B492" t="s">
        <v>211</v>
      </c>
      <c r="C492" t="s">
        <v>9</v>
      </c>
      <c r="D492" t="s">
        <v>10</v>
      </c>
      <c r="E492">
        <v>2018</v>
      </c>
      <c r="F492" t="s">
        <v>11</v>
      </c>
      <c r="G492">
        <v>1.03735864162445</v>
      </c>
    </row>
    <row r="493" spans="1:7" x14ac:dyDescent="0.2">
      <c r="A493" t="s">
        <v>210</v>
      </c>
      <c r="B493" t="s">
        <v>211</v>
      </c>
      <c r="C493" t="s">
        <v>9</v>
      </c>
      <c r="D493" t="s">
        <v>10</v>
      </c>
      <c r="E493">
        <v>2019</v>
      </c>
      <c r="F493" t="s">
        <v>12</v>
      </c>
      <c r="G493">
        <v>1.0196950435638401</v>
      </c>
    </row>
    <row r="494" spans="1:7" x14ac:dyDescent="0.2">
      <c r="A494" t="s">
        <v>210</v>
      </c>
      <c r="B494" t="s">
        <v>211</v>
      </c>
      <c r="C494" t="s">
        <v>9</v>
      </c>
      <c r="D494" t="s">
        <v>10</v>
      </c>
      <c r="E494">
        <v>2020</v>
      </c>
      <c r="F494" t="s">
        <v>13</v>
      </c>
      <c r="G494">
        <v>1.02606689929962</v>
      </c>
    </row>
    <row r="495" spans="1:7" x14ac:dyDescent="0.2">
      <c r="A495" t="s">
        <v>210</v>
      </c>
      <c r="B495" t="s">
        <v>211</v>
      </c>
      <c r="C495" t="s">
        <v>9</v>
      </c>
      <c r="D495" t="s">
        <v>10</v>
      </c>
      <c r="E495">
        <v>2021</v>
      </c>
      <c r="F495" t="s">
        <v>14</v>
      </c>
      <c r="G495">
        <v>1.0153564214706401</v>
      </c>
    </row>
    <row r="496" spans="1:7" x14ac:dyDescent="0.2">
      <c r="A496" t="s">
        <v>210</v>
      </c>
      <c r="B496" t="s">
        <v>211</v>
      </c>
      <c r="C496" t="s">
        <v>9</v>
      </c>
      <c r="D496" t="s">
        <v>10</v>
      </c>
      <c r="E496">
        <v>2022</v>
      </c>
      <c r="F496" t="s">
        <v>15</v>
      </c>
      <c r="G496">
        <v>1.0739109516143801</v>
      </c>
    </row>
    <row r="497" spans="1:7" x14ac:dyDescent="0.2">
      <c r="A497" t="s">
        <v>212</v>
      </c>
      <c r="B497" t="s">
        <v>213</v>
      </c>
      <c r="C497" t="s">
        <v>9</v>
      </c>
      <c r="D497" t="s">
        <v>10</v>
      </c>
      <c r="E497">
        <v>2018</v>
      </c>
      <c r="F497" t="s">
        <v>11</v>
      </c>
      <c r="G497">
        <v>-0.37978380918502802</v>
      </c>
    </row>
    <row r="498" spans="1:7" x14ac:dyDescent="0.2">
      <c r="A498" t="s">
        <v>212</v>
      </c>
      <c r="B498" t="s">
        <v>213</v>
      </c>
      <c r="C498" t="s">
        <v>9</v>
      </c>
      <c r="D498" t="s">
        <v>10</v>
      </c>
      <c r="E498">
        <v>2019</v>
      </c>
      <c r="F498" t="s">
        <v>12</v>
      </c>
      <c r="G498">
        <v>-0.27443960309028598</v>
      </c>
    </row>
    <row r="499" spans="1:7" x14ac:dyDescent="0.2">
      <c r="A499" t="s">
        <v>212</v>
      </c>
      <c r="B499" t="s">
        <v>213</v>
      </c>
      <c r="C499" t="s">
        <v>9</v>
      </c>
      <c r="D499" t="s">
        <v>10</v>
      </c>
      <c r="E499">
        <v>2020</v>
      </c>
      <c r="F499" t="s">
        <v>13</v>
      </c>
      <c r="G499">
        <v>-0.26788163185119601</v>
      </c>
    </row>
    <row r="500" spans="1:7" x14ac:dyDescent="0.2">
      <c r="A500" t="s">
        <v>212</v>
      </c>
      <c r="B500" t="s">
        <v>213</v>
      </c>
      <c r="C500" t="s">
        <v>9</v>
      </c>
      <c r="D500" t="s">
        <v>10</v>
      </c>
      <c r="E500">
        <v>2021</v>
      </c>
      <c r="F500" t="s">
        <v>14</v>
      </c>
      <c r="G500">
        <v>-0.31579339504241899</v>
      </c>
    </row>
    <row r="501" spans="1:7" x14ac:dyDescent="0.2">
      <c r="A501" t="s">
        <v>212</v>
      </c>
      <c r="B501" t="s">
        <v>213</v>
      </c>
      <c r="C501" t="s">
        <v>9</v>
      </c>
      <c r="D501" t="s">
        <v>10</v>
      </c>
      <c r="E501">
        <v>2022</v>
      </c>
      <c r="F501" t="s">
        <v>15</v>
      </c>
      <c r="G501">
        <v>-0.296307682991028</v>
      </c>
    </row>
    <row r="502" spans="1:7" x14ac:dyDescent="0.2">
      <c r="A502" t="s">
        <v>214</v>
      </c>
      <c r="B502" t="s">
        <v>215</v>
      </c>
      <c r="C502" t="s">
        <v>9</v>
      </c>
      <c r="D502" t="s">
        <v>10</v>
      </c>
      <c r="E502">
        <v>2018</v>
      </c>
      <c r="F502" t="s">
        <v>11</v>
      </c>
      <c r="G502">
        <v>-5.2698813378810903E-2</v>
      </c>
    </row>
    <row r="503" spans="1:7" x14ac:dyDescent="0.2">
      <c r="A503" t="s">
        <v>214</v>
      </c>
      <c r="B503" t="s">
        <v>215</v>
      </c>
      <c r="C503" t="s">
        <v>9</v>
      </c>
      <c r="D503" t="s">
        <v>10</v>
      </c>
      <c r="E503">
        <v>2019</v>
      </c>
      <c r="F503" t="s">
        <v>12</v>
      </c>
      <c r="G503">
        <v>-0.167979881167412</v>
      </c>
    </row>
    <row r="504" spans="1:7" x14ac:dyDescent="0.2">
      <c r="A504" t="s">
        <v>214</v>
      </c>
      <c r="B504" t="s">
        <v>215</v>
      </c>
      <c r="C504" t="s">
        <v>9</v>
      </c>
      <c r="D504" t="s">
        <v>10</v>
      </c>
      <c r="E504">
        <v>2020</v>
      </c>
      <c r="F504" t="s">
        <v>13</v>
      </c>
      <c r="G504">
        <v>-0.25763028860092202</v>
      </c>
    </row>
    <row r="505" spans="1:7" x14ac:dyDescent="0.2">
      <c r="A505" t="s">
        <v>214</v>
      </c>
      <c r="B505" t="s">
        <v>215</v>
      </c>
      <c r="C505" t="s">
        <v>9</v>
      </c>
      <c r="D505" t="s">
        <v>10</v>
      </c>
      <c r="E505">
        <v>2021</v>
      </c>
      <c r="F505" t="s">
        <v>14</v>
      </c>
      <c r="G505">
        <v>-0.231327518820763</v>
      </c>
    </row>
    <row r="506" spans="1:7" x14ac:dyDescent="0.2">
      <c r="A506" t="s">
        <v>214</v>
      </c>
      <c r="B506" t="s">
        <v>215</v>
      </c>
      <c r="C506" t="s">
        <v>9</v>
      </c>
      <c r="D506" t="s">
        <v>10</v>
      </c>
      <c r="E506">
        <v>2022</v>
      </c>
      <c r="F506" t="s">
        <v>15</v>
      </c>
      <c r="G506">
        <v>-0.35683342814445501</v>
      </c>
    </row>
    <row r="507" spans="1:7" x14ac:dyDescent="0.2">
      <c r="A507" t="s">
        <v>216</v>
      </c>
      <c r="B507" t="s">
        <v>217</v>
      </c>
      <c r="C507" t="s">
        <v>9</v>
      </c>
      <c r="D507" t="s">
        <v>10</v>
      </c>
      <c r="E507">
        <v>2018</v>
      </c>
      <c r="F507" t="s">
        <v>11</v>
      </c>
      <c r="G507">
        <v>-1.17969214916229</v>
      </c>
    </row>
    <row r="508" spans="1:7" x14ac:dyDescent="0.2">
      <c r="A508" t="s">
        <v>216</v>
      </c>
      <c r="B508" t="s">
        <v>217</v>
      </c>
      <c r="C508" t="s">
        <v>9</v>
      </c>
      <c r="D508" t="s">
        <v>10</v>
      </c>
      <c r="E508">
        <v>2019</v>
      </c>
      <c r="F508" t="s">
        <v>12</v>
      </c>
      <c r="G508">
        <v>-1.10573601722717</v>
      </c>
    </row>
    <row r="509" spans="1:7" x14ac:dyDescent="0.2">
      <c r="A509" t="s">
        <v>216</v>
      </c>
      <c r="B509" t="s">
        <v>217</v>
      </c>
      <c r="C509" t="s">
        <v>9</v>
      </c>
      <c r="D509" t="s">
        <v>10</v>
      </c>
      <c r="E509">
        <v>2020</v>
      </c>
      <c r="F509" t="s">
        <v>13</v>
      </c>
      <c r="G509">
        <v>-1.0072268247604399</v>
      </c>
    </row>
    <row r="510" spans="1:7" x14ac:dyDescent="0.2">
      <c r="A510" t="s">
        <v>216</v>
      </c>
      <c r="B510" t="s">
        <v>217</v>
      </c>
      <c r="C510" t="s">
        <v>9</v>
      </c>
      <c r="D510" t="s">
        <v>10</v>
      </c>
      <c r="E510">
        <v>2021</v>
      </c>
      <c r="F510" t="s">
        <v>14</v>
      </c>
      <c r="G510">
        <v>-1.03241419792175</v>
      </c>
    </row>
    <row r="511" spans="1:7" x14ac:dyDescent="0.2">
      <c r="A511" t="s">
        <v>216</v>
      </c>
      <c r="B511" t="s">
        <v>217</v>
      </c>
      <c r="C511" t="s">
        <v>9</v>
      </c>
      <c r="D511" t="s">
        <v>10</v>
      </c>
      <c r="E511">
        <v>2022</v>
      </c>
      <c r="F511" t="s">
        <v>15</v>
      </c>
      <c r="G511">
        <v>-0.94308722019195601</v>
      </c>
    </row>
    <row r="512" spans="1:7" x14ac:dyDescent="0.2">
      <c r="A512" t="s">
        <v>218</v>
      </c>
      <c r="B512" t="s">
        <v>219</v>
      </c>
      <c r="C512" t="s">
        <v>9</v>
      </c>
      <c r="D512" t="s">
        <v>10</v>
      </c>
      <c r="E512">
        <v>2018</v>
      </c>
      <c r="F512" t="s">
        <v>11</v>
      </c>
      <c r="G512">
        <v>0.99859029054641701</v>
      </c>
    </row>
    <row r="513" spans="1:7" x14ac:dyDescent="0.2">
      <c r="A513" t="s">
        <v>218</v>
      </c>
      <c r="B513" t="s">
        <v>219</v>
      </c>
      <c r="C513" t="s">
        <v>9</v>
      </c>
      <c r="D513" t="s">
        <v>10</v>
      </c>
      <c r="E513">
        <v>2019</v>
      </c>
      <c r="F513" t="s">
        <v>12</v>
      </c>
      <c r="G513">
        <v>1.1242330074310301</v>
      </c>
    </row>
    <row r="514" spans="1:7" x14ac:dyDescent="0.2">
      <c r="A514" t="s">
        <v>218</v>
      </c>
      <c r="B514" t="s">
        <v>219</v>
      </c>
      <c r="C514" t="s">
        <v>9</v>
      </c>
      <c r="D514" t="s">
        <v>10</v>
      </c>
      <c r="E514">
        <v>2020</v>
      </c>
      <c r="F514" t="s">
        <v>13</v>
      </c>
      <c r="G514">
        <v>1.1637326478958101</v>
      </c>
    </row>
    <row r="515" spans="1:7" x14ac:dyDescent="0.2">
      <c r="A515" t="s">
        <v>218</v>
      </c>
      <c r="B515" t="s">
        <v>219</v>
      </c>
      <c r="C515" t="s">
        <v>9</v>
      </c>
      <c r="D515" t="s">
        <v>10</v>
      </c>
      <c r="E515">
        <v>2021</v>
      </c>
      <c r="F515" t="s">
        <v>14</v>
      </c>
      <c r="G515">
        <v>1.13891088962555</v>
      </c>
    </row>
    <row r="516" spans="1:7" x14ac:dyDescent="0.2">
      <c r="A516" t="s">
        <v>218</v>
      </c>
      <c r="B516" t="s">
        <v>219</v>
      </c>
      <c r="C516" t="s">
        <v>9</v>
      </c>
      <c r="D516" t="s">
        <v>10</v>
      </c>
      <c r="E516">
        <v>2022</v>
      </c>
      <c r="F516" t="s">
        <v>15</v>
      </c>
      <c r="G516">
        <v>1.1160266399383501</v>
      </c>
    </row>
    <row r="517" spans="1:7" x14ac:dyDescent="0.2">
      <c r="A517" t="s">
        <v>220</v>
      </c>
      <c r="B517" t="s">
        <v>221</v>
      </c>
      <c r="C517" t="s">
        <v>9</v>
      </c>
      <c r="D517" t="s">
        <v>10</v>
      </c>
      <c r="E517">
        <v>2018</v>
      </c>
      <c r="F517" t="s">
        <v>11</v>
      </c>
      <c r="G517">
        <v>-0.34075191617012002</v>
      </c>
    </row>
    <row r="518" spans="1:7" x14ac:dyDescent="0.2">
      <c r="A518" t="s">
        <v>220</v>
      </c>
      <c r="B518" t="s">
        <v>221</v>
      </c>
      <c r="C518" t="s">
        <v>9</v>
      </c>
      <c r="D518" t="s">
        <v>10</v>
      </c>
      <c r="E518">
        <v>2019</v>
      </c>
      <c r="F518" t="s">
        <v>12</v>
      </c>
      <c r="G518">
        <v>-0.28690719604492199</v>
      </c>
    </row>
    <row r="519" spans="1:7" x14ac:dyDescent="0.2">
      <c r="A519" t="s">
        <v>220</v>
      </c>
      <c r="B519" t="s">
        <v>221</v>
      </c>
      <c r="C519" t="s">
        <v>9</v>
      </c>
      <c r="D519" t="s">
        <v>10</v>
      </c>
      <c r="E519">
        <v>2020</v>
      </c>
      <c r="F519" t="s">
        <v>13</v>
      </c>
      <c r="G519">
        <v>-0.37869378924369801</v>
      </c>
    </row>
    <row r="520" spans="1:7" x14ac:dyDescent="0.2">
      <c r="A520" t="s">
        <v>220</v>
      </c>
      <c r="B520" t="s">
        <v>221</v>
      </c>
      <c r="C520" t="s">
        <v>9</v>
      </c>
      <c r="D520" t="s">
        <v>10</v>
      </c>
      <c r="E520">
        <v>2021</v>
      </c>
      <c r="F520" t="s">
        <v>14</v>
      </c>
      <c r="G520">
        <v>-0.47729244828224199</v>
      </c>
    </row>
    <row r="521" spans="1:7" x14ac:dyDescent="0.2">
      <c r="A521" t="s">
        <v>220</v>
      </c>
      <c r="B521" t="s">
        <v>221</v>
      </c>
      <c r="C521" t="s">
        <v>9</v>
      </c>
      <c r="D521" t="s">
        <v>10</v>
      </c>
      <c r="E521">
        <v>2022</v>
      </c>
      <c r="F521" t="s">
        <v>15</v>
      </c>
      <c r="G521">
        <v>-0.41222432255744901</v>
      </c>
    </row>
    <row r="522" spans="1:7" x14ac:dyDescent="0.2">
      <c r="A522" t="s">
        <v>222</v>
      </c>
      <c r="B522" t="s">
        <v>223</v>
      </c>
      <c r="C522" t="s">
        <v>9</v>
      </c>
      <c r="D522" t="s">
        <v>10</v>
      </c>
      <c r="E522">
        <v>2018</v>
      </c>
      <c r="F522" t="s">
        <v>11</v>
      </c>
      <c r="G522">
        <v>0.638081014156342</v>
      </c>
    </row>
    <row r="523" spans="1:7" x14ac:dyDescent="0.2">
      <c r="A523" t="s">
        <v>222</v>
      </c>
      <c r="B523" t="s">
        <v>223</v>
      </c>
      <c r="C523" t="s">
        <v>9</v>
      </c>
      <c r="D523" t="s">
        <v>10</v>
      </c>
      <c r="E523">
        <v>2019</v>
      </c>
      <c r="F523" t="s">
        <v>12</v>
      </c>
      <c r="G523">
        <v>0.54602104425430298</v>
      </c>
    </row>
    <row r="524" spans="1:7" x14ac:dyDescent="0.2">
      <c r="A524" t="s">
        <v>222</v>
      </c>
      <c r="B524" t="s">
        <v>223</v>
      </c>
      <c r="C524" t="s">
        <v>9</v>
      </c>
      <c r="D524" t="s">
        <v>10</v>
      </c>
      <c r="E524">
        <v>2020</v>
      </c>
      <c r="F524" t="s">
        <v>13</v>
      </c>
      <c r="G524">
        <v>0.60855948925018299</v>
      </c>
    </row>
    <row r="525" spans="1:7" x14ac:dyDescent="0.2">
      <c r="A525" t="s">
        <v>222</v>
      </c>
      <c r="B525" t="s">
        <v>223</v>
      </c>
      <c r="C525" t="s">
        <v>9</v>
      </c>
      <c r="D525" t="s">
        <v>10</v>
      </c>
      <c r="E525">
        <v>2021</v>
      </c>
      <c r="F525" t="s">
        <v>14</v>
      </c>
      <c r="G525">
        <v>0.62952595949172996</v>
      </c>
    </row>
    <row r="526" spans="1:7" x14ac:dyDescent="0.2">
      <c r="A526" t="s">
        <v>222</v>
      </c>
      <c r="B526" t="s">
        <v>223</v>
      </c>
      <c r="C526" t="s">
        <v>9</v>
      </c>
      <c r="D526" t="s">
        <v>10</v>
      </c>
      <c r="E526">
        <v>2022</v>
      </c>
      <c r="F526" t="s">
        <v>15</v>
      </c>
      <c r="G526">
        <v>0.56241101026535001</v>
      </c>
    </row>
    <row r="527" spans="1:7" x14ac:dyDescent="0.2">
      <c r="A527" t="s">
        <v>224</v>
      </c>
      <c r="B527" t="s">
        <v>225</v>
      </c>
      <c r="C527" t="s">
        <v>9</v>
      </c>
      <c r="D527" t="s">
        <v>10</v>
      </c>
      <c r="E527">
        <v>2018</v>
      </c>
      <c r="F527" t="s">
        <v>11</v>
      </c>
      <c r="G527">
        <v>-0.67540210485458396</v>
      </c>
    </row>
    <row r="528" spans="1:7" x14ac:dyDescent="0.2">
      <c r="A528" t="s">
        <v>224</v>
      </c>
      <c r="B528" t="s">
        <v>225</v>
      </c>
      <c r="C528" t="s">
        <v>9</v>
      </c>
      <c r="D528" t="s">
        <v>10</v>
      </c>
      <c r="E528">
        <v>2019</v>
      </c>
      <c r="F528" t="s">
        <v>12</v>
      </c>
      <c r="G528">
        <v>-0.34864008426666299</v>
      </c>
    </row>
    <row r="529" spans="1:7" x14ac:dyDescent="0.2">
      <c r="A529" t="s">
        <v>224</v>
      </c>
      <c r="B529" t="s">
        <v>225</v>
      </c>
      <c r="C529" t="s">
        <v>9</v>
      </c>
      <c r="D529" t="s">
        <v>10</v>
      </c>
      <c r="E529">
        <v>2020</v>
      </c>
      <c r="F529" t="s">
        <v>13</v>
      </c>
      <c r="G529">
        <v>-0.27924025058746299</v>
      </c>
    </row>
    <row r="530" spans="1:7" x14ac:dyDescent="0.2">
      <c r="A530" t="s">
        <v>224</v>
      </c>
      <c r="B530" t="s">
        <v>225</v>
      </c>
      <c r="C530" t="s">
        <v>9</v>
      </c>
      <c r="D530" t="s">
        <v>10</v>
      </c>
      <c r="E530">
        <v>2021</v>
      </c>
      <c r="F530" t="s">
        <v>14</v>
      </c>
      <c r="G530">
        <v>-0.113625250756741</v>
      </c>
    </row>
    <row r="531" spans="1:7" x14ac:dyDescent="0.2">
      <c r="A531" t="s">
        <v>224</v>
      </c>
      <c r="B531" t="s">
        <v>225</v>
      </c>
      <c r="C531" t="s">
        <v>9</v>
      </c>
      <c r="D531" t="s">
        <v>10</v>
      </c>
      <c r="E531">
        <v>2022</v>
      </c>
      <c r="F531" t="s">
        <v>15</v>
      </c>
      <c r="G531">
        <v>-0.25244858860969499</v>
      </c>
    </row>
    <row r="532" spans="1:7" x14ac:dyDescent="0.2">
      <c r="A532" t="s">
        <v>226</v>
      </c>
      <c r="B532" t="s">
        <v>227</v>
      </c>
      <c r="C532" t="s">
        <v>9</v>
      </c>
      <c r="D532" t="s">
        <v>10</v>
      </c>
      <c r="E532">
        <v>2018</v>
      </c>
      <c r="F532" t="s">
        <v>11</v>
      </c>
      <c r="G532">
        <v>9.0533733367919894E-2</v>
      </c>
    </row>
    <row r="533" spans="1:7" x14ac:dyDescent="0.2">
      <c r="A533" t="s">
        <v>226</v>
      </c>
      <c r="B533" t="s">
        <v>227</v>
      </c>
      <c r="C533" t="s">
        <v>9</v>
      </c>
      <c r="D533" t="s">
        <v>10</v>
      </c>
      <c r="E533">
        <v>2019</v>
      </c>
      <c r="F533" t="s">
        <v>12</v>
      </c>
      <c r="G533">
        <v>0.17511358857154799</v>
      </c>
    </row>
    <row r="534" spans="1:7" x14ac:dyDescent="0.2">
      <c r="A534" t="s">
        <v>226</v>
      </c>
      <c r="B534" t="s">
        <v>227</v>
      </c>
      <c r="C534" t="s">
        <v>9</v>
      </c>
      <c r="D534" t="s">
        <v>10</v>
      </c>
      <c r="E534">
        <v>2020</v>
      </c>
      <c r="F534" t="s">
        <v>13</v>
      </c>
      <c r="G534">
        <v>0.22519004344940199</v>
      </c>
    </row>
    <row r="535" spans="1:7" x14ac:dyDescent="0.2">
      <c r="A535" t="s">
        <v>226</v>
      </c>
      <c r="B535" t="s">
        <v>227</v>
      </c>
      <c r="C535" t="s">
        <v>9</v>
      </c>
      <c r="D535" t="s">
        <v>10</v>
      </c>
      <c r="E535">
        <v>2021</v>
      </c>
      <c r="F535" t="s">
        <v>14</v>
      </c>
      <c r="G535">
        <v>0.26298251748085</v>
      </c>
    </row>
    <row r="536" spans="1:7" x14ac:dyDescent="0.2">
      <c r="A536" t="s">
        <v>226</v>
      </c>
      <c r="B536" t="s">
        <v>227</v>
      </c>
      <c r="C536" t="s">
        <v>9</v>
      </c>
      <c r="D536" t="s">
        <v>10</v>
      </c>
      <c r="E536">
        <v>2022</v>
      </c>
      <c r="F536" t="s">
        <v>15</v>
      </c>
      <c r="G536">
        <v>0.28121742606163003</v>
      </c>
    </row>
    <row r="537" spans="1:7" x14ac:dyDescent="0.2">
      <c r="A537" t="s">
        <v>228</v>
      </c>
      <c r="B537" t="s">
        <v>229</v>
      </c>
      <c r="C537" t="s">
        <v>9</v>
      </c>
      <c r="D537" t="s">
        <v>10</v>
      </c>
      <c r="E537">
        <v>2018</v>
      </c>
      <c r="F537" t="s">
        <v>11</v>
      </c>
      <c r="G537">
        <v>-0.52955812215805098</v>
      </c>
    </row>
    <row r="538" spans="1:7" x14ac:dyDescent="0.2">
      <c r="A538" t="s">
        <v>228</v>
      </c>
      <c r="B538" t="s">
        <v>229</v>
      </c>
      <c r="C538" t="s">
        <v>9</v>
      </c>
      <c r="D538" t="s">
        <v>10</v>
      </c>
      <c r="E538">
        <v>2019</v>
      </c>
      <c r="F538" t="s">
        <v>12</v>
      </c>
      <c r="G538">
        <v>-0.266192227602005</v>
      </c>
    </row>
    <row r="539" spans="1:7" x14ac:dyDescent="0.2">
      <c r="A539" t="s">
        <v>228</v>
      </c>
      <c r="B539" t="s">
        <v>229</v>
      </c>
      <c r="C539" t="s">
        <v>9</v>
      </c>
      <c r="D539" t="s">
        <v>10</v>
      </c>
      <c r="E539">
        <v>2020</v>
      </c>
      <c r="F539" t="s">
        <v>13</v>
      </c>
      <c r="G539">
        <v>-0.45618799328803999</v>
      </c>
    </row>
    <row r="540" spans="1:7" x14ac:dyDescent="0.2">
      <c r="A540" t="s">
        <v>228</v>
      </c>
      <c r="B540" t="s">
        <v>229</v>
      </c>
      <c r="C540" t="s">
        <v>9</v>
      </c>
      <c r="D540" t="s">
        <v>10</v>
      </c>
      <c r="E540">
        <v>2021</v>
      </c>
      <c r="F540" t="s">
        <v>14</v>
      </c>
      <c r="G540">
        <v>-0.467156112194061</v>
      </c>
    </row>
    <row r="541" spans="1:7" x14ac:dyDescent="0.2">
      <c r="A541" t="s">
        <v>228</v>
      </c>
      <c r="B541" t="s">
        <v>229</v>
      </c>
      <c r="C541" t="s">
        <v>9</v>
      </c>
      <c r="D541" t="s">
        <v>10</v>
      </c>
      <c r="E541">
        <v>2022</v>
      </c>
      <c r="F541" t="s">
        <v>15</v>
      </c>
      <c r="G541">
        <v>-0.54657906293868996</v>
      </c>
    </row>
    <row r="542" spans="1:7" x14ac:dyDescent="0.2">
      <c r="A542" t="s">
        <v>230</v>
      </c>
      <c r="B542" t="s">
        <v>231</v>
      </c>
      <c r="C542" t="s">
        <v>9</v>
      </c>
      <c r="D542" t="s">
        <v>10</v>
      </c>
      <c r="E542">
        <v>2018</v>
      </c>
      <c r="F542" t="s">
        <v>11</v>
      </c>
      <c r="G542">
        <v>0.40782928466796903</v>
      </c>
    </row>
    <row r="543" spans="1:7" x14ac:dyDescent="0.2">
      <c r="A543" t="s">
        <v>230</v>
      </c>
      <c r="B543" t="s">
        <v>231</v>
      </c>
      <c r="C543" t="s">
        <v>9</v>
      </c>
      <c r="D543" t="s">
        <v>10</v>
      </c>
      <c r="E543">
        <v>2019</v>
      </c>
      <c r="F543" t="s">
        <v>12</v>
      </c>
      <c r="G543">
        <v>0.53026825189590499</v>
      </c>
    </row>
    <row r="544" spans="1:7" x14ac:dyDescent="0.2">
      <c r="A544" t="s">
        <v>230</v>
      </c>
      <c r="B544" t="s">
        <v>231</v>
      </c>
      <c r="C544" t="s">
        <v>9</v>
      </c>
      <c r="D544" t="s">
        <v>10</v>
      </c>
      <c r="E544">
        <v>2020</v>
      </c>
      <c r="F544" t="s">
        <v>13</v>
      </c>
      <c r="G544">
        <v>0.69388538599014304</v>
      </c>
    </row>
    <row r="545" spans="1:7" x14ac:dyDescent="0.2">
      <c r="A545" t="s">
        <v>230</v>
      </c>
      <c r="B545" t="s">
        <v>231</v>
      </c>
      <c r="C545" t="s">
        <v>9</v>
      </c>
      <c r="D545" t="s">
        <v>10</v>
      </c>
      <c r="E545">
        <v>2021</v>
      </c>
      <c r="F545" t="s">
        <v>14</v>
      </c>
      <c r="G545">
        <v>0.71241801977157604</v>
      </c>
    </row>
    <row r="546" spans="1:7" x14ac:dyDescent="0.2">
      <c r="A546" t="s">
        <v>230</v>
      </c>
      <c r="B546" t="s">
        <v>231</v>
      </c>
      <c r="C546" t="s">
        <v>9</v>
      </c>
      <c r="D546" t="s">
        <v>10</v>
      </c>
      <c r="E546">
        <v>2022</v>
      </c>
      <c r="F546" t="s">
        <v>15</v>
      </c>
      <c r="G546">
        <v>0.80272752046585105</v>
      </c>
    </row>
    <row r="547" spans="1:7" x14ac:dyDescent="0.2">
      <c r="A547" t="s">
        <v>232</v>
      </c>
      <c r="B547" t="s">
        <v>233</v>
      </c>
      <c r="C547" t="s">
        <v>9</v>
      </c>
      <c r="D547" t="s">
        <v>10</v>
      </c>
      <c r="E547">
        <v>2018</v>
      </c>
      <c r="F547" t="s">
        <v>11</v>
      </c>
      <c r="G547">
        <v>0.39530482888221702</v>
      </c>
    </row>
    <row r="548" spans="1:7" x14ac:dyDescent="0.2">
      <c r="A548" t="s">
        <v>232</v>
      </c>
      <c r="B548" t="s">
        <v>233</v>
      </c>
      <c r="C548" t="s">
        <v>9</v>
      </c>
      <c r="D548" t="s">
        <v>10</v>
      </c>
      <c r="E548">
        <v>2019</v>
      </c>
      <c r="F548" t="s">
        <v>12</v>
      </c>
      <c r="G548">
        <v>0.42679351568222001</v>
      </c>
    </row>
    <row r="549" spans="1:7" x14ac:dyDescent="0.2">
      <c r="A549" t="s">
        <v>232</v>
      </c>
      <c r="B549" t="s">
        <v>233</v>
      </c>
      <c r="C549" t="s">
        <v>9</v>
      </c>
      <c r="D549" t="s">
        <v>10</v>
      </c>
      <c r="E549">
        <v>2020</v>
      </c>
      <c r="F549" t="s">
        <v>13</v>
      </c>
      <c r="G549">
        <v>0.46212884783744801</v>
      </c>
    </row>
    <row r="550" spans="1:7" x14ac:dyDescent="0.2">
      <c r="A550" t="s">
        <v>232</v>
      </c>
      <c r="B550" t="s">
        <v>233</v>
      </c>
      <c r="C550" t="s">
        <v>9</v>
      </c>
      <c r="D550" t="s">
        <v>10</v>
      </c>
      <c r="E550">
        <v>2021</v>
      </c>
      <c r="F550" t="s">
        <v>14</v>
      </c>
      <c r="G550">
        <v>0.67332303524017301</v>
      </c>
    </row>
    <row r="551" spans="1:7" x14ac:dyDescent="0.2">
      <c r="A551" t="s">
        <v>232</v>
      </c>
      <c r="B551" t="s">
        <v>233</v>
      </c>
      <c r="C551" t="s">
        <v>9</v>
      </c>
      <c r="D551" t="s">
        <v>10</v>
      </c>
      <c r="E551">
        <v>2022</v>
      </c>
      <c r="F551" t="s">
        <v>15</v>
      </c>
      <c r="G551">
        <v>0.48072436451911899</v>
      </c>
    </row>
    <row r="552" spans="1:7" x14ac:dyDescent="0.2">
      <c r="A552" t="s">
        <v>234</v>
      </c>
      <c r="B552" t="s">
        <v>235</v>
      </c>
      <c r="C552" t="s">
        <v>9</v>
      </c>
      <c r="D552" t="s">
        <v>10</v>
      </c>
      <c r="E552">
        <v>2018</v>
      </c>
      <c r="F552" t="s">
        <v>11</v>
      </c>
      <c r="G552">
        <v>-1.6215357780456501</v>
      </c>
    </row>
    <row r="553" spans="1:7" x14ac:dyDescent="0.2">
      <c r="A553" t="s">
        <v>234</v>
      </c>
      <c r="B553" t="s">
        <v>235</v>
      </c>
      <c r="C553" t="s">
        <v>9</v>
      </c>
      <c r="D553" t="s">
        <v>10</v>
      </c>
      <c r="E553">
        <v>2019</v>
      </c>
      <c r="F553" t="s">
        <v>12</v>
      </c>
      <c r="G553">
        <v>-1.67229104042053</v>
      </c>
    </row>
    <row r="554" spans="1:7" x14ac:dyDescent="0.2">
      <c r="A554" t="s">
        <v>234</v>
      </c>
      <c r="B554" t="s">
        <v>235</v>
      </c>
      <c r="C554" t="s">
        <v>9</v>
      </c>
      <c r="D554" t="s">
        <v>10</v>
      </c>
      <c r="E554">
        <v>2020</v>
      </c>
      <c r="F554" t="s">
        <v>13</v>
      </c>
      <c r="G554">
        <v>-1.6211345195770299</v>
      </c>
    </row>
    <row r="555" spans="1:7" x14ac:dyDescent="0.2">
      <c r="A555" t="s">
        <v>234</v>
      </c>
      <c r="B555" t="s">
        <v>235</v>
      </c>
      <c r="C555" t="s">
        <v>9</v>
      </c>
      <c r="D555" t="s">
        <v>10</v>
      </c>
      <c r="E555">
        <v>2021</v>
      </c>
      <c r="F555" t="s">
        <v>14</v>
      </c>
      <c r="G555">
        <v>-1.48194456100464</v>
      </c>
    </row>
    <row r="556" spans="1:7" x14ac:dyDescent="0.2">
      <c r="A556" t="s">
        <v>234</v>
      </c>
      <c r="B556" t="s">
        <v>235</v>
      </c>
      <c r="C556" t="s">
        <v>9</v>
      </c>
      <c r="D556" t="s">
        <v>10</v>
      </c>
      <c r="E556">
        <v>2022</v>
      </c>
      <c r="F556" t="s">
        <v>15</v>
      </c>
      <c r="G556">
        <v>-1.4735124111175499</v>
      </c>
    </row>
    <row r="557" spans="1:7" x14ac:dyDescent="0.2">
      <c r="A557" t="s">
        <v>236</v>
      </c>
      <c r="B557" t="s">
        <v>237</v>
      </c>
      <c r="C557" t="s">
        <v>9</v>
      </c>
      <c r="D557" t="s">
        <v>10</v>
      </c>
      <c r="E557">
        <v>2018</v>
      </c>
      <c r="F557" t="s">
        <v>11</v>
      </c>
      <c r="G557">
        <v>-0.18868653476238301</v>
      </c>
    </row>
    <row r="558" spans="1:7" x14ac:dyDescent="0.2">
      <c r="A558" t="s">
        <v>236</v>
      </c>
      <c r="B558" t="s">
        <v>237</v>
      </c>
      <c r="C558" t="s">
        <v>9</v>
      </c>
      <c r="D558" t="s">
        <v>10</v>
      </c>
      <c r="E558">
        <v>2019</v>
      </c>
      <c r="F558" t="s">
        <v>12</v>
      </c>
      <c r="G558">
        <v>-0.42799904942512501</v>
      </c>
    </row>
    <row r="559" spans="1:7" x14ac:dyDescent="0.2">
      <c r="A559" t="s">
        <v>236</v>
      </c>
      <c r="B559" t="s">
        <v>237</v>
      </c>
      <c r="C559" t="s">
        <v>9</v>
      </c>
      <c r="D559" t="s">
        <v>10</v>
      </c>
      <c r="E559">
        <v>2020</v>
      </c>
      <c r="F559" t="s">
        <v>13</v>
      </c>
      <c r="G559">
        <v>-0.25353363156318698</v>
      </c>
    </row>
    <row r="560" spans="1:7" x14ac:dyDescent="0.2">
      <c r="A560" t="s">
        <v>236</v>
      </c>
      <c r="B560" t="s">
        <v>237</v>
      </c>
      <c r="C560" t="s">
        <v>9</v>
      </c>
      <c r="D560" t="s">
        <v>10</v>
      </c>
      <c r="E560">
        <v>2021</v>
      </c>
      <c r="F560" t="s">
        <v>14</v>
      </c>
      <c r="G560">
        <v>-0.21326912939548501</v>
      </c>
    </row>
    <row r="561" spans="1:7" x14ac:dyDescent="0.2">
      <c r="A561" t="s">
        <v>236</v>
      </c>
      <c r="B561" t="s">
        <v>237</v>
      </c>
      <c r="C561" t="s">
        <v>9</v>
      </c>
      <c r="D561" t="s">
        <v>10</v>
      </c>
      <c r="E561">
        <v>2022</v>
      </c>
      <c r="F561" t="s">
        <v>15</v>
      </c>
      <c r="G561">
        <v>-0.13473837077617601</v>
      </c>
    </row>
    <row r="562" spans="1:7" x14ac:dyDescent="0.2">
      <c r="A562" t="s">
        <v>238</v>
      </c>
      <c r="B562" t="s">
        <v>239</v>
      </c>
      <c r="C562" t="s">
        <v>9</v>
      </c>
      <c r="D562" t="s">
        <v>10</v>
      </c>
      <c r="E562">
        <v>2018</v>
      </c>
      <c r="F562" t="s">
        <v>11</v>
      </c>
      <c r="G562">
        <v>-0.20376461744308499</v>
      </c>
    </row>
    <row r="563" spans="1:7" x14ac:dyDescent="0.2">
      <c r="A563" t="s">
        <v>238</v>
      </c>
      <c r="B563" t="s">
        <v>239</v>
      </c>
      <c r="C563" t="s">
        <v>9</v>
      </c>
      <c r="D563" t="s">
        <v>10</v>
      </c>
      <c r="E563">
        <v>2019</v>
      </c>
      <c r="F563" t="s">
        <v>12</v>
      </c>
      <c r="G563">
        <v>-0.33913540840148898</v>
      </c>
    </row>
    <row r="564" spans="1:7" x14ac:dyDescent="0.2">
      <c r="A564" t="s">
        <v>238</v>
      </c>
      <c r="B564" t="s">
        <v>239</v>
      </c>
      <c r="C564" t="s">
        <v>9</v>
      </c>
      <c r="D564" t="s">
        <v>10</v>
      </c>
      <c r="E564">
        <v>2020</v>
      </c>
      <c r="F564" t="s">
        <v>13</v>
      </c>
      <c r="G564">
        <v>-0.314182639122009</v>
      </c>
    </row>
    <row r="565" spans="1:7" x14ac:dyDescent="0.2">
      <c r="A565" t="s">
        <v>238</v>
      </c>
      <c r="B565" t="s">
        <v>239</v>
      </c>
      <c r="C565" t="s">
        <v>9</v>
      </c>
      <c r="D565" t="s">
        <v>10</v>
      </c>
      <c r="E565">
        <v>2021</v>
      </c>
      <c r="F565" t="s">
        <v>14</v>
      </c>
      <c r="G565">
        <v>-0.28636151552200301</v>
      </c>
    </row>
    <row r="566" spans="1:7" x14ac:dyDescent="0.2">
      <c r="A566" t="s">
        <v>238</v>
      </c>
      <c r="B566" t="s">
        <v>239</v>
      </c>
      <c r="C566" t="s">
        <v>9</v>
      </c>
      <c r="D566" t="s">
        <v>10</v>
      </c>
      <c r="E566">
        <v>2022</v>
      </c>
      <c r="F566" t="s">
        <v>15</v>
      </c>
      <c r="G566">
        <v>-0.29159986972808799</v>
      </c>
    </row>
    <row r="567" spans="1:7" x14ac:dyDescent="0.2">
      <c r="A567" t="s">
        <v>240</v>
      </c>
      <c r="B567" t="s">
        <v>241</v>
      </c>
      <c r="C567" t="s">
        <v>9</v>
      </c>
      <c r="D567" t="s">
        <v>10</v>
      </c>
      <c r="E567">
        <v>2018</v>
      </c>
      <c r="F567" t="s">
        <v>11</v>
      </c>
      <c r="G567">
        <v>-2.43496870994568</v>
      </c>
    </row>
    <row r="568" spans="1:7" x14ac:dyDescent="0.2">
      <c r="A568" t="s">
        <v>240</v>
      </c>
      <c r="B568" t="s">
        <v>241</v>
      </c>
      <c r="C568" t="s">
        <v>9</v>
      </c>
      <c r="D568" t="s">
        <v>10</v>
      </c>
      <c r="E568">
        <v>2019</v>
      </c>
      <c r="F568" t="s">
        <v>12</v>
      </c>
      <c r="G568">
        <v>-2.5657713413238499</v>
      </c>
    </row>
    <row r="569" spans="1:7" x14ac:dyDescent="0.2">
      <c r="A569" t="s">
        <v>240</v>
      </c>
      <c r="B569" t="s">
        <v>241</v>
      </c>
      <c r="C569" t="s">
        <v>9</v>
      </c>
      <c r="D569" t="s">
        <v>10</v>
      </c>
      <c r="E569">
        <v>2020</v>
      </c>
      <c r="F569" t="s">
        <v>13</v>
      </c>
      <c r="G569">
        <v>-2.4622783660888699</v>
      </c>
    </row>
    <row r="570" spans="1:7" x14ac:dyDescent="0.2">
      <c r="A570" t="s">
        <v>240</v>
      </c>
      <c r="B570" t="s">
        <v>241</v>
      </c>
      <c r="C570" t="s">
        <v>9</v>
      </c>
      <c r="D570" t="s">
        <v>10</v>
      </c>
      <c r="E570">
        <v>2021</v>
      </c>
      <c r="F570" t="s">
        <v>14</v>
      </c>
      <c r="G570">
        <v>-2.3083457946777299</v>
      </c>
    </row>
    <row r="571" spans="1:7" x14ac:dyDescent="0.2">
      <c r="A571" t="s">
        <v>240</v>
      </c>
      <c r="B571" t="s">
        <v>241</v>
      </c>
      <c r="C571" t="s">
        <v>9</v>
      </c>
      <c r="D571" t="s">
        <v>10</v>
      </c>
      <c r="E571">
        <v>2022</v>
      </c>
      <c r="F571" t="s">
        <v>15</v>
      </c>
      <c r="G571">
        <v>-2.1979634761810298</v>
      </c>
    </row>
    <row r="572" spans="1:7" x14ac:dyDescent="0.2">
      <c r="A572" t="s">
        <v>242</v>
      </c>
      <c r="B572" t="s">
        <v>243</v>
      </c>
      <c r="C572" t="s">
        <v>9</v>
      </c>
      <c r="D572" t="s">
        <v>10</v>
      </c>
      <c r="E572">
        <v>2018</v>
      </c>
      <c r="F572" t="s">
        <v>11</v>
      </c>
      <c r="G572">
        <v>1.45358550548553</v>
      </c>
    </row>
    <row r="573" spans="1:7" x14ac:dyDescent="0.2">
      <c r="A573" t="s">
        <v>242</v>
      </c>
      <c r="B573" t="s">
        <v>243</v>
      </c>
      <c r="C573" t="s">
        <v>9</v>
      </c>
      <c r="D573" t="s">
        <v>10</v>
      </c>
      <c r="E573">
        <v>2019</v>
      </c>
      <c r="F573" t="s">
        <v>12</v>
      </c>
      <c r="G573">
        <v>1.5974931716918901</v>
      </c>
    </row>
    <row r="574" spans="1:7" x14ac:dyDescent="0.2">
      <c r="A574" t="s">
        <v>242</v>
      </c>
      <c r="B574" t="s">
        <v>243</v>
      </c>
      <c r="C574" t="s">
        <v>9</v>
      </c>
      <c r="D574" t="s">
        <v>10</v>
      </c>
      <c r="E574">
        <v>2020</v>
      </c>
      <c r="F574" t="s">
        <v>13</v>
      </c>
      <c r="G574">
        <v>1.66911089420319</v>
      </c>
    </row>
    <row r="575" spans="1:7" x14ac:dyDescent="0.2">
      <c r="A575" t="s">
        <v>242</v>
      </c>
      <c r="B575" t="s">
        <v>243</v>
      </c>
      <c r="C575" t="s">
        <v>9</v>
      </c>
      <c r="D575" t="s">
        <v>10</v>
      </c>
      <c r="E575">
        <v>2021</v>
      </c>
      <c r="F575" t="s">
        <v>14</v>
      </c>
      <c r="G575">
        <v>1.59549152851105</v>
      </c>
    </row>
    <row r="576" spans="1:7" x14ac:dyDescent="0.2">
      <c r="A576" t="s">
        <v>242</v>
      </c>
      <c r="B576" t="s">
        <v>243</v>
      </c>
      <c r="C576" t="s">
        <v>9</v>
      </c>
      <c r="D576" t="s">
        <v>10</v>
      </c>
      <c r="E576">
        <v>2022</v>
      </c>
      <c r="F576" t="s">
        <v>15</v>
      </c>
      <c r="G576">
        <v>1.64433610439301</v>
      </c>
    </row>
    <row r="577" spans="1:7" x14ac:dyDescent="0.2">
      <c r="A577" t="s">
        <v>244</v>
      </c>
      <c r="B577" t="s">
        <v>245</v>
      </c>
      <c r="C577" t="s">
        <v>9</v>
      </c>
      <c r="D577" t="s">
        <v>10</v>
      </c>
      <c r="E577">
        <v>2018</v>
      </c>
      <c r="F577" t="s">
        <v>11</v>
      </c>
      <c r="G577">
        <v>0.72906392812728904</v>
      </c>
    </row>
    <row r="578" spans="1:7" x14ac:dyDescent="0.2">
      <c r="A578" t="s">
        <v>244</v>
      </c>
      <c r="B578" t="s">
        <v>245</v>
      </c>
      <c r="C578" t="s">
        <v>9</v>
      </c>
      <c r="D578" t="s">
        <v>10</v>
      </c>
      <c r="E578">
        <v>2019</v>
      </c>
      <c r="F578" t="s">
        <v>12</v>
      </c>
      <c r="G578">
        <v>0.77052319049835205</v>
      </c>
    </row>
    <row r="579" spans="1:7" x14ac:dyDescent="0.2">
      <c r="A579" t="s">
        <v>244</v>
      </c>
      <c r="B579" t="s">
        <v>245</v>
      </c>
      <c r="C579" t="s">
        <v>9</v>
      </c>
      <c r="D579" t="s">
        <v>10</v>
      </c>
      <c r="E579">
        <v>2020</v>
      </c>
      <c r="F579" t="s">
        <v>13</v>
      </c>
      <c r="G579">
        <v>0.921403408050537</v>
      </c>
    </row>
    <row r="580" spans="1:7" x14ac:dyDescent="0.2">
      <c r="A580" t="s">
        <v>244</v>
      </c>
      <c r="B580" t="s">
        <v>245</v>
      </c>
      <c r="C580" t="s">
        <v>9</v>
      </c>
      <c r="D580" t="s">
        <v>10</v>
      </c>
      <c r="E580">
        <v>2021</v>
      </c>
      <c r="F580" t="s">
        <v>14</v>
      </c>
      <c r="G580">
        <v>0.80971843004226696</v>
      </c>
    </row>
    <row r="581" spans="1:7" x14ac:dyDescent="0.2">
      <c r="A581" t="s">
        <v>244</v>
      </c>
      <c r="B581" t="s">
        <v>245</v>
      </c>
      <c r="C581" t="s">
        <v>9</v>
      </c>
      <c r="D581" t="s">
        <v>10</v>
      </c>
      <c r="E581">
        <v>2022</v>
      </c>
      <c r="F581" t="s">
        <v>15</v>
      </c>
      <c r="G581">
        <v>0.65373951196670499</v>
      </c>
    </row>
    <row r="582" spans="1:7" x14ac:dyDescent="0.2">
      <c r="A582" t="s">
        <v>246</v>
      </c>
      <c r="B582" t="s">
        <v>247</v>
      </c>
      <c r="C582" t="s">
        <v>9</v>
      </c>
      <c r="D582" t="s">
        <v>10</v>
      </c>
      <c r="E582">
        <v>2018</v>
      </c>
      <c r="F582" t="s">
        <v>11</v>
      </c>
      <c r="G582">
        <v>1.3472551107406601</v>
      </c>
    </row>
    <row r="583" spans="1:7" x14ac:dyDescent="0.2">
      <c r="A583" t="s">
        <v>246</v>
      </c>
      <c r="B583" t="s">
        <v>247</v>
      </c>
      <c r="C583" t="s">
        <v>9</v>
      </c>
      <c r="D583" t="s">
        <v>10</v>
      </c>
      <c r="E583">
        <v>2019</v>
      </c>
      <c r="F583" t="s">
        <v>12</v>
      </c>
      <c r="G583">
        <v>1.33317494392395</v>
      </c>
    </row>
    <row r="584" spans="1:7" x14ac:dyDescent="0.2">
      <c r="A584" t="s">
        <v>246</v>
      </c>
      <c r="B584" t="s">
        <v>247</v>
      </c>
      <c r="C584" t="s">
        <v>9</v>
      </c>
      <c r="D584" t="s">
        <v>10</v>
      </c>
      <c r="E584">
        <v>2020</v>
      </c>
      <c r="F584" t="s">
        <v>13</v>
      </c>
      <c r="G584">
        <v>1.21239566802979</v>
      </c>
    </row>
    <row r="585" spans="1:7" x14ac:dyDescent="0.2">
      <c r="A585" t="s">
        <v>246</v>
      </c>
      <c r="B585" t="s">
        <v>247</v>
      </c>
      <c r="C585" t="s">
        <v>9</v>
      </c>
      <c r="D585" t="s">
        <v>10</v>
      </c>
      <c r="E585">
        <v>2021</v>
      </c>
      <c r="F585" t="s">
        <v>14</v>
      </c>
      <c r="G585">
        <v>1.1939195394516</v>
      </c>
    </row>
    <row r="586" spans="1:7" x14ac:dyDescent="0.2">
      <c r="A586" t="s">
        <v>246</v>
      </c>
      <c r="B586" t="s">
        <v>247</v>
      </c>
      <c r="C586" t="s">
        <v>9</v>
      </c>
      <c r="D586" t="s">
        <v>10</v>
      </c>
      <c r="E586">
        <v>2022</v>
      </c>
      <c r="F586" t="s">
        <v>15</v>
      </c>
      <c r="G586">
        <v>1.0638889074325599</v>
      </c>
    </row>
    <row r="587" spans="1:7" x14ac:dyDescent="0.2">
      <c r="A587" t="s">
        <v>248</v>
      </c>
      <c r="B587" t="s">
        <v>249</v>
      </c>
      <c r="C587" t="s">
        <v>9</v>
      </c>
      <c r="D587" t="s">
        <v>10</v>
      </c>
      <c r="E587">
        <v>2018</v>
      </c>
      <c r="F587" t="s">
        <v>11</v>
      </c>
      <c r="G587">
        <v>1.2295781373977701</v>
      </c>
    </row>
    <row r="588" spans="1:7" x14ac:dyDescent="0.2">
      <c r="A588" t="s">
        <v>248</v>
      </c>
      <c r="B588" t="s">
        <v>249</v>
      </c>
      <c r="C588" t="s">
        <v>9</v>
      </c>
      <c r="D588" t="s">
        <v>10</v>
      </c>
      <c r="E588">
        <v>2019</v>
      </c>
      <c r="F588" t="s">
        <v>12</v>
      </c>
      <c r="G588">
        <v>1.2152909040451001</v>
      </c>
    </row>
    <row r="589" spans="1:7" x14ac:dyDescent="0.2">
      <c r="A589" t="s">
        <v>248</v>
      </c>
      <c r="B589" t="s">
        <v>249</v>
      </c>
      <c r="C589" t="s">
        <v>9</v>
      </c>
      <c r="D589" t="s">
        <v>10</v>
      </c>
      <c r="E589">
        <v>2020</v>
      </c>
      <c r="F589" t="s">
        <v>13</v>
      </c>
      <c r="G589">
        <v>1.13746881484985</v>
      </c>
    </row>
    <row r="590" spans="1:7" x14ac:dyDescent="0.2">
      <c r="A590" t="s">
        <v>248</v>
      </c>
      <c r="B590" t="s">
        <v>249</v>
      </c>
      <c r="C590" t="s">
        <v>9</v>
      </c>
      <c r="D590" t="s">
        <v>10</v>
      </c>
      <c r="E590">
        <v>2021</v>
      </c>
      <c r="F590" t="s">
        <v>14</v>
      </c>
      <c r="G590">
        <v>1.02887463569641</v>
      </c>
    </row>
    <row r="591" spans="1:7" x14ac:dyDescent="0.2">
      <c r="A591" t="s">
        <v>248</v>
      </c>
      <c r="B591" t="s">
        <v>249</v>
      </c>
      <c r="C591" t="s">
        <v>9</v>
      </c>
      <c r="D591" t="s">
        <v>10</v>
      </c>
      <c r="E591">
        <v>2022</v>
      </c>
      <c r="F591" t="s">
        <v>15</v>
      </c>
      <c r="G591">
        <v>1.12756788730621</v>
      </c>
    </row>
    <row r="592" spans="1:7" x14ac:dyDescent="0.2">
      <c r="A592" t="s">
        <v>250</v>
      </c>
      <c r="B592" t="s">
        <v>251</v>
      </c>
      <c r="C592" t="s">
        <v>9</v>
      </c>
      <c r="D592" t="s">
        <v>10</v>
      </c>
      <c r="E592">
        <v>2018</v>
      </c>
      <c r="F592" t="s">
        <v>11</v>
      </c>
      <c r="G592">
        <v>-0.57883912324905396</v>
      </c>
    </row>
    <row r="593" spans="1:7" x14ac:dyDescent="0.2">
      <c r="A593" t="s">
        <v>250</v>
      </c>
      <c r="B593" t="s">
        <v>251</v>
      </c>
      <c r="C593" t="s">
        <v>9</v>
      </c>
      <c r="D593" t="s">
        <v>10</v>
      </c>
      <c r="E593">
        <v>2019</v>
      </c>
      <c r="F593" t="s">
        <v>12</v>
      </c>
      <c r="G593">
        <v>-0.31398382782936102</v>
      </c>
    </row>
    <row r="594" spans="1:7" x14ac:dyDescent="0.2">
      <c r="A594" t="s">
        <v>250</v>
      </c>
      <c r="B594" t="s">
        <v>251</v>
      </c>
      <c r="C594" t="s">
        <v>9</v>
      </c>
      <c r="D594" t="s">
        <v>10</v>
      </c>
      <c r="E594">
        <v>2020</v>
      </c>
      <c r="F594" t="s">
        <v>13</v>
      </c>
      <c r="G594">
        <v>-0.509343922138214</v>
      </c>
    </row>
    <row r="595" spans="1:7" x14ac:dyDescent="0.2">
      <c r="A595" t="s">
        <v>250</v>
      </c>
      <c r="B595" t="s">
        <v>251</v>
      </c>
      <c r="C595" t="s">
        <v>9</v>
      </c>
      <c r="D595" t="s">
        <v>10</v>
      </c>
      <c r="E595">
        <v>2021</v>
      </c>
      <c r="F595" t="s">
        <v>14</v>
      </c>
      <c r="G595">
        <v>-0.54227977991104104</v>
      </c>
    </row>
    <row r="596" spans="1:7" x14ac:dyDescent="0.2">
      <c r="A596" t="s">
        <v>250</v>
      </c>
      <c r="B596" t="s">
        <v>251</v>
      </c>
      <c r="C596" t="s">
        <v>9</v>
      </c>
      <c r="D596" t="s">
        <v>10</v>
      </c>
      <c r="E596">
        <v>2022</v>
      </c>
      <c r="F596" t="s">
        <v>15</v>
      </c>
      <c r="G596">
        <v>-0.53103858232498202</v>
      </c>
    </row>
    <row r="597" spans="1:7" x14ac:dyDescent="0.2">
      <c r="A597" t="s">
        <v>252</v>
      </c>
      <c r="B597" t="s">
        <v>253</v>
      </c>
      <c r="C597" t="s">
        <v>9</v>
      </c>
      <c r="D597" t="s">
        <v>10</v>
      </c>
      <c r="E597">
        <v>2018</v>
      </c>
      <c r="F597" t="s">
        <v>11</v>
      </c>
      <c r="G597">
        <v>-0.43127089738845797</v>
      </c>
    </row>
    <row r="598" spans="1:7" x14ac:dyDescent="0.2">
      <c r="A598" t="s">
        <v>252</v>
      </c>
      <c r="B598" t="s">
        <v>253</v>
      </c>
      <c r="C598" t="s">
        <v>9</v>
      </c>
      <c r="D598" t="s">
        <v>10</v>
      </c>
      <c r="E598">
        <v>2019</v>
      </c>
      <c r="F598" t="s">
        <v>12</v>
      </c>
      <c r="G598">
        <v>-0.28684794902801503</v>
      </c>
    </row>
    <row r="599" spans="1:7" x14ac:dyDescent="0.2">
      <c r="A599" t="s">
        <v>252</v>
      </c>
      <c r="B599" t="s">
        <v>253</v>
      </c>
      <c r="C599" t="s">
        <v>9</v>
      </c>
      <c r="D599" t="s">
        <v>10</v>
      </c>
      <c r="E599">
        <v>2020</v>
      </c>
      <c r="F599" t="s">
        <v>13</v>
      </c>
      <c r="G599">
        <v>-0.11891328543424599</v>
      </c>
    </row>
    <row r="600" spans="1:7" x14ac:dyDescent="0.2">
      <c r="A600" t="s">
        <v>252</v>
      </c>
      <c r="B600" t="s">
        <v>253</v>
      </c>
      <c r="C600" t="s">
        <v>9</v>
      </c>
      <c r="D600" t="s">
        <v>10</v>
      </c>
      <c r="E600">
        <v>2021</v>
      </c>
      <c r="F600" t="s">
        <v>14</v>
      </c>
      <c r="G600">
        <v>-0.109315782785416</v>
      </c>
    </row>
    <row r="601" spans="1:7" x14ac:dyDescent="0.2">
      <c r="A601" t="s">
        <v>252</v>
      </c>
      <c r="B601" t="s">
        <v>253</v>
      </c>
      <c r="C601" t="s">
        <v>9</v>
      </c>
      <c r="D601" t="s">
        <v>10</v>
      </c>
      <c r="E601">
        <v>2022</v>
      </c>
      <c r="F601" t="s">
        <v>15</v>
      </c>
      <c r="G601">
        <v>-0.152863919734955</v>
      </c>
    </row>
    <row r="602" spans="1:7" x14ac:dyDescent="0.2">
      <c r="A602" t="s">
        <v>254</v>
      </c>
      <c r="B602" t="s">
        <v>255</v>
      </c>
      <c r="C602" t="s">
        <v>9</v>
      </c>
      <c r="D602" t="s">
        <v>10</v>
      </c>
      <c r="E602">
        <v>2018</v>
      </c>
      <c r="F602" t="s">
        <v>11</v>
      </c>
      <c r="G602">
        <v>0.247989401221275</v>
      </c>
    </row>
    <row r="603" spans="1:7" x14ac:dyDescent="0.2">
      <c r="A603" t="s">
        <v>254</v>
      </c>
      <c r="B603" t="s">
        <v>255</v>
      </c>
      <c r="C603" t="s">
        <v>9</v>
      </c>
      <c r="D603" t="s">
        <v>10</v>
      </c>
      <c r="E603">
        <v>2019</v>
      </c>
      <c r="F603" t="s">
        <v>12</v>
      </c>
      <c r="G603">
        <v>0.14606639742851299</v>
      </c>
    </row>
    <row r="604" spans="1:7" x14ac:dyDescent="0.2">
      <c r="A604" t="s">
        <v>254</v>
      </c>
      <c r="B604" t="s">
        <v>255</v>
      </c>
      <c r="C604" t="s">
        <v>9</v>
      </c>
      <c r="D604" t="s">
        <v>10</v>
      </c>
      <c r="E604">
        <v>2020</v>
      </c>
      <c r="F604" t="s">
        <v>13</v>
      </c>
      <c r="G604">
        <v>0.124463096261024</v>
      </c>
    </row>
    <row r="605" spans="1:7" x14ac:dyDescent="0.2">
      <c r="A605" t="s">
        <v>254</v>
      </c>
      <c r="B605" t="s">
        <v>255</v>
      </c>
      <c r="C605" t="s">
        <v>9</v>
      </c>
      <c r="D605" t="s">
        <v>10</v>
      </c>
      <c r="E605">
        <v>2021</v>
      </c>
      <c r="F605" t="s">
        <v>14</v>
      </c>
      <c r="G605">
        <v>5.8753985911607701E-2</v>
      </c>
    </row>
    <row r="606" spans="1:7" x14ac:dyDescent="0.2">
      <c r="A606" t="s">
        <v>254</v>
      </c>
      <c r="B606" t="s">
        <v>255</v>
      </c>
      <c r="C606" t="s">
        <v>9</v>
      </c>
      <c r="D606" t="s">
        <v>10</v>
      </c>
      <c r="E606">
        <v>2022</v>
      </c>
      <c r="F606" t="s">
        <v>15</v>
      </c>
      <c r="G606">
        <v>0.14035816490650199</v>
      </c>
    </row>
    <row r="607" spans="1:7" x14ac:dyDescent="0.2">
      <c r="A607" t="s">
        <v>256</v>
      </c>
      <c r="B607" t="s">
        <v>257</v>
      </c>
      <c r="C607" t="s">
        <v>9</v>
      </c>
      <c r="D607" t="s">
        <v>10</v>
      </c>
      <c r="E607">
        <v>2018</v>
      </c>
      <c r="F607" t="s">
        <v>11</v>
      </c>
      <c r="G607">
        <v>8.2971118390560206E-2</v>
      </c>
    </row>
    <row r="608" spans="1:7" x14ac:dyDescent="0.2">
      <c r="A608" t="s">
        <v>256</v>
      </c>
      <c r="B608" t="s">
        <v>257</v>
      </c>
      <c r="C608" t="s">
        <v>9</v>
      </c>
      <c r="D608" t="s">
        <v>10</v>
      </c>
      <c r="E608">
        <v>2019</v>
      </c>
      <c r="F608" t="s">
        <v>12</v>
      </c>
      <c r="G608">
        <v>2.76085305958986E-2</v>
      </c>
    </row>
    <row r="609" spans="1:7" x14ac:dyDescent="0.2">
      <c r="A609" t="s">
        <v>256</v>
      </c>
      <c r="B609" t="s">
        <v>257</v>
      </c>
      <c r="C609" t="s">
        <v>9</v>
      </c>
      <c r="D609" t="s">
        <v>10</v>
      </c>
      <c r="E609">
        <v>2020</v>
      </c>
      <c r="F609" t="s">
        <v>13</v>
      </c>
      <c r="G609">
        <v>0.36298137903213501</v>
      </c>
    </row>
    <row r="610" spans="1:7" x14ac:dyDescent="0.2">
      <c r="A610" t="s">
        <v>256</v>
      </c>
      <c r="B610" t="s">
        <v>257</v>
      </c>
      <c r="C610" t="s">
        <v>9</v>
      </c>
      <c r="D610" t="s">
        <v>10</v>
      </c>
      <c r="E610">
        <v>2021</v>
      </c>
      <c r="F610" t="s">
        <v>14</v>
      </c>
      <c r="G610">
        <v>0.53477835655212402</v>
      </c>
    </row>
    <row r="611" spans="1:7" x14ac:dyDescent="0.2">
      <c r="A611" t="s">
        <v>256</v>
      </c>
      <c r="B611" t="s">
        <v>257</v>
      </c>
      <c r="C611" t="s">
        <v>9</v>
      </c>
      <c r="D611" t="s">
        <v>10</v>
      </c>
      <c r="E611">
        <v>2022</v>
      </c>
      <c r="F611" t="s">
        <v>15</v>
      </c>
      <c r="G611">
        <v>0.667752325534821</v>
      </c>
    </row>
    <row r="612" spans="1:7" x14ac:dyDescent="0.2">
      <c r="A612" t="s">
        <v>258</v>
      </c>
      <c r="B612" t="s">
        <v>259</v>
      </c>
      <c r="C612" t="s">
        <v>9</v>
      </c>
      <c r="D612" t="s">
        <v>10</v>
      </c>
      <c r="E612">
        <v>2018</v>
      </c>
      <c r="F612" t="s">
        <v>11</v>
      </c>
      <c r="G612">
        <v>-2.08446145057678</v>
      </c>
    </row>
    <row r="613" spans="1:7" x14ac:dyDescent="0.2">
      <c r="A613" t="s">
        <v>258</v>
      </c>
      <c r="B613" t="s">
        <v>259</v>
      </c>
      <c r="C613" t="s">
        <v>9</v>
      </c>
      <c r="D613" t="s">
        <v>10</v>
      </c>
      <c r="E613">
        <v>2019</v>
      </c>
      <c r="F613" t="s">
        <v>12</v>
      </c>
      <c r="G613">
        <v>-2.2142057418823198</v>
      </c>
    </row>
    <row r="614" spans="1:7" x14ac:dyDescent="0.2">
      <c r="A614" t="s">
        <v>258</v>
      </c>
      <c r="B614" t="s">
        <v>259</v>
      </c>
      <c r="C614" t="s">
        <v>9</v>
      </c>
      <c r="D614" t="s">
        <v>10</v>
      </c>
      <c r="E614">
        <v>2020</v>
      </c>
      <c r="F614" t="s">
        <v>13</v>
      </c>
      <c r="G614">
        <v>-2.1462876796722399</v>
      </c>
    </row>
    <row r="615" spans="1:7" x14ac:dyDescent="0.2">
      <c r="A615" t="s">
        <v>258</v>
      </c>
      <c r="B615" t="s">
        <v>259</v>
      </c>
      <c r="C615" t="s">
        <v>9</v>
      </c>
      <c r="D615" t="s">
        <v>10</v>
      </c>
      <c r="E615">
        <v>2021</v>
      </c>
      <c r="F615" t="s">
        <v>14</v>
      </c>
      <c r="G615">
        <v>-2.3328053951263401</v>
      </c>
    </row>
    <row r="616" spans="1:7" x14ac:dyDescent="0.2">
      <c r="A616" t="s">
        <v>258</v>
      </c>
      <c r="B616" t="s">
        <v>259</v>
      </c>
      <c r="C616" t="s">
        <v>9</v>
      </c>
      <c r="D616" t="s">
        <v>10</v>
      </c>
      <c r="E616">
        <v>2022</v>
      </c>
      <c r="F616" t="s">
        <v>15</v>
      </c>
      <c r="G616">
        <v>-2.47940897941589</v>
      </c>
    </row>
    <row r="617" spans="1:7" x14ac:dyDescent="0.2">
      <c r="A617" t="s">
        <v>260</v>
      </c>
      <c r="B617" t="s">
        <v>261</v>
      </c>
      <c r="C617" t="s">
        <v>9</v>
      </c>
      <c r="D617" t="s">
        <v>10</v>
      </c>
      <c r="E617">
        <v>2018</v>
      </c>
      <c r="F617" t="s">
        <v>11</v>
      </c>
      <c r="G617">
        <v>1.2714213132858301</v>
      </c>
    </row>
    <row r="618" spans="1:7" x14ac:dyDescent="0.2">
      <c r="A618" t="s">
        <v>260</v>
      </c>
      <c r="B618" t="s">
        <v>261</v>
      </c>
      <c r="C618" t="s">
        <v>9</v>
      </c>
      <c r="D618" t="s">
        <v>10</v>
      </c>
      <c r="E618">
        <v>2019</v>
      </c>
      <c r="F618" t="s">
        <v>12</v>
      </c>
      <c r="G618">
        <v>1.0135281085968</v>
      </c>
    </row>
    <row r="619" spans="1:7" x14ac:dyDescent="0.2">
      <c r="A619" t="s">
        <v>260</v>
      </c>
      <c r="B619" t="s">
        <v>261</v>
      </c>
      <c r="C619" t="s">
        <v>9</v>
      </c>
      <c r="D619" t="s">
        <v>10</v>
      </c>
      <c r="E619">
        <v>2020</v>
      </c>
      <c r="F619" t="s">
        <v>13</v>
      </c>
      <c r="G619">
        <v>0.99840098619461104</v>
      </c>
    </row>
    <row r="620" spans="1:7" x14ac:dyDescent="0.2">
      <c r="A620" t="s">
        <v>260</v>
      </c>
      <c r="B620" t="s">
        <v>261</v>
      </c>
      <c r="C620" t="s">
        <v>9</v>
      </c>
      <c r="D620" t="s">
        <v>10</v>
      </c>
      <c r="E620">
        <v>2021</v>
      </c>
      <c r="F620" t="s">
        <v>14</v>
      </c>
      <c r="G620">
        <v>0.88737970590591397</v>
      </c>
    </row>
    <row r="621" spans="1:7" x14ac:dyDescent="0.2">
      <c r="A621" t="s">
        <v>260</v>
      </c>
      <c r="B621" t="s">
        <v>261</v>
      </c>
      <c r="C621" t="s">
        <v>9</v>
      </c>
      <c r="D621" t="s">
        <v>10</v>
      </c>
      <c r="E621">
        <v>2022</v>
      </c>
      <c r="F621" t="s">
        <v>15</v>
      </c>
      <c r="G621">
        <v>0.91342258453369096</v>
      </c>
    </row>
    <row r="622" spans="1:7" x14ac:dyDescent="0.2">
      <c r="A622" t="s">
        <v>262</v>
      </c>
      <c r="B622" t="s">
        <v>263</v>
      </c>
      <c r="C622" t="s">
        <v>9</v>
      </c>
      <c r="D622" t="s">
        <v>10</v>
      </c>
      <c r="E622">
        <v>2018</v>
      </c>
      <c r="F622" t="s">
        <v>11</v>
      </c>
      <c r="G622">
        <v>0.99859029054641701</v>
      </c>
    </row>
    <row r="623" spans="1:7" x14ac:dyDescent="0.2">
      <c r="A623" t="s">
        <v>262</v>
      </c>
      <c r="B623" t="s">
        <v>263</v>
      </c>
      <c r="C623" t="s">
        <v>9</v>
      </c>
      <c r="D623" t="s">
        <v>10</v>
      </c>
      <c r="E623">
        <v>2019</v>
      </c>
      <c r="F623" t="s">
        <v>12</v>
      </c>
      <c r="G623">
        <v>1.1751024723053001</v>
      </c>
    </row>
    <row r="624" spans="1:7" x14ac:dyDescent="0.2">
      <c r="A624" t="s">
        <v>262</v>
      </c>
      <c r="B624" t="s">
        <v>263</v>
      </c>
      <c r="C624" t="s">
        <v>9</v>
      </c>
      <c r="D624" t="s">
        <v>10</v>
      </c>
      <c r="E624">
        <v>2020</v>
      </c>
      <c r="F624" t="s">
        <v>13</v>
      </c>
      <c r="G624">
        <v>0.98344230651855502</v>
      </c>
    </row>
    <row r="625" spans="1:7" x14ac:dyDescent="0.2">
      <c r="A625" t="s">
        <v>262</v>
      </c>
      <c r="B625" t="s">
        <v>263</v>
      </c>
      <c r="C625" t="s">
        <v>9</v>
      </c>
      <c r="D625" t="s">
        <v>10</v>
      </c>
      <c r="E625">
        <v>2021</v>
      </c>
      <c r="F625" t="s">
        <v>14</v>
      </c>
      <c r="G625">
        <v>0.93393802642822299</v>
      </c>
    </row>
    <row r="626" spans="1:7" x14ac:dyDescent="0.2">
      <c r="A626" t="s">
        <v>262</v>
      </c>
      <c r="B626" t="s">
        <v>263</v>
      </c>
      <c r="C626" t="s">
        <v>9</v>
      </c>
      <c r="D626" t="s">
        <v>10</v>
      </c>
      <c r="E626">
        <v>2022</v>
      </c>
      <c r="F626" t="s">
        <v>15</v>
      </c>
      <c r="G626">
        <v>1.0562672615051301</v>
      </c>
    </row>
    <row r="627" spans="1:7" x14ac:dyDescent="0.2">
      <c r="A627" t="s">
        <v>264</v>
      </c>
      <c r="B627" t="s">
        <v>265</v>
      </c>
      <c r="C627" t="s">
        <v>9</v>
      </c>
      <c r="D627" t="s">
        <v>10</v>
      </c>
      <c r="E627">
        <v>2018</v>
      </c>
      <c r="F627" t="s">
        <v>11</v>
      </c>
      <c r="G627">
        <v>-0.63241809606552102</v>
      </c>
    </row>
    <row r="628" spans="1:7" x14ac:dyDescent="0.2">
      <c r="A628" t="s">
        <v>264</v>
      </c>
      <c r="B628" t="s">
        <v>265</v>
      </c>
      <c r="C628" t="s">
        <v>9</v>
      </c>
      <c r="D628" t="s">
        <v>10</v>
      </c>
      <c r="E628">
        <v>2019</v>
      </c>
      <c r="F628" t="s">
        <v>12</v>
      </c>
      <c r="G628">
        <v>-0.56293070316314697</v>
      </c>
    </row>
    <row r="629" spans="1:7" x14ac:dyDescent="0.2">
      <c r="A629" t="s">
        <v>264</v>
      </c>
      <c r="B629" t="s">
        <v>265</v>
      </c>
      <c r="C629" t="s">
        <v>9</v>
      </c>
      <c r="D629" t="s">
        <v>10</v>
      </c>
      <c r="E629">
        <v>2020</v>
      </c>
      <c r="F629" t="s">
        <v>13</v>
      </c>
      <c r="G629">
        <v>-0.70095050334930398</v>
      </c>
    </row>
    <row r="630" spans="1:7" x14ac:dyDescent="0.2">
      <c r="A630" t="s">
        <v>264</v>
      </c>
      <c r="B630" t="s">
        <v>265</v>
      </c>
      <c r="C630" t="s">
        <v>9</v>
      </c>
      <c r="D630" t="s">
        <v>10</v>
      </c>
      <c r="E630">
        <v>2021</v>
      </c>
      <c r="F630" t="s">
        <v>14</v>
      </c>
      <c r="G630">
        <v>-0.55552989244461104</v>
      </c>
    </row>
    <row r="631" spans="1:7" x14ac:dyDescent="0.2">
      <c r="A631" t="s">
        <v>264</v>
      </c>
      <c r="B631" t="s">
        <v>265</v>
      </c>
      <c r="C631" t="s">
        <v>9</v>
      </c>
      <c r="D631" t="s">
        <v>10</v>
      </c>
      <c r="E631">
        <v>2022</v>
      </c>
      <c r="F631" t="s">
        <v>15</v>
      </c>
      <c r="G631">
        <v>-0.50747376680374101</v>
      </c>
    </row>
    <row r="632" spans="1:7" x14ac:dyDescent="0.2">
      <c r="A632" t="s">
        <v>266</v>
      </c>
      <c r="B632" t="s">
        <v>267</v>
      </c>
      <c r="C632" t="s">
        <v>9</v>
      </c>
      <c r="D632" t="s">
        <v>10</v>
      </c>
      <c r="E632">
        <v>2018</v>
      </c>
      <c r="F632" t="s">
        <v>11</v>
      </c>
      <c r="G632">
        <v>0.85939925909042403</v>
      </c>
    </row>
    <row r="633" spans="1:7" x14ac:dyDescent="0.2">
      <c r="A633" t="s">
        <v>266</v>
      </c>
      <c r="B633" t="s">
        <v>267</v>
      </c>
      <c r="C633" t="s">
        <v>9</v>
      </c>
      <c r="D633" t="s">
        <v>10</v>
      </c>
      <c r="E633">
        <v>2019</v>
      </c>
      <c r="F633" t="s">
        <v>12</v>
      </c>
      <c r="G633">
        <v>0.80190575122833296</v>
      </c>
    </row>
    <row r="634" spans="1:7" x14ac:dyDescent="0.2">
      <c r="A634" t="s">
        <v>266</v>
      </c>
      <c r="B634" t="s">
        <v>267</v>
      </c>
      <c r="C634" t="s">
        <v>9</v>
      </c>
      <c r="D634" t="s">
        <v>10</v>
      </c>
      <c r="E634">
        <v>2020</v>
      </c>
      <c r="F634" t="s">
        <v>13</v>
      </c>
      <c r="G634">
        <v>0.87297415733337402</v>
      </c>
    </row>
    <row r="635" spans="1:7" x14ac:dyDescent="0.2">
      <c r="A635" t="s">
        <v>266</v>
      </c>
      <c r="B635" t="s">
        <v>267</v>
      </c>
      <c r="C635" t="s">
        <v>9</v>
      </c>
      <c r="D635" t="s">
        <v>10</v>
      </c>
      <c r="E635">
        <v>2021</v>
      </c>
      <c r="F635" t="s">
        <v>14</v>
      </c>
      <c r="G635">
        <v>0.83246535062789895</v>
      </c>
    </row>
    <row r="636" spans="1:7" x14ac:dyDescent="0.2">
      <c r="A636" t="s">
        <v>266</v>
      </c>
      <c r="B636" t="s">
        <v>267</v>
      </c>
      <c r="C636" t="s">
        <v>9</v>
      </c>
      <c r="D636" t="s">
        <v>10</v>
      </c>
      <c r="E636">
        <v>2022</v>
      </c>
      <c r="F636" t="s">
        <v>15</v>
      </c>
      <c r="G636">
        <v>0.83572173118591297</v>
      </c>
    </row>
    <row r="637" spans="1:7" x14ac:dyDescent="0.2">
      <c r="A637" t="s">
        <v>268</v>
      </c>
      <c r="B637" t="s">
        <v>269</v>
      </c>
      <c r="C637" t="s">
        <v>9</v>
      </c>
      <c r="D637" t="s">
        <v>10</v>
      </c>
      <c r="E637">
        <v>2018</v>
      </c>
      <c r="F637" t="s">
        <v>11</v>
      </c>
      <c r="G637">
        <v>-0.67398101091384899</v>
      </c>
    </row>
    <row r="638" spans="1:7" x14ac:dyDescent="0.2">
      <c r="A638" t="s">
        <v>268</v>
      </c>
      <c r="B638" t="s">
        <v>269</v>
      </c>
      <c r="C638" t="s">
        <v>9</v>
      </c>
      <c r="D638" t="s">
        <v>10</v>
      </c>
      <c r="E638">
        <v>2019</v>
      </c>
      <c r="F638" t="s">
        <v>12</v>
      </c>
      <c r="G638">
        <v>-0.84362882375717196</v>
      </c>
    </row>
    <row r="639" spans="1:7" x14ac:dyDescent="0.2">
      <c r="A639" t="s">
        <v>268</v>
      </c>
      <c r="B639" t="s">
        <v>269</v>
      </c>
      <c r="C639" t="s">
        <v>9</v>
      </c>
      <c r="D639" t="s">
        <v>10</v>
      </c>
      <c r="E639">
        <v>2020</v>
      </c>
      <c r="F639" t="s">
        <v>13</v>
      </c>
      <c r="G639">
        <v>-0.79136931896209695</v>
      </c>
    </row>
    <row r="640" spans="1:7" x14ac:dyDescent="0.2">
      <c r="A640" t="s">
        <v>268</v>
      </c>
      <c r="B640" t="s">
        <v>269</v>
      </c>
      <c r="C640" t="s">
        <v>9</v>
      </c>
      <c r="D640" t="s">
        <v>10</v>
      </c>
      <c r="E640">
        <v>2021</v>
      </c>
      <c r="F640" t="s">
        <v>14</v>
      </c>
      <c r="G640">
        <v>-0.68836092948913596</v>
      </c>
    </row>
    <row r="641" spans="1:7" x14ac:dyDescent="0.2">
      <c r="A641" t="s">
        <v>268</v>
      </c>
      <c r="B641" t="s">
        <v>269</v>
      </c>
      <c r="C641" t="s">
        <v>9</v>
      </c>
      <c r="D641" t="s">
        <v>10</v>
      </c>
      <c r="E641">
        <v>2022</v>
      </c>
      <c r="F641" t="s">
        <v>15</v>
      </c>
      <c r="G641">
        <v>-0.69195973873138406</v>
      </c>
    </row>
    <row r="642" spans="1:7" x14ac:dyDescent="0.2">
      <c r="A642" t="s">
        <v>270</v>
      </c>
      <c r="B642" t="s">
        <v>271</v>
      </c>
      <c r="C642" t="s">
        <v>9</v>
      </c>
      <c r="D642" t="s">
        <v>10</v>
      </c>
      <c r="E642">
        <v>2018</v>
      </c>
      <c r="F642" t="s">
        <v>11</v>
      </c>
      <c r="G642">
        <v>1.3151206970214799</v>
      </c>
    </row>
    <row r="643" spans="1:7" x14ac:dyDescent="0.2">
      <c r="A643" t="s">
        <v>270</v>
      </c>
      <c r="B643" t="s">
        <v>271</v>
      </c>
      <c r="C643" t="s">
        <v>9</v>
      </c>
      <c r="D643" t="s">
        <v>10</v>
      </c>
      <c r="E643">
        <v>2019</v>
      </c>
      <c r="F643" t="s">
        <v>12</v>
      </c>
      <c r="G643">
        <v>1.0343405008316</v>
      </c>
    </row>
    <row r="644" spans="1:7" x14ac:dyDescent="0.2">
      <c r="A644" t="s">
        <v>270</v>
      </c>
      <c r="B644" t="s">
        <v>271</v>
      </c>
      <c r="C644" t="s">
        <v>9</v>
      </c>
      <c r="D644" t="s">
        <v>10</v>
      </c>
      <c r="E644">
        <v>2020</v>
      </c>
      <c r="F644" t="s">
        <v>13</v>
      </c>
      <c r="G644">
        <v>1.1187299489975</v>
      </c>
    </row>
    <row r="645" spans="1:7" x14ac:dyDescent="0.2">
      <c r="A645" t="s">
        <v>270</v>
      </c>
      <c r="B645" t="s">
        <v>271</v>
      </c>
      <c r="C645" t="s">
        <v>9</v>
      </c>
      <c r="D645" t="s">
        <v>10</v>
      </c>
      <c r="E645">
        <v>2021</v>
      </c>
      <c r="F645" t="s">
        <v>14</v>
      </c>
      <c r="G645">
        <v>1.20211470127106</v>
      </c>
    </row>
    <row r="646" spans="1:7" x14ac:dyDescent="0.2">
      <c r="A646" t="s">
        <v>270</v>
      </c>
      <c r="B646" t="s">
        <v>271</v>
      </c>
      <c r="C646" t="s">
        <v>9</v>
      </c>
      <c r="D646" t="s">
        <v>10</v>
      </c>
      <c r="E646">
        <v>2022</v>
      </c>
      <c r="F646" t="s">
        <v>15</v>
      </c>
      <c r="G646">
        <v>1.2104841470718399</v>
      </c>
    </row>
    <row r="647" spans="1:7" x14ac:dyDescent="0.2">
      <c r="A647" t="s">
        <v>272</v>
      </c>
      <c r="B647" t="s">
        <v>273</v>
      </c>
      <c r="C647" t="s">
        <v>9</v>
      </c>
      <c r="D647" t="s">
        <v>10</v>
      </c>
      <c r="E647">
        <v>2018</v>
      </c>
      <c r="F647" t="s">
        <v>11</v>
      </c>
      <c r="G647">
        <v>-0.40222647786140397</v>
      </c>
    </row>
    <row r="648" spans="1:7" x14ac:dyDescent="0.2">
      <c r="A648" t="s">
        <v>272</v>
      </c>
      <c r="B648" t="s">
        <v>273</v>
      </c>
      <c r="C648" t="s">
        <v>9</v>
      </c>
      <c r="D648" t="s">
        <v>10</v>
      </c>
      <c r="E648">
        <v>2019</v>
      </c>
      <c r="F648" t="s">
        <v>12</v>
      </c>
      <c r="G648">
        <v>-0.38730990886688199</v>
      </c>
    </row>
    <row r="649" spans="1:7" x14ac:dyDescent="0.2">
      <c r="A649" t="s">
        <v>272</v>
      </c>
      <c r="B649" t="s">
        <v>273</v>
      </c>
      <c r="C649" t="s">
        <v>9</v>
      </c>
      <c r="D649" t="s">
        <v>10</v>
      </c>
      <c r="E649">
        <v>2020</v>
      </c>
      <c r="F649" t="s">
        <v>13</v>
      </c>
      <c r="G649">
        <v>-0.340128064155579</v>
      </c>
    </row>
    <row r="650" spans="1:7" x14ac:dyDescent="0.2">
      <c r="A650" t="s">
        <v>272</v>
      </c>
      <c r="B650" t="s">
        <v>273</v>
      </c>
      <c r="C650" t="s">
        <v>9</v>
      </c>
      <c r="D650" t="s">
        <v>10</v>
      </c>
      <c r="E650">
        <v>2021</v>
      </c>
      <c r="F650" t="s">
        <v>14</v>
      </c>
      <c r="G650">
        <v>-0.20534208416938801</v>
      </c>
    </row>
    <row r="651" spans="1:7" x14ac:dyDescent="0.2">
      <c r="A651" t="s">
        <v>272</v>
      </c>
      <c r="B651" t="s">
        <v>273</v>
      </c>
      <c r="C651" t="s">
        <v>9</v>
      </c>
      <c r="D651" t="s">
        <v>10</v>
      </c>
      <c r="E651">
        <v>2022</v>
      </c>
      <c r="F651" t="s">
        <v>15</v>
      </c>
      <c r="G651">
        <v>-0.66832441091537498</v>
      </c>
    </row>
    <row r="652" spans="1:7" x14ac:dyDescent="0.2">
      <c r="A652" t="s">
        <v>274</v>
      </c>
      <c r="B652" t="s">
        <v>275</v>
      </c>
      <c r="C652" t="s">
        <v>9</v>
      </c>
      <c r="D652" t="s">
        <v>10</v>
      </c>
      <c r="E652">
        <v>2018</v>
      </c>
      <c r="F652" t="s">
        <v>11</v>
      </c>
      <c r="G652">
        <v>1.57725429534912</v>
      </c>
    </row>
    <row r="653" spans="1:7" x14ac:dyDescent="0.2">
      <c r="A653" t="s">
        <v>274</v>
      </c>
      <c r="B653" t="s">
        <v>275</v>
      </c>
      <c r="C653" t="s">
        <v>9</v>
      </c>
      <c r="D653" t="s">
        <v>10</v>
      </c>
      <c r="E653">
        <v>2019</v>
      </c>
      <c r="F653" t="s">
        <v>12</v>
      </c>
      <c r="G653">
        <v>1.5772114992141699</v>
      </c>
    </row>
    <row r="654" spans="1:7" x14ac:dyDescent="0.2">
      <c r="A654" t="s">
        <v>274</v>
      </c>
      <c r="B654" t="s">
        <v>275</v>
      </c>
      <c r="C654" t="s">
        <v>9</v>
      </c>
      <c r="D654" t="s">
        <v>10</v>
      </c>
      <c r="E654">
        <v>2020</v>
      </c>
      <c r="F654" t="s">
        <v>13</v>
      </c>
      <c r="G654">
        <v>1.1772255897521999</v>
      </c>
    </row>
    <row r="655" spans="1:7" x14ac:dyDescent="0.2">
      <c r="A655" t="s">
        <v>274</v>
      </c>
      <c r="B655" t="s">
        <v>275</v>
      </c>
      <c r="C655" t="s">
        <v>9</v>
      </c>
      <c r="D655" t="s">
        <v>10</v>
      </c>
      <c r="E655">
        <v>2021</v>
      </c>
      <c r="F655" t="s">
        <v>14</v>
      </c>
      <c r="G655">
        <v>1.17249691486359</v>
      </c>
    </row>
    <row r="656" spans="1:7" x14ac:dyDescent="0.2">
      <c r="A656" t="s">
        <v>274</v>
      </c>
      <c r="B656" t="s">
        <v>275</v>
      </c>
      <c r="C656" t="s">
        <v>9</v>
      </c>
      <c r="D656" t="s">
        <v>10</v>
      </c>
      <c r="E656">
        <v>2022</v>
      </c>
      <c r="F656" t="s">
        <v>15</v>
      </c>
      <c r="G656">
        <v>1.2048430442810101</v>
      </c>
    </row>
    <row r="657" spans="1:7" x14ac:dyDescent="0.2">
      <c r="A657" t="s">
        <v>276</v>
      </c>
      <c r="B657" t="s">
        <v>277</v>
      </c>
      <c r="C657" t="s">
        <v>9</v>
      </c>
      <c r="D657" t="s">
        <v>10</v>
      </c>
      <c r="E657">
        <v>2018</v>
      </c>
      <c r="F657" t="s">
        <v>11</v>
      </c>
      <c r="G657">
        <v>0.83107703924179099</v>
      </c>
    </row>
    <row r="658" spans="1:7" x14ac:dyDescent="0.2">
      <c r="A658" t="s">
        <v>276</v>
      </c>
      <c r="B658" t="s">
        <v>277</v>
      </c>
      <c r="C658" t="s">
        <v>9</v>
      </c>
      <c r="D658" t="s">
        <v>10</v>
      </c>
      <c r="E658">
        <v>2019</v>
      </c>
      <c r="F658" t="s">
        <v>12</v>
      </c>
      <c r="G658">
        <v>0.63665968179702803</v>
      </c>
    </row>
    <row r="659" spans="1:7" x14ac:dyDescent="0.2">
      <c r="A659" t="s">
        <v>276</v>
      </c>
      <c r="B659" t="s">
        <v>277</v>
      </c>
      <c r="C659" t="s">
        <v>9</v>
      </c>
      <c r="D659" t="s">
        <v>10</v>
      </c>
      <c r="E659">
        <v>2020</v>
      </c>
      <c r="F659" t="s">
        <v>13</v>
      </c>
      <c r="G659">
        <v>0.71777218580246005</v>
      </c>
    </row>
    <row r="660" spans="1:7" x14ac:dyDescent="0.2">
      <c r="A660" t="s">
        <v>276</v>
      </c>
      <c r="B660" t="s">
        <v>277</v>
      </c>
      <c r="C660" t="s">
        <v>9</v>
      </c>
      <c r="D660" t="s">
        <v>10</v>
      </c>
      <c r="E660">
        <v>2021</v>
      </c>
      <c r="F660" t="s">
        <v>14</v>
      </c>
      <c r="G660">
        <v>0.70579892396926902</v>
      </c>
    </row>
    <row r="661" spans="1:7" x14ac:dyDescent="0.2">
      <c r="A661" t="s">
        <v>276</v>
      </c>
      <c r="B661" t="s">
        <v>277</v>
      </c>
      <c r="C661" t="s">
        <v>9</v>
      </c>
      <c r="D661" t="s">
        <v>10</v>
      </c>
      <c r="E661">
        <v>2022</v>
      </c>
      <c r="F661" t="s">
        <v>15</v>
      </c>
      <c r="G661">
        <v>0.53399908542633101</v>
      </c>
    </row>
    <row r="662" spans="1:7" x14ac:dyDescent="0.2">
      <c r="A662" t="s">
        <v>278</v>
      </c>
      <c r="B662" t="s">
        <v>279</v>
      </c>
      <c r="C662" t="s">
        <v>9</v>
      </c>
      <c r="D662" t="s">
        <v>10</v>
      </c>
      <c r="E662">
        <v>2018</v>
      </c>
      <c r="F662" t="s">
        <v>11</v>
      </c>
      <c r="G662">
        <v>3.7592556327581399E-2</v>
      </c>
    </row>
    <row r="663" spans="1:7" x14ac:dyDescent="0.2">
      <c r="A663" t="s">
        <v>278</v>
      </c>
      <c r="B663" t="s">
        <v>279</v>
      </c>
      <c r="C663" t="s">
        <v>9</v>
      </c>
      <c r="D663" t="s">
        <v>10</v>
      </c>
      <c r="E663">
        <v>2019</v>
      </c>
      <c r="F663" t="s">
        <v>12</v>
      </c>
      <c r="G663">
        <v>5.80168217420578E-2</v>
      </c>
    </row>
    <row r="664" spans="1:7" x14ac:dyDescent="0.2">
      <c r="A664" t="s">
        <v>278</v>
      </c>
      <c r="B664" t="s">
        <v>279</v>
      </c>
      <c r="C664" t="s">
        <v>9</v>
      </c>
      <c r="D664" t="s">
        <v>10</v>
      </c>
      <c r="E664">
        <v>2020</v>
      </c>
      <c r="F664" t="s">
        <v>13</v>
      </c>
      <c r="G664">
        <v>-6.1226464807987199E-2</v>
      </c>
    </row>
    <row r="665" spans="1:7" x14ac:dyDescent="0.2">
      <c r="A665" t="s">
        <v>278</v>
      </c>
      <c r="B665" t="s">
        <v>279</v>
      </c>
      <c r="C665" t="s">
        <v>9</v>
      </c>
      <c r="D665" t="s">
        <v>10</v>
      </c>
      <c r="E665">
        <v>2021</v>
      </c>
      <c r="F665" t="s">
        <v>14</v>
      </c>
      <c r="G665">
        <v>-5.2502058446407297E-2</v>
      </c>
    </row>
    <row r="666" spans="1:7" x14ac:dyDescent="0.2">
      <c r="A666" t="s">
        <v>278</v>
      </c>
      <c r="B666" t="s">
        <v>279</v>
      </c>
      <c r="C666" t="s">
        <v>9</v>
      </c>
      <c r="D666" t="s">
        <v>10</v>
      </c>
      <c r="E666">
        <v>2022</v>
      </c>
      <c r="F666" t="s">
        <v>15</v>
      </c>
      <c r="G666">
        <v>-5.9176981449127197E-2</v>
      </c>
    </row>
    <row r="667" spans="1:7" x14ac:dyDescent="0.2">
      <c r="A667" t="s">
        <v>280</v>
      </c>
      <c r="B667" t="s">
        <v>281</v>
      </c>
      <c r="C667" t="s">
        <v>9</v>
      </c>
      <c r="D667" t="s">
        <v>10</v>
      </c>
      <c r="E667">
        <v>2018</v>
      </c>
      <c r="F667" t="s">
        <v>11</v>
      </c>
      <c r="G667">
        <v>-0.34855675697326699</v>
      </c>
    </row>
    <row r="668" spans="1:7" x14ac:dyDescent="0.2">
      <c r="A668" t="s">
        <v>280</v>
      </c>
      <c r="B668" t="s">
        <v>281</v>
      </c>
      <c r="C668" t="s">
        <v>9</v>
      </c>
      <c r="D668" t="s">
        <v>10</v>
      </c>
      <c r="E668">
        <v>2019</v>
      </c>
      <c r="F668" t="s">
        <v>12</v>
      </c>
      <c r="G668">
        <v>-0.34582972526550299</v>
      </c>
    </row>
    <row r="669" spans="1:7" x14ac:dyDescent="0.2">
      <c r="A669" t="s">
        <v>280</v>
      </c>
      <c r="B669" t="s">
        <v>281</v>
      </c>
      <c r="C669" t="s">
        <v>9</v>
      </c>
      <c r="D669" t="s">
        <v>10</v>
      </c>
      <c r="E669">
        <v>2020</v>
      </c>
      <c r="F669" t="s">
        <v>13</v>
      </c>
      <c r="G669">
        <v>-0.35953915119171098</v>
      </c>
    </row>
    <row r="670" spans="1:7" x14ac:dyDescent="0.2">
      <c r="A670" t="s">
        <v>280</v>
      </c>
      <c r="B670" t="s">
        <v>281</v>
      </c>
      <c r="C670" t="s">
        <v>9</v>
      </c>
      <c r="D670" t="s">
        <v>10</v>
      </c>
      <c r="E670">
        <v>2021</v>
      </c>
      <c r="F670" t="s">
        <v>14</v>
      </c>
      <c r="G670">
        <v>-0.40259128808975198</v>
      </c>
    </row>
    <row r="671" spans="1:7" x14ac:dyDescent="0.2">
      <c r="A671" t="s">
        <v>280</v>
      </c>
      <c r="B671" t="s">
        <v>281</v>
      </c>
      <c r="C671" t="s">
        <v>9</v>
      </c>
      <c r="D671" t="s">
        <v>10</v>
      </c>
      <c r="E671">
        <v>2022</v>
      </c>
      <c r="F671" t="s">
        <v>15</v>
      </c>
      <c r="G671">
        <v>-0.31988918781280501</v>
      </c>
    </row>
    <row r="672" spans="1:7" x14ac:dyDescent="0.2">
      <c r="A672" t="s">
        <v>282</v>
      </c>
      <c r="B672" t="s">
        <v>283</v>
      </c>
      <c r="C672" t="s">
        <v>9</v>
      </c>
      <c r="D672" t="s">
        <v>10</v>
      </c>
      <c r="E672">
        <v>2018</v>
      </c>
      <c r="F672" t="s">
        <v>11</v>
      </c>
      <c r="G672">
        <v>-0.833329558372498</v>
      </c>
    </row>
    <row r="673" spans="1:7" x14ac:dyDescent="0.2">
      <c r="A673" t="s">
        <v>282</v>
      </c>
      <c r="B673" t="s">
        <v>283</v>
      </c>
      <c r="C673" t="s">
        <v>9</v>
      </c>
      <c r="D673" t="s">
        <v>10</v>
      </c>
      <c r="E673">
        <v>2019</v>
      </c>
      <c r="F673" t="s">
        <v>12</v>
      </c>
      <c r="G673">
        <v>-0.76671624183654796</v>
      </c>
    </row>
    <row r="674" spans="1:7" x14ac:dyDescent="0.2">
      <c r="A674" t="s">
        <v>282</v>
      </c>
      <c r="B674" t="s">
        <v>283</v>
      </c>
      <c r="C674" t="s">
        <v>9</v>
      </c>
      <c r="D674" t="s">
        <v>10</v>
      </c>
      <c r="E674">
        <v>2020</v>
      </c>
      <c r="F674" t="s">
        <v>13</v>
      </c>
      <c r="G674">
        <v>-1.2816141843795801</v>
      </c>
    </row>
    <row r="675" spans="1:7" x14ac:dyDescent="0.2">
      <c r="A675" t="s">
        <v>282</v>
      </c>
      <c r="B675" t="s">
        <v>283</v>
      </c>
      <c r="C675" t="s">
        <v>9</v>
      </c>
      <c r="D675" t="s">
        <v>10</v>
      </c>
      <c r="E675">
        <v>2021</v>
      </c>
      <c r="F675" t="s">
        <v>14</v>
      </c>
      <c r="G675">
        <v>-1.25935423374176</v>
      </c>
    </row>
    <row r="676" spans="1:7" x14ac:dyDescent="0.2">
      <c r="A676" t="s">
        <v>282</v>
      </c>
      <c r="B676" t="s">
        <v>283</v>
      </c>
      <c r="C676" t="s">
        <v>9</v>
      </c>
      <c r="D676" t="s">
        <v>10</v>
      </c>
      <c r="E676">
        <v>2022</v>
      </c>
      <c r="F676" t="s">
        <v>15</v>
      </c>
      <c r="G676">
        <v>-1.28796994686127</v>
      </c>
    </row>
    <row r="677" spans="1:7" x14ac:dyDescent="0.2">
      <c r="A677" t="s">
        <v>284</v>
      </c>
      <c r="B677" t="s">
        <v>285</v>
      </c>
      <c r="C677" t="s">
        <v>9</v>
      </c>
      <c r="D677" t="s">
        <v>10</v>
      </c>
      <c r="E677">
        <v>2018</v>
      </c>
      <c r="F677" t="s">
        <v>11</v>
      </c>
      <c r="G677">
        <v>-1.26694679260254</v>
      </c>
    </row>
    <row r="678" spans="1:7" x14ac:dyDescent="0.2">
      <c r="A678" t="s">
        <v>284</v>
      </c>
      <c r="B678" t="s">
        <v>285</v>
      </c>
      <c r="C678" t="s">
        <v>9</v>
      </c>
      <c r="D678" t="s">
        <v>10</v>
      </c>
      <c r="E678">
        <v>2019</v>
      </c>
      <c r="F678" t="s">
        <v>12</v>
      </c>
      <c r="G678">
        <v>-1.3304589986801101</v>
      </c>
    </row>
    <row r="679" spans="1:7" x14ac:dyDescent="0.2">
      <c r="A679" t="s">
        <v>284</v>
      </c>
      <c r="B679" t="s">
        <v>285</v>
      </c>
      <c r="C679" t="s">
        <v>9</v>
      </c>
      <c r="D679" t="s">
        <v>10</v>
      </c>
      <c r="E679">
        <v>2020</v>
      </c>
      <c r="F679" t="s">
        <v>13</v>
      </c>
      <c r="G679">
        <v>-1.5117045640945399</v>
      </c>
    </row>
    <row r="680" spans="1:7" x14ac:dyDescent="0.2">
      <c r="A680" t="s">
        <v>284</v>
      </c>
      <c r="B680" t="s">
        <v>285</v>
      </c>
      <c r="C680" t="s">
        <v>9</v>
      </c>
      <c r="D680" t="s">
        <v>10</v>
      </c>
      <c r="E680">
        <v>2021</v>
      </c>
      <c r="F680" t="s">
        <v>14</v>
      </c>
      <c r="G680">
        <v>-2.0839693546295202</v>
      </c>
    </row>
    <row r="681" spans="1:7" x14ac:dyDescent="0.2">
      <c r="A681" t="s">
        <v>284</v>
      </c>
      <c r="B681" t="s">
        <v>285</v>
      </c>
      <c r="C681" t="s">
        <v>9</v>
      </c>
      <c r="D681" t="s">
        <v>10</v>
      </c>
      <c r="E681">
        <v>2022</v>
      </c>
      <c r="F681" t="s">
        <v>15</v>
      </c>
      <c r="G681">
        <v>-2.21174263954163</v>
      </c>
    </row>
    <row r="682" spans="1:7" x14ac:dyDescent="0.2">
      <c r="A682" t="s">
        <v>286</v>
      </c>
      <c r="B682" t="s">
        <v>287</v>
      </c>
      <c r="C682" t="s">
        <v>9</v>
      </c>
      <c r="D682" t="s">
        <v>10</v>
      </c>
      <c r="E682">
        <v>2018</v>
      </c>
      <c r="F682" t="s">
        <v>11</v>
      </c>
      <c r="G682">
        <v>0.68495005369186401</v>
      </c>
    </row>
    <row r="683" spans="1:7" x14ac:dyDescent="0.2">
      <c r="A683" t="s">
        <v>286</v>
      </c>
      <c r="B683" t="s">
        <v>287</v>
      </c>
      <c r="C683" t="s">
        <v>9</v>
      </c>
      <c r="D683" t="s">
        <v>10</v>
      </c>
      <c r="E683">
        <v>2019</v>
      </c>
      <c r="F683" t="s">
        <v>12</v>
      </c>
      <c r="G683">
        <v>0.52880662679672197</v>
      </c>
    </row>
    <row r="684" spans="1:7" x14ac:dyDescent="0.2">
      <c r="A684" t="s">
        <v>286</v>
      </c>
      <c r="B684" t="s">
        <v>287</v>
      </c>
      <c r="C684" t="s">
        <v>9</v>
      </c>
      <c r="D684" t="s">
        <v>10</v>
      </c>
      <c r="E684">
        <v>2020</v>
      </c>
      <c r="F684" t="s">
        <v>13</v>
      </c>
      <c r="G684">
        <v>0.51237642765045199</v>
      </c>
    </row>
    <row r="685" spans="1:7" x14ac:dyDescent="0.2">
      <c r="A685" t="s">
        <v>286</v>
      </c>
      <c r="B685" t="s">
        <v>287</v>
      </c>
      <c r="C685" t="s">
        <v>9</v>
      </c>
      <c r="D685" t="s">
        <v>10</v>
      </c>
      <c r="E685">
        <v>2021</v>
      </c>
      <c r="F685" t="s">
        <v>14</v>
      </c>
      <c r="G685">
        <v>0.51868486404418901</v>
      </c>
    </row>
    <row r="686" spans="1:7" x14ac:dyDescent="0.2">
      <c r="A686" t="s">
        <v>286</v>
      </c>
      <c r="B686" t="s">
        <v>287</v>
      </c>
      <c r="C686" t="s">
        <v>9</v>
      </c>
      <c r="D686" t="s">
        <v>10</v>
      </c>
      <c r="E686">
        <v>2022</v>
      </c>
      <c r="F686" t="s">
        <v>15</v>
      </c>
      <c r="G686">
        <v>0.55630606412887595</v>
      </c>
    </row>
    <row r="687" spans="1:7" x14ac:dyDescent="0.2">
      <c r="A687" t="s">
        <v>288</v>
      </c>
      <c r="B687" t="s">
        <v>289</v>
      </c>
      <c r="C687" t="s">
        <v>9</v>
      </c>
      <c r="D687" t="s">
        <v>10</v>
      </c>
      <c r="E687">
        <v>2018</v>
      </c>
      <c r="F687" t="s">
        <v>11</v>
      </c>
      <c r="G687">
        <v>0.94429248571395896</v>
      </c>
    </row>
    <row r="688" spans="1:7" x14ac:dyDescent="0.2">
      <c r="A688" t="s">
        <v>288</v>
      </c>
      <c r="B688" t="s">
        <v>289</v>
      </c>
      <c r="C688" t="s">
        <v>9</v>
      </c>
      <c r="D688" t="s">
        <v>10</v>
      </c>
      <c r="E688">
        <v>2019</v>
      </c>
      <c r="F688" t="s">
        <v>12</v>
      </c>
      <c r="G688">
        <v>0.79273200035095204</v>
      </c>
    </row>
    <row r="689" spans="1:7" x14ac:dyDescent="0.2">
      <c r="A689" t="s">
        <v>288</v>
      </c>
      <c r="B689" t="s">
        <v>289</v>
      </c>
      <c r="C689" t="s">
        <v>9</v>
      </c>
      <c r="D689" t="s">
        <v>10</v>
      </c>
      <c r="E689">
        <v>2020</v>
      </c>
      <c r="F689" t="s">
        <v>13</v>
      </c>
      <c r="G689">
        <v>0.77604091167449996</v>
      </c>
    </row>
    <row r="690" spans="1:7" x14ac:dyDescent="0.2">
      <c r="A690" t="s">
        <v>288</v>
      </c>
      <c r="B690" t="s">
        <v>289</v>
      </c>
      <c r="C690" t="s">
        <v>9</v>
      </c>
      <c r="D690" t="s">
        <v>10</v>
      </c>
      <c r="E690">
        <v>2021</v>
      </c>
      <c r="F690" t="s">
        <v>14</v>
      </c>
      <c r="G690">
        <v>0.78711211681366</v>
      </c>
    </row>
    <row r="691" spans="1:7" x14ac:dyDescent="0.2">
      <c r="A691" t="s">
        <v>288</v>
      </c>
      <c r="B691" t="s">
        <v>289</v>
      </c>
      <c r="C691" t="s">
        <v>9</v>
      </c>
      <c r="D691" t="s">
        <v>10</v>
      </c>
      <c r="E691">
        <v>2022</v>
      </c>
      <c r="F691" t="s">
        <v>15</v>
      </c>
      <c r="G691">
        <v>0.88090282678604104</v>
      </c>
    </row>
    <row r="692" spans="1:7" x14ac:dyDescent="0.2">
      <c r="A692" t="s">
        <v>290</v>
      </c>
      <c r="B692" t="s">
        <v>291</v>
      </c>
      <c r="C692" t="s">
        <v>9</v>
      </c>
      <c r="D692" t="s">
        <v>10</v>
      </c>
      <c r="E692">
        <v>2018</v>
      </c>
      <c r="F692" t="s">
        <v>11</v>
      </c>
      <c r="G692">
        <v>-0.542416572570801</v>
      </c>
    </row>
    <row r="693" spans="1:7" x14ac:dyDescent="0.2">
      <c r="A693" t="s">
        <v>290</v>
      </c>
      <c r="B693" t="s">
        <v>291</v>
      </c>
      <c r="C693" t="s">
        <v>9</v>
      </c>
      <c r="D693" t="s">
        <v>10</v>
      </c>
      <c r="E693">
        <v>2019</v>
      </c>
      <c r="F693" t="s">
        <v>12</v>
      </c>
      <c r="G693">
        <v>-0.45294290781021102</v>
      </c>
    </row>
    <row r="694" spans="1:7" x14ac:dyDescent="0.2">
      <c r="A694" t="s">
        <v>290</v>
      </c>
      <c r="B694" t="s">
        <v>291</v>
      </c>
      <c r="C694" t="s">
        <v>9</v>
      </c>
      <c r="D694" t="s">
        <v>10</v>
      </c>
      <c r="E694">
        <v>2020</v>
      </c>
      <c r="F694" t="s">
        <v>13</v>
      </c>
      <c r="G694">
        <v>-0.180229142308235</v>
      </c>
    </row>
    <row r="695" spans="1:7" x14ac:dyDescent="0.2">
      <c r="A695" t="s">
        <v>290</v>
      </c>
      <c r="B695" t="s">
        <v>291</v>
      </c>
      <c r="C695" t="s">
        <v>9</v>
      </c>
      <c r="D695" t="s">
        <v>10</v>
      </c>
      <c r="E695">
        <v>2021</v>
      </c>
      <c r="F695" t="s">
        <v>14</v>
      </c>
      <c r="G695">
        <v>-0.18880781531333901</v>
      </c>
    </row>
    <row r="696" spans="1:7" x14ac:dyDescent="0.2">
      <c r="A696" t="s">
        <v>290</v>
      </c>
      <c r="B696" t="s">
        <v>291</v>
      </c>
      <c r="C696" t="s">
        <v>9</v>
      </c>
      <c r="D696" t="s">
        <v>10</v>
      </c>
      <c r="E696">
        <v>2022</v>
      </c>
      <c r="F696" t="s">
        <v>15</v>
      </c>
      <c r="G696">
        <v>-0.25190749764442399</v>
      </c>
    </row>
    <row r="697" spans="1:7" x14ac:dyDescent="0.2">
      <c r="A697" t="s">
        <v>292</v>
      </c>
      <c r="B697" t="s">
        <v>293</v>
      </c>
      <c r="C697" t="s">
        <v>9</v>
      </c>
      <c r="D697" t="s">
        <v>10</v>
      </c>
      <c r="E697">
        <v>2018</v>
      </c>
      <c r="F697" t="s">
        <v>11</v>
      </c>
      <c r="G697">
        <v>0.83809733390808105</v>
      </c>
    </row>
    <row r="698" spans="1:7" x14ac:dyDescent="0.2">
      <c r="A698" t="s">
        <v>292</v>
      </c>
      <c r="B698" t="s">
        <v>293</v>
      </c>
      <c r="C698" t="s">
        <v>9</v>
      </c>
      <c r="D698" t="s">
        <v>10</v>
      </c>
      <c r="E698">
        <v>2019</v>
      </c>
      <c r="F698" t="s">
        <v>12</v>
      </c>
      <c r="G698">
        <v>0.82122117280960105</v>
      </c>
    </row>
    <row r="699" spans="1:7" x14ac:dyDescent="0.2">
      <c r="A699" t="s">
        <v>292</v>
      </c>
      <c r="B699" t="s">
        <v>293</v>
      </c>
      <c r="C699" t="s">
        <v>9</v>
      </c>
      <c r="D699" t="s">
        <v>10</v>
      </c>
      <c r="E699">
        <v>2020</v>
      </c>
      <c r="F699" t="s">
        <v>13</v>
      </c>
      <c r="G699">
        <v>0.83086389303207397</v>
      </c>
    </row>
    <row r="700" spans="1:7" x14ac:dyDescent="0.2">
      <c r="A700" t="s">
        <v>292</v>
      </c>
      <c r="B700" t="s">
        <v>293</v>
      </c>
      <c r="C700" t="s">
        <v>9</v>
      </c>
      <c r="D700" t="s">
        <v>10</v>
      </c>
      <c r="E700">
        <v>2021</v>
      </c>
      <c r="F700" t="s">
        <v>14</v>
      </c>
      <c r="G700">
        <v>0.89292395114898704</v>
      </c>
    </row>
    <row r="701" spans="1:7" x14ac:dyDescent="0.2">
      <c r="A701" t="s">
        <v>292</v>
      </c>
      <c r="B701" t="s">
        <v>293</v>
      </c>
      <c r="C701" t="s">
        <v>9</v>
      </c>
      <c r="D701" t="s">
        <v>10</v>
      </c>
      <c r="E701">
        <v>2022</v>
      </c>
      <c r="F701" t="s">
        <v>15</v>
      </c>
      <c r="G701">
        <v>0.71730482578277599</v>
      </c>
    </row>
    <row r="702" spans="1:7" x14ac:dyDescent="0.2">
      <c r="A702" t="s">
        <v>294</v>
      </c>
      <c r="B702" t="s">
        <v>295</v>
      </c>
      <c r="C702" t="s">
        <v>9</v>
      </c>
      <c r="D702" t="s">
        <v>10</v>
      </c>
      <c r="E702">
        <v>2018</v>
      </c>
      <c r="F702" t="s">
        <v>11</v>
      </c>
    </row>
    <row r="703" spans="1:7" x14ac:dyDescent="0.2">
      <c r="A703" t="s">
        <v>294</v>
      </c>
      <c r="B703" t="s">
        <v>295</v>
      </c>
      <c r="C703" t="s">
        <v>9</v>
      </c>
      <c r="D703" t="s">
        <v>10</v>
      </c>
      <c r="E703">
        <v>2019</v>
      </c>
      <c r="F703" t="s">
        <v>12</v>
      </c>
    </row>
    <row r="704" spans="1:7" x14ac:dyDescent="0.2">
      <c r="A704" t="s">
        <v>294</v>
      </c>
      <c r="B704" t="s">
        <v>295</v>
      </c>
      <c r="C704" t="s">
        <v>9</v>
      </c>
      <c r="D704" t="s">
        <v>10</v>
      </c>
      <c r="E704">
        <v>2020</v>
      </c>
      <c r="F704" t="s">
        <v>13</v>
      </c>
    </row>
    <row r="705" spans="1:7" x14ac:dyDescent="0.2">
      <c r="A705" t="s">
        <v>294</v>
      </c>
      <c r="B705" t="s">
        <v>295</v>
      </c>
      <c r="C705" t="s">
        <v>9</v>
      </c>
      <c r="D705" t="s">
        <v>10</v>
      </c>
      <c r="E705">
        <v>2021</v>
      </c>
      <c r="F705" t="s">
        <v>14</v>
      </c>
    </row>
    <row r="706" spans="1:7" x14ac:dyDescent="0.2">
      <c r="A706" t="s">
        <v>294</v>
      </c>
      <c r="B706" t="s">
        <v>295</v>
      </c>
      <c r="C706" t="s">
        <v>9</v>
      </c>
      <c r="D706" t="s">
        <v>10</v>
      </c>
      <c r="E706">
        <v>2022</v>
      </c>
      <c r="F706" t="s">
        <v>15</v>
      </c>
    </row>
    <row r="707" spans="1:7" x14ac:dyDescent="0.2">
      <c r="A707" t="s">
        <v>296</v>
      </c>
      <c r="B707" t="s">
        <v>297</v>
      </c>
      <c r="C707" t="s">
        <v>9</v>
      </c>
      <c r="D707" t="s">
        <v>10</v>
      </c>
      <c r="E707">
        <v>2018</v>
      </c>
      <c r="F707" t="s">
        <v>11</v>
      </c>
      <c r="G707">
        <v>1.5121608972549401</v>
      </c>
    </row>
    <row r="708" spans="1:7" x14ac:dyDescent="0.2">
      <c r="A708" t="s">
        <v>296</v>
      </c>
      <c r="B708" t="s">
        <v>297</v>
      </c>
      <c r="C708" t="s">
        <v>9</v>
      </c>
      <c r="D708" t="s">
        <v>10</v>
      </c>
      <c r="E708">
        <v>2019</v>
      </c>
      <c r="F708" t="s">
        <v>12</v>
      </c>
      <c r="G708">
        <v>1.41574943065643</v>
      </c>
    </row>
    <row r="709" spans="1:7" x14ac:dyDescent="0.2">
      <c r="A709" t="s">
        <v>296</v>
      </c>
      <c r="B709" t="s">
        <v>297</v>
      </c>
      <c r="C709" t="s">
        <v>9</v>
      </c>
      <c r="D709" t="s">
        <v>10</v>
      </c>
      <c r="E709">
        <v>2020</v>
      </c>
      <c r="F709" t="s">
        <v>13</v>
      </c>
      <c r="G709">
        <v>1.46777844429016</v>
      </c>
    </row>
    <row r="710" spans="1:7" x14ac:dyDescent="0.2">
      <c r="A710" t="s">
        <v>296</v>
      </c>
      <c r="B710" t="s">
        <v>297</v>
      </c>
      <c r="C710" t="s">
        <v>9</v>
      </c>
      <c r="D710" t="s">
        <v>10</v>
      </c>
      <c r="E710">
        <v>2021</v>
      </c>
      <c r="F710" t="s">
        <v>14</v>
      </c>
      <c r="G710">
        <v>1.3952362537384</v>
      </c>
    </row>
    <row r="711" spans="1:7" x14ac:dyDescent="0.2">
      <c r="A711" t="s">
        <v>296</v>
      </c>
      <c r="B711" t="s">
        <v>297</v>
      </c>
      <c r="C711" t="s">
        <v>9</v>
      </c>
      <c r="D711" t="s">
        <v>10</v>
      </c>
      <c r="E711">
        <v>2022</v>
      </c>
      <c r="F711" t="s">
        <v>15</v>
      </c>
      <c r="G711">
        <v>1.31238234043121</v>
      </c>
    </row>
    <row r="712" spans="1:7" x14ac:dyDescent="0.2">
      <c r="A712" t="s">
        <v>298</v>
      </c>
      <c r="B712" t="s">
        <v>299</v>
      </c>
      <c r="C712" t="s">
        <v>9</v>
      </c>
      <c r="D712" t="s">
        <v>10</v>
      </c>
      <c r="E712">
        <v>2018</v>
      </c>
      <c r="F712" t="s">
        <v>11</v>
      </c>
      <c r="G712">
        <v>-0.95093113183975198</v>
      </c>
    </row>
    <row r="713" spans="1:7" x14ac:dyDescent="0.2">
      <c r="A713" t="s">
        <v>298</v>
      </c>
      <c r="B713" t="s">
        <v>299</v>
      </c>
      <c r="C713" t="s">
        <v>9</v>
      </c>
      <c r="D713" t="s">
        <v>10</v>
      </c>
      <c r="E713">
        <v>2019</v>
      </c>
      <c r="F713" t="s">
        <v>12</v>
      </c>
      <c r="G713">
        <v>-0.99248105287551902</v>
      </c>
    </row>
    <row r="714" spans="1:7" x14ac:dyDescent="0.2">
      <c r="A714" t="s">
        <v>298</v>
      </c>
      <c r="B714" t="s">
        <v>299</v>
      </c>
      <c r="C714" t="s">
        <v>9</v>
      </c>
      <c r="D714" t="s">
        <v>10</v>
      </c>
      <c r="E714">
        <v>2020</v>
      </c>
      <c r="F714" t="s">
        <v>13</v>
      </c>
      <c r="G714">
        <v>-0.58572518825530995</v>
      </c>
    </row>
    <row r="715" spans="1:7" x14ac:dyDescent="0.2">
      <c r="A715" t="s">
        <v>298</v>
      </c>
      <c r="B715" t="s">
        <v>299</v>
      </c>
      <c r="C715" t="s">
        <v>9</v>
      </c>
      <c r="D715" t="s">
        <v>10</v>
      </c>
      <c r="E715">
        <v>2021</v>
      </c>
      <c r="F715" t="s">
        <v>14</v>
      </c>
      <c r="G715">
        <v>-0.47199821472168002</v>
      </c>
    </row>
    <row r="716" spans="1:7" x14ac:dyDescent="0.2">
      <c r="A716" t="s">
        <v>298</v>
      </c>
      <c r="B716" t="s">
        <v>299</v>
      </c>
      <c r="C716" t="s">
        <v>9</v>
      </c>
      <c r="D716" t="s">
        <v>10</v>
      </c>
      <c r="E716">
        <v>2022</v>
      </c>
      <c r="F716" t="s">
        <v>15</v>
      </c>
      <c r="G716">
        <v>-0.34842848777771002</v>
      </c>
    </row>
    <row r="717" spans="1:7" x14ac:dyDescent="0.2">
      <c r="A717" t="s">
        <v>300</v>
      </c>
      <c r="B717" t="s">
        <v>301</v>
      </c>
      <c r="C717" t="s">
        <v>9</v>
      </c>
      <c r="D717" t="s">
        <v>10</v>
      </c>
      <c r="E717">
        <v>2018</v>
      </c>
      <c r="F717" t="s">
        <v>11</v>
      </c>
      <c r="G717">
        <v>-1.35823786258698</v>
      </c>
    </row>
    <row r="718" spans="1:7" x14ac:dyDescent="0.2">
      <c r="A718" t="s">
        <v>300</v>
      </c>
      <c r="B718" t="s">
        <v>301</v>
      </c>
      <c r="C718" t="s">
        <v>9</v>
      </c>
      <c r="D718" t="s">
        <v>10</v>
      </c>
      <c r="E718">
        <v>2019</v>
      </c>
      <c r="F718" t="s">
        <v>12</v>
      </c>
      <c r="G718">
        <v>-1.4049586057662999</v>
      </c>
    </row>
    <row r="719" spans="1:7" x14ac:dyDescent="0.2">
      <c r="A719" t="s">
        <v>300</v>
      </c>
      <c r="B719" t="s">
        <v>301</v>
      </c>
      <c r="C719" t="s">
        <v>9</v>
      </c>
      <c r="D719" t="s">
        <v>10</v>
      </c>
      <c r="E719">
        <v>2020</v>
      </c>
      <c r="F719" t="s">
        <v>13</v>
      </c>
      <c r="G719">
        <v>-1.66716468334198</v>
      </c>
    </row>
    <row r="720" spans="1:7" x14ac:dyDescent="0.2">
      <c r="A720" t="s">
        <v>300</v>
      </c>
      <c r="B720" t="s">
        <v>301</v>
      </c>
      <c r="C720" t="s">
        <v>9</v>
      </c>
      <c r="D720" t="s">
        <v>10</v>
      </c>
      <c r="E720">
        <v>2021</v>
      </c>
      <c r="F720" t="s">
        <v>14</v>
      </c>
      <c r="G720">
        <v>-1.53848505020142</v>
      </c>
    </row>
    <row r="721" spans="1:7" x14ac:dyDescent="0.2">
      <c r="A721" t="s">
        <v>300</v>
      </c>
      <c r="B721" t="s">
        <v>301</v>
      </c>
      <c r="C721" t="s">
        <v>9</v>
      </c>
      <c r="D721" t="s">
        <v>10</v>
      </c>
      <c r="E721">
        <v>2022</v>
      </c>
      <c r="F721" t="s">
        <v>15</v>
      </c>
      <c r="G721">
        <v>-1.47217929363251</v>
      </c>
    </row>
    <row r="722" spans="1:7" x14ac:dyDescent="0.2">
      <c r="A722" t="s">
        <v>302</v>
      </c>
      <c r="B722" t="s">
        <v>303</v>
      </c>
      <c r="C722" t="s">
        <v>9</v>
      </c>
      <c r="D722" t="s">
        <v>10</v>
      </c>
      <c r="E722">
        <v>2018</v>
      </c>
      <c r="F722" t="s">
        <v>11</v>
      </c>
      <c r="G722">
        <v>-2.0974142551422101</v>
      </c>
    </row>
    <row r="723" spans="1:7" x14ac:dyDescent="0.2">
      <c r="A723" t="s">
        <v>302</v>
      </c>
      <c r="B723" t="s">
        <v>303</v>
      </c>
      <c r="C723" t="s">
        <v>9</v>
      </c>
      <c r="D723" t="s">
        <v>10</v>
      </c>
      <c r="E723">
        <v>2019</v>
      </c>
      <c r="F723" t="s">
        <v>12</v>
      </c>
      <c r="G723">
        <v>-1.93307113647461</v>
      </c>
    </row>
    <row r="724" spans="1:7" x14ac:dyDescent="0.2">
      <c r="A724" t="s">
        <v>302</v>
      </c>
      <c r="B724" t="s">
        <v>303</v>
      </c>
      <c r="C724" t="s">
        <v>9</v>
      </c>
      <c r="D724" t="s">
        <v>10</v>
      </c>
      <c r="E724">
        <v>2020</v>
      </c>
      <c r="F724" t="s">
        <v>13</v>
      </c>
      <c r="G724">
        <v>-1.89196145534515</v>
      </c>
    </row>
    <row r="725" spans="1:7" x14ac:dyDescent="0.2">
      <c r="A725" t="s">
        <v>302</v>
      </c>
      <c r="B725" t="s">
        <v>303</v>
      </c>
      <c r="C725" t="s">
        <v>9</v>
      </c>
      <c r="D725" t="s">
        <v>10</v>
      </c>
      <c r="E725">
        <v>2021</v>
      </c>
      <c r="F725" t="s">
        <v>14</v>
      </c>
      <c r="G725">
        <v>-1.78729927539825</v>
      </c>
    </row>
    <row r="726" spans="1:7" x14ac:dyDescent="0.2">
      <c r="A726" t="s">
        <v>302</v>
      </c>
      <c r="B726" t="s">
        <v>303</v>
      </c>
      <c r="C726" t="s">
        <v>9</v>
      </c>
      <c r="D726" t="s">
        <v>10</v>
      </c>
      <c r="E726">
        <v>2022</v>
      </c>
      <c r="F726" t="s">
        <v>15</v>
      </c>
      <c r="G726">
        <v>-1.7981414794921899</v>
      </c>
    </row>
    <row r="727" spans="1:7" x14ac:dyDescent="0.2">
      <c r="A727" t="s">
        <v>304</v>
      </c>
      <c r="B727" t="s">
        <v>305</v>
      </c>
      <c r="C727" t="s">
        <v>9</v>
      </c>
      <c r="D727" t="s">
        <v>10</v>
      </c>
      <c r="E727">
        <v>2018</v>
      </c>
      <c r="F727" t="s">
        <v>11</v>
      </c>
      <c r="G727">
        <v>-0.21198371052741999</v>
      </c>
    </row>
    <row r="728" spans="1:7" x14ac:dyDescent="0.2">
      <c r="A728" t="s">
        <v>304</v>
      </c>
      <c r="B728" t="s">
        <v>305</v>
      </c>
      <c r="C728" t="s">
        <v>9</v>
      </c>
      <c r="D728" t="s">
        <v>10</v>
      </c>
      <c r="E728">
        <v>2019</v>
      </c>
      <c r="F728" t="s">
        <v>12</v>
      </c>
      <c r="G728">
        <v>8.0932611599564604E-3</v>
      </c>
    </row>
    <row r="729" spans="1:7" x14ac:dyDescent="0.2">
      <c r="A729" t="s">
        <v>304</v>
      </c>
      <c r="B729" t="s">
        <v>305</v>
      </c>
      <c r="C729" t="s">
        <v>9</v>
      </c>
      <c r="D729" t="s">
        <v>10</v>
      </c>
      <c r="E729">
        <v>2020</v>
      </c>
      <c r="F729" t="s">
        <v>13</v>
      </c>
      <c r="G729">
        <v>0.112023413181305</v>
      </c>
    </row>
    <row r="730" spans="1:7" x14ac:dyDescent="0.2">
      <c r="A730" t="s">
        <v>304</v>
      </c>
      <c r="B730" t="s">
        <v>305</v>
      </c>
      <c r="C730" t="s">
        <v>9</v>
      </c>
      <c r="D730" t="s">
        <v>10</v>
      </c>
      <c r="E730">
        <v>2021</v>
      </c>
      <c r="F730" t="s">
        <v>14</v>
      </c>
      <c r="G730">
        <v>6.2417197972536101E-2</v>
      </c>
    </row>
    <row r="731" spans="1:7" x14ac:dyDescent="0.2">
      <c r="A731" t="s">
        <v>304</v>
      </c>
      <c r="B731" t="s">
        <v>305</v>
      </c>
      <c r="C731" t="s">
        <v>9</v>
      </c>
      <c r="D731" t="s">
        <v>10</v>
      </c>
      <c r="E731">
        <v>2022</v>
      </c>
      <c r="F731" t="s">
        <v>15</v>
      </c>
      <c r="G731">
        <v>0.11759065836668001</v>
      </c>
    </row>
    <row r="732" spans="1:7" x14ac:dyDescent="0.2">
      <c r="A732" t="s">
        <v>306</v>
      </c>
      <c r="B732" t="s">
        <v>307</v>
      </c>
      <c r="C732" t="s">
        <v>9</v>
      </c>
      <c r="D732" t="s">
        <v>10</v>
      </c>
      <c r="E732">
        <v>2018</v>
      </c>
      <c r="F732" t="s">
        <v>11</v>
      </c>
    </row>
    <row r="733" spans="1:7" x14ac:dyDescent="0.2">
      <c r="A733" t="s">
        <v>306</v>
      </c>
      <c r="B733" t="s">
        <v>307</v>
      </c>
      <c r="C733" t="s">
        <v>9</v>
      </c>
      <c r="D733" t="s">
        <v>10</v>
      </c>
      <c r="E733">
        <v>2019</v>
      </c>
      <c r="F733" t="s">
        <v>12</v>
      </c>
    </row>
    <row r="734" spans="1:7" x14ac:dyDescent="0.2">
      <c r="A734" t="s">
        <v>306</v>
      </c>
      <c r="B734" t="s">
        <v>307</v>
      </c>
      <c r="C734" t="s">
        <v>9</v>
      </c>
      <c r="D734" t="s">
        <v>10</v>
      </c>
      <c r="E734">
        <v>2020</v>
      </c>
      <c r="F734" t="s">
        <v>13</v>
      </c>
    </row>
    <row r="735" spans="1:7" x14ac:dyDescent="0.2">
      <c r="A735" t="s">
        <v>306</v>
      </c>
      <c r="B735" t="s">
        <v>307</v>
      </c>
      <c r="C735" t="s">
        <v>9</v>
      </c>
      <c r="D735" t="s">
        <v>10</v>
      </c>
      <c r="E735">
        <v>2021</v>
      </c>
      <c r="F735" t="s">
        <v>14</v>
      </c>
    </row>
    <row r="736" spans="1:7" x14ac:dyDescent="0.2">
      <c r="A736" t="s">
        <v>306</v>
      </c>
      <c r="B736" t="s">
        <v>307</v>
      </c>
      <c r="C736" t="s">
        <v>9</v>
      </c>
      <c r="D736" t="s">
        <v>10</v>
      </c>
      <c r="E736">
        <v>2022</v>
      </c>
      <c r="F736" t="s">
        <v>15</v>
      </c>
    </row>
    <row r="737" spans="1:7" x14ac:dyDescent="0.2">
      <c r="A737" t="s">
        <v>308</v>
      </c>
      <c r="B737" t="s">
        <v>309</v>
      </c>
      <c r="C737" t="s">
        <v>9</v>
      </c>
      <c r="D737" t="s">
        <v>10</v>
      </c>
      <c r="E737">
        <v>2018</v>
      </c>
      <c r="F737" t="s">
        <v>11</v>
      </c>
      <c r="G737">
        <v>1.1206359863281301</v>
      </c>
    </row>
    <row r="738" spans="1:7" x14ac:dyDescent="0.2">
      <c r="A738" t="s">
        <v>308</v>
      </c>
      <c r="B738" t="s">
        <v>309</v>
      </c>
      <c r="C738" t="s">
        <v>9</v>
      </c>
      <c r="D738" t="s">
        <v>10</v>
      </c>
      <c r="E738">
        <v>2019</v>
      </c>
      <c r="F738" t="s">
        <v>12</v>
      </c>
      <c r="G738">
        <v>1.1419864892959599</v>
      </c>
    </row>
    <row r="739" spans="1:7" x14ac:dyDescent="0.2">
      <c r="A739" t="s">
        <v>308</v>
      </c>
      <c r="B739" t="s">
        <v>309</v>
      </c>
      <c r="C739" t="s">
        <v>9</v>
      </c>
      <c r="D739" t="s">
        <v>10</v>
      </c>
      <c r="E739">
        <v>2020</v>
      </c>
      <c r="F739" t="s">
        <v>13</v>
      </c>
      <c r="G739">
        <v>1.22151875495911</v>
      </c>
    </row>
    <row r="740" spans="1:7" x14ac:dyDescent="0.2">
      <c r="A740" t="s">
        <v>308</v>
      </c>
      <c r="B740" t="s">
        <v>309</v>
      </c>
      <c r="C740" t="s">
        <v>9</v>
      </c>
      <c r="D740" t="s">
        <v>10</v>
      </c>
      <c r="E740">
        <v>2021</v>
      </c>
      <c r="F740" t="s">
        <v>14</v>
      </c>
      <c r="G740">
        <v>1.0884751081466699</v>
      </c>
    </row>
    <row r="741" spans="1:7" x14ac:dyDescent="0.2">
      <c r="A741" t="s">
        <v>308</v>
      </c>
      <c r="B741" t="s">
        <v>309</v>
      </c>
      <c r="C741" t="s">
        <v>9</v>
      </c>
      <c r="D741" t="s">
        <v>10</v>
      </c>
      <c r="E741">
        <v>2022</v>
      </c>
      <c r="F741" t="s">
        <v>15</v>
      </c>
      <c r="G741">
        <v>0.86095833778381303</v>
      </c>
    </row>
    <row r="742" spans="1:7" x14ac:dyDescent="0.2">
      <c r="A742" t="s">
        <v>310</v>
      </c>
      <c r="B742" t="s">
        <v>311</v>
      </c>
      <c r="C742" t="s">
        <v>9</v>
      </c>
      <c r="D742" t="s">
        <v>10</v>
      </c>
      <c r="E742">
        <v>2018</v>
      </c>
      <c r="F742" t="s">
        <v>11</v>
      </c>
      <c r="G742">
        <v>0.64203643798828103</v>
      </c>
    </row>
    <row r="743" spans="1:7" x14ac:dyDescent="0.2">
      <c r="A743" t="s">
        <v>310</v>
      </c>
      <c r="B743" t="s">
        <v>311</v>
      </c>
      <c r="C743" t="s">
        <v>9</v>
      </c>
      <c r="D743" t="s">
        <v>10</v>
      </c>
      <c r="E743">
        <v>2019</v>
      </c>
      <c r="F743" t="s">
        <v>12</v>
      </c>
      <c r="G743">
        <v>0.58916872739791903</v>
      </c>
    </row>
    <row r="744" spans="1:7" x14ac:dyDescent="0.2">
      <c r="A744" t="s">
        <v>310</v>
      </c>
      <c r="B744" t="s">
        <v>311</v>
      </c>
      <c r="C744" t="s">
        <v>9</v>
      </c>
      <c r="D744" t="s">
        <v>10</v>
      </c>
      <c r="E744">
        <v>2020</v>
      </c>
      <c r="F744" t="s">
        <v>13</v>
      </c>
      <c r="G744">
        <v>0.41972854733467102</v>
      </c>
    </row>
    <row r="745" spans="1:7" x14ac:dyDescent="0.2">
      <c r="A745" t="s">
        <v>310</v>
      </c>
      <c r="B745" t="s">
        <v>311</v>
      </c>
      <c r="C745" t="s">
        <v>9</v>
      </c>
      <c r="D745" t="s">
        <v>10</v>
      </c>
      <c r="E745">
        <v>2021</v>
      </c>
      <c r="F745" t="s">
        <v>14</v>
      </c>
      <c r="G745">
        <v>0.43188798427581798</v>
      </c>
    </row>
    <row r="746" spans="1:7" x14ac:dyDescent="0.2">
      <c r="A746" t="s">
        <v>310</v>
      </c>
      <c r="B746" t="s">
        <v>311</v>
      </c>
      <c r="C746" t="s">
        <v>9</v>
      </c>
      <c r="D746" t="s">
        <v>10</v>
      </c>
      <c r="E746">
        <v>2022</v>
      </c>
      <c r="F746" t="s">
        <v>15</v>
      </c>
      <c r="G746">
        <v>0.52991139888763406</v>
      </c>
    </row>
    <row r="747" spans="1:7" x14ac:dyDescent="0.2">
      <c r="A747" t="s">
        <v>312</v>
      </c>
      <c r="B747" t="s">
        <v>313</v>
      </c>
      <c r="C747" t="s">
        <v>9</v>
      </c>
      <c r="D747" t="s">
        <v>10</v>
      </c>
      <c r="E747">
        <v>2018</v>
      </c>
      <c r="F747" t="s">
        <v>11</v>
      </c>
      <c r="G747">
        <v>-2.2538845539093</v>
      </c>
    </row>
    <row r="748" spans="1:7" x14ac:dyDescent="0.2">
      <c r="A748" t="s">
        <v>312</v>
      </c>
      <c r="B748" t="s">
        <v>313</v>
      </c>
      <c r="C748" t="s">
        <v>9</v>
      </c>
      <c r="D748" t="s">
        <v>10</v>
      </c>
      <c r="E748">
        <v>2019</v>
      </c>
      <c r="F748" t="s">
        <v>12</v>
      </c>
      <c r="G748">
        <v>-2.25163745880127</v>
      </c>
    </row>
    <row r="749" spans="1:7" x14ac:dyDescent="0.2">
      <c r="A749" t="s">
        <v>312</v>
      </c>
      <c r="B749" t="s">
        <v>313</v>
      </c>
      <c r="C749" t="s">
        <v>9</v>
      </c>
      <c r="D749" t="s">
        <v>10</v>
      </c>
      <c r="E749">
        <v>2020</v>
      </c>
      <c r="F749" t="s">
        <v>13</v>
      </c>
      <c r="G749">
        <v>-1.79264628887177</v>
      </c>
    </row>
    <row r="750" spans="1:7" x14ac:dyDescent="0.2">
      <c r="A750" t="s">
        <v>312</v>
      </c>
      <c r="B750" t="s">
        <v>313</v>
      </c>
      <c r="C750" t="s">
        <v>9</v>
      </c>
      <c r="D750" t="s">
        <v>10</v>
      </c>
      <c r="E750">
        <v>2021</v>
      </c>
      <c r="F750" t="s">
        <v>14</v>
      </c>
      <c r="G750">
        <v>-1.7136561870575</v>
      </c>
    </row>
    <row r="751" spans="1:7" x14ac:dyDescent="0.2">
      <c r="A751" t="s">
        <v>312</v>
      </c>
      <c r="B751" t="s">
        <v>313</v>
      </c>
      <c r="C751" t="s">
        <v>9</v>
      </c>
      <c r="D751" t="s">
        <v>10</v>
      </c>
      <c r="E751">
        <v>2022</v>
      </c>
      <c r="F751" t="s">
        <v>15</v>
      </c>
      <c r="G751">
        <v>-1.90026199817657</v>
      </c>
    </row>
    <row r="752" spans="1:7" x14ac:dyDescent="0.2">
      <c r="A752" t="s">
        <v>314</v>
      </c>
      <c r="B752" t="s">
        <v>315</v>
      </c>
      <c r="C752" t="s">
        <v>9</v>
      </c>
      <c r="D752" t="s">
        <v>10</v>
      </c>
      <c r="E752">
        <v>2018</v>
      </c>
      <c r="F752" t="s">
        <v>11</v>
      </c>
      <c r="G752">
        <v>1.1947995424270601</v>
      </c>
    </row>
    <row r="753" spans="1:7" x14ac:dyDescent="0.2">
      <c r="A753" t="s">
        <v>314</v>
      </c>
      <c r="B753" t="s">
        <v>315</v>
      </c>
      <c r="C753" t="s">
        <v>9</v>
      </c>
      <c r="D753" t="s">
        <v>10</v>
      </c>
      <c r="E753">
        <v>2019</v>
      </c>
      <c r="F753" t="s">
        <v>12</v>
      </c>
      <c r="G753">
        <v>1.17167043685913</v>
      </c>
    </row>
    <row r="754" spans="1:7" x14ac:dyDescent="0.2">
      <c r="A754" t="s">
        <v>314</v>
      </c>
      <c r="B754" t="s">
        <v>315</v>
      </c>
      <c r="C754" t="s">
        <v>9</v>
      </c>
      <c r="D754" t="s">
        <v>10</v>
      </c>
      <c r="E754">
        <v>2020</v>
      </c>
      <c r="F754" t="s">
        <v>13</v>
      </c>
      <c r="G754">
        <v>1.1660121679305999</v>
      </c>
    </row>
    <row r="755" spans="1:7" x14ac:dyDescent="0.2">
      <c r="A755" t="s">
        <v>314</v>
      </c>
      <c r="B755" t="s">
        <v>315</v>
      </c>
      <c r="C755" t="s">
        <v>9</v>
      </c>
      <c r="D755" t="s">
        <v>10</v>
      </c>
      <c r="E755">
        <v>2021</v>
      </c>
      <c r="F755" t="s">
        <v>14</v>
      </c>
      <c r="G755">
        <v>1.1722332239151001</v>
      </c>
    </row>
    <row r="756" spans="1:7" x14ac:dyDescent="0.2">
      <c r="A756" t="s">
        <v>314</v>
      </c>
      <c r="B756" t="s">
        <v>315</v>
      </c>
      <c r="C756" t="s">
        <v>9</v>
      </c>
      <c r="D756" t="s">
        <v>10</v>
      </c>
      <c r="E756">
        <v>2022</v>
      </c>
      <c r="F756" t="s">
        <v>15</v>
      </c>
      <c r="G756">
        <v>1.09686291217804</v>
      </c>
    </row>
    <row r="757" spans="1:7" x14ac:dyDescent="0.2">
      <c r="A757" t="s">
        <v>316</v>
      </c>
      <c r="B757" t="s">
        <v>317</v>
      </c>
      <c r="C757" t="s">
        <v>9</v>
      </c>
      <c r="D757" t="s">
        <v>10</v>
      </c>
      <c r="E757">
        <v>2018</v>
      </c>
      <c r="F757" t="s">
        <v>11</v>
      </c>
      <c r="G757">
        <v>0.25203728675842302</v>
      </c>
    </row>
    <row r="758" spans="1:7" x14ac:dyDescent="0.2">
      <c r="A758" t="s">
        <v>316</v>
      </c>
      <c r="B758" t="s">
        <v>317</v>
      </c>
      <c r="C758" t="s">
        <v>9</v>
      </c>
      <c r="D758" t="s">
        <v>10</v>
      </c>
      <c r="E758">
        <v>2019</v>
      </c>
      <c r="F758" t="s">
        <v>12</v>
      </c>
      <c r="G758">
        <v>0.29087811708450301</v>
      </c>
    </row>
    <row r="759" spans="1:7" x14ac:dyDescent="0.2">
      <c r="A759" t="s">
        <v>316</v>
      </c>
      <c r="B759" t="s">
        <v>317</v>
      </c>
      <c r="C759" t="s">
        <v>9</v>
      </c>
      <c r="D759" t="s">
        <v>10</v>
      </c>
      <c r="E759">
        <v>2020</v>
      </c>
      <c r="F759" t="s">
        <v>13</v>
      </c>
      <c r="G759">
        <v>0.23546069860458399</v>
      </c>
    </row>
    <row r="760" spans="1:7" x14ac:dyDescent="0.2">
      <c r="A760" t="s">
        <v>316</v>
      </c>
      <c r="B760" t="s">
        <v>317</v>
      </c>
      <c r="C760" t="s">
        <v>9</v>
      </c>
      <c r="D760" t="s">
        <v>10</v>
      </c>
      <c r="E760">
        <v>2021</v>
      </c>
      <c r="F760" t="s">
        <v>14</v>
      </c>
      <c r="G760">
        <v>0.30712005496025102</v>
      </c>
    </row>
    <row r="761" spans="1:7" x14ac:dyDescent="0.2">
      <c r="A761" t="s">
        <v>316</v>
      </c>
      <c r="B761" t="s">
        <v>317</v>
      </c>
      <c r="C761" t="s">
        <v>9</v>
      </c>
      <c r="D761" t="s">
        <v>10</v>
      </c>
      <c r="E761">
        <v>2022</v>
      </c>
      <c r="F761" t="s">
        <v>15</v>
      </c>
      <c r="G761">
        <v>0.297832071781158</v>
      </c>
    </row>
    <row r="762" spans="1:7" x14ac:dyDescent="0.2">
      <c r="A762" t="s">
        <v>318</v>
      </c>
      <c r="B762" t="s">
        <v>319</v>
      </c>
      <c r="C762" t="s">
        <v>9</v>
      </c>
      <c r="D762" t="s">
        <v>10</v>
      </c>
      <c r="E762">
        <v>2018</v>
      </c>
      <c r="F762" t="s">
        <v>11</v>
      </c>
      <c r="G762">
        <v>-0.65630781650543202</v>
      </c>
    </row>
    <row r="763" spans="1:7" x14ac:dyDescent="0.2">
      <c r="A763" t="s">
        <v>318</v>
      </c>
      <c r="B763" t="s">
        <v>319</v>
      </c>
      <c r="C763" t="s">
        <v>9</v>
      </c>
      <c r="D763" t="s">
        <v>10</v>
      </c>
      <c r="E763">
        <v>2019</v>
      </c>
      <c r="F763" t="s">
        <v>12</v>
      </c>
      <c r="G763">
        <v>-0.70504641532897905</v>
      </c>
    </row>
    <row r="764" spans="1:7" x14ac:dyDescent="0.2">
      <c r="A764" t="s">
        <v>318</v>
      </c>
      <c r="B764" t="s">
        <v>319</v>
      </c>
      <c r="C764" t="s">
        <v>9</v>
      </c>
      <c r="D764" t="s">
        <v>10</v>
      </c>
      <c r="E764">
        <v>2020</v>
      </c>
      <c r="F764" t="s">
        <v>13</v>
      </c>
      <c r="G764">
        <v>-0.65370708703994795</v>
      </c>
    </row>
    <row r="765" spans="1:7" x14ac:dyDescent="0.2">
      <c r="A765" t="s">
        <v>318</v>
      </c>
      <c r="B765" t="s">
        <v>319</v>
      </c>
      <c r="C765" t="s">
        <v>9</v>
      </c>
      <c r="D765" t="s">
        <v>10</v>
      </c>
      <c r="E765">
        <v>2021</v>
      </c>
      <c r="F765" t="s">
        <v>14</v>
      </c>
      <c r="G765">
        <v>-0.57670891284942605</v>
      </c>
    </row>
    <row r="766" spans="1:7" x14ac:dyDescent="0.2">
      <c r="A766" t="s">
        <v>318</v>
      </c>
      <c r="B766" t="s">
        <v>319</v>
      </c>
      <c r="C766" t="s">
        <v>9</v>
      </c>
      <c r="D766" t="s">
        <v>10</v>
      </c>
      <c r="E766">
        <v>2022</v>
      </c>
      <c r="F766" t="s">
        <v>15</v>
      </c>
      <c r="G766">
        <v>-0.60906177759170499</v>
      </c>
    </row>
    <row r="767" spans="1:7" x14ac:dyDescent="0.2">
      <c r="A767" t="s">
        <v>320</v>
      </c>
      <c r="B767" t="s">
        <v>321</v>
      </c>
      <c r="C767" t="s">
        <v>9</v>
      </c>
      <c r="D767" t="s">
        <v>10</v>
      </c>
      <c r="E767">
        <v>2018</v>
      </c>
      <c r="F767" t="s">
        <v>11</v>
      </c>
      <c r="G767">
        <v>-8.6801514029502896E-2</v>
      </c>
    </row>
    <row r="768" spans="1:7" x14ac:dyDescent="0.2">
      <c r="A768" t="s">
        <v>320</v>
      </c>
      <c r="B768" t="s">
        <v>321</v>
      </c>
      <c r="C768" t="s">
        <v>9</v>
      </c>
      <c r="D768" t="s">
        <v>10</v>
      </c>
      <c r="E768">
        <v>2019</v>
      </c>
      <c r="F768" t="s">
        <v>12</v>
      </c>
      <c r="G768">
        <v>-1.8059423193335498E-2</v>
      </c>
    </row>
    <row r="769" spans="1:7" x14ac:dyDescent="0.2">
      <c r="A769" t="s">
        <v>320</v>
      </c>
      <c r="B769" t="s">
        <v>321</v>
      </c>
      <c r="C769" t="s">
        <v>9</v>
      </c>
      <c r="D769" t="s">
        <v>10</v>
      </c>
      <c r="E769">
        <v>2020</v>
      </c>
      <c r="F769" t="s">
        <v>13</v>
      </c>
      <c r="G769">
        <v>1.6684934496879598E-2</v>
      </c>
    </row>
    <row r="770" spans="1:7" x14ac:dyDescent="0.2">
      <c r="A770" t="s">
        <v>320</v>
      </c>
      <c r="B770" t="s">
        <v>321</v>
      </c>
      <c r="C770" t="s">
        <v>9</v>
      </c>
      <c r="D770" t="s">
        <v>10</v>
      </c>
      <c r="E770">
        <v>2021</v>
      </c>
      <c r="F770" t="s">
        <v>14</v>
      </c>
      <c r="G770">
        <v>-9.9959084764123006E-4</v>
      </c>
    </row>
    <row r="771" spans="1:7" x14ac:dyDescent="0.2">
      <c r="A771" t="s">
        <v>320</v>
      </c>
      <c r="B771" t="s">
        <v>321</v>
      </c>
      <c r="C771" t="s">
        <v>9</v>
      </c>
      <c r="D771" t="s">
        <v>10</v>
      </c>
      <c r="E771">
        <v>2022</v>
      </c>
      <c r="F771" t="s">
        <v>15</v>
      </c>
      <c r="G771">
        <v>3.5977952182292897E-2</v>
      </c>
    </row>
    <row r="772" spans="1:7" x14ac:dyDescent="0.2">
      <c r="A772" t="s">
        <v>322</v>
      </c>
      <c r="B772" t="s">
        <v>323</v>
      </c>
      <c r="C772" t="s">
        <v>9</v>
      </c>
      <c r="D772" t="s">
        <v>10</v>
      </c>
      <c r="E772">
        <v>2018</v>
      </c>
      <c r="F772" t="s">
        <v>11</v>
      </c>
      <c r="G772">
        <v>-0.27695196866989102</v>
      </c>
    </row>
    <row r="773" spans="1:7" x14ac:dyDescent="0.2">
      <c r="A773" t="s">
        <v>322</v>
      </c>
      <c r="B773" t="s">
        <v>323</v>
      </c>
      <c r="C773" t="s">
        <v>9</v>
      </c>
      <c r="D773" t="s">
        <v>10</v>
      </c>
      <c r="E773">
        <v>2019</v>
      </c>
      <c r="F773" t="s">
        <v>12</v>
      </c>
      <c r="G773">
        <v>-0.16365934908390001</v>
      </c>
    </row>
    <row r="774" spans="1:7" x14ac:dyDescent="0.2">
      <c r="A774" t="s">
        <v>322</v>
      </c>
      <c r="B774" t="s">
        <v>323</v>
      </c>
      <c r="C774" t="s">
        <v>9</v>
      </c>
      <c r="D774" t="s">
        <v>10</v>
      </c>
      <c r="E774">
        <v>2020</v>
      </c>
      <c r="F774" t="s">
        <v>13</v>
      </c>
      <c r="G774">
        <v>-0.35773891210556003</v>
      </c>
    </row>
    <row r="775" spans="1:7" x14ac:dyDescent="0.2">
      <c r="A775" t="s">
        <v>322</v>
      </c>
      <c r="B775" t="s">
        <v>323</v>
      </c>
      <c r="C775" t="s">
        <v>9</v>
      </c>
      <c r="D775" t="s">
        <v>10</v>
      </c>
      <c r="E775">
        <v>2021</v>
      </c>
      <c r="F775" t="s">
        <v>14</v>
      </c>
      <c r="G775">
        <v>-0.35528546571731601</v>
      </c>
    </row>
    <row r="776" spans="1:7" x14ac:dyDescent="0.2">
      <c r="A776" t="s">
        <v>322</v>
      </c>
      <c r="B776" t="s">
        <v>323</v>
      </c>
      <c r="C776" t="s">
        <v>9</v>
      </c>
      <c r="D776" t="s">
        <v>10</v>
      </c>
      <c r="E776">
        <v>2022</v>
      </c>
      <c r="F776" t="s">
        <v>15</v>
      </c>
      <c r="G776">
        <v>-0.44633838534355202</v>
      </c>
    </row>
    <row r="777" spans="1:7" x14ac:dyDescent="0.2">
      <c r="A777" t="s">
        <v>324</v>
      </c>
      <c r="B777" t="s">
        <v>325</v>
      </c>
      <c r="C777" t="s">
        <v>9</v>
      </c>
      <c r="D777" t="s">
        <v>10</v>
      </c>
      <c r="E777">
        <v>2018</v>
      </c>
      <c r="F777" t="s">
        <v>11</v>
      </c>
      <c r="G777">
        <v>-1.09619224071503</v>
      </c>
    </row>
    <row r="778" spans="1:7" x14ac:dyDescent="0.2">
      <c r="A778" t="s">
        <v>324</v>
      </c>
      <c r="B778" t="s">
        <v>325</v>
      </c>
      <c r="C778" t="s">
        <v>9</v>
      </c>
      <c r="D778" t="s">
        <v>10</v>
      </c>
      <c r="E778">
        <v>2019</v>
      </c>
      <c r="F778" t="s">
        <v>12</v>
      </c>
      <c r="G778">
        <v>-0.92804539203643799</v>
      </c>
    </row>
    <row r="779" spans="1:7" x14ac:dyDescent="0.2">
      <c r="A779" t="s">
        <v>324</v>
      </c>
      <c r="B779" t="s">
        <v>325</v>
      </c>
      <c r="C779" t="s">
        <v>9</v>
      </c>
      <c r="D779" t="s">
        <v>10</v>
      </c>
      <c r="E779">
        <v>2020</v>
      </c>
      <c r="F779" t="s">
        <v>13</v>
      </c>
      <c r="G779">
        <v>-0.77870136499404896</v>
      </c>
    </row>
    <row r="780" spans="1:7" x14ac:dyDescent="0.2">
      <c r="A780" t="s">
        <v>324</v>
      </c>
      <c r="B780" t="s">
        <v>325</v>
      </c>
      <c r="C780" t="s">
        <v>9</v>
      </c>
      <c r="D780" t="s">
        <v>10</v>
      </c>
      <c r="E780">
        <v>2021</v>
      </c>
      <c r="F780" t="s">
        <v>14</v>
      </c>
      <c r="G780">
        <v>-0.98400306701660201</v>
      </c>
    </row>
    <row r="781" spans="1:7" x14ac:dyDescent="0.2">
      <c r="A781" t="s">
        <v>324</v>
      </c>
      <c r="B781" t="s">
        <v>325</v>
      </c>
      <c r="C781" t="s">
        <v>9</v>
      </c>
      <c r="D781" t="s">
        <v>10</v>
      </c>
      <c r="E781">
        <v>2022</v>
      </c>
      <c r="F781" t="s">
        <v>15</v>
      </c>
      <c r="G781">
        <v>-0.71297639608383201</v>
      </c>
    </row>
    <row r="782" spans="1:7" x14ac:dyDescent="0.2">
      <c r="A782" t="s">
        <v>326</v>
      </c>
      <c r="B782" t="s">
        <v>327</v>
      </c>
      <c r="C782" t="s">
        <v>9</v>
      </c>
      <c r="D782" t="s">
        <v>10</v>
      </c>
      <c r="E782">
        <v>2018</v>
      </c>
      <c r="F782" t="s">
        <v>11</v>
      </c>
      <c r="G782">
        <v>0.48034089803695701</v>
      </c>
    </row>
    <row r="783" spans="1:7" x14ac:dyDescent="0.2">
      <c r="A783" t="s">
        <v>326</v>
      </c>
      <c r="B783" t="s">
        <v>327</v>
      </c>
      <c r="C783" t="s">
        <v>9</v>
      </c>
      <c r="D783" t="s">
        <v>10</v>
      </c>
      <c r="E783">
        <v>2019</v>
      </c>
      <c r="F783" t="s">
        <v>12</v>
      </c>
      <c r="G783">
        <v>0.55063116550445601</v>
      </c>
    </row>
    <row r="784" spans="1:7" x14ac:dyDescent="0.2">
      <c r="A784" t="s">
        <v>326</v>
      </c>
      <c r="B784" t="s">
        <v>327</v>
      </c>
      <c r="C784" t="s">
        <v>9</v>
      </c>
      <c r="D784" t="s">
        <v>10</v>
      </c>
      <c r="E784">
        <v>2020</v>
      </c>
      <c r="F784" t="s">
        <v>13</v>
      </c>
      <c r="G784">
        <v>0.49156528711318997</v>
      </c>
    </row>
    <row r="785" spans="1:7" x14ac:dyDescent="0.2">
      <c r="A785" t="s">
        <v>326</v>
      </c>
      <c r="B785" t="s">
        <v>327</v>
      </c>
      <c r="C785" t="s">
        <v>9</v>
      </c>
      <c r="D785" t="s">
        <v>10</v>
      </c>
      <c r="E785">
        <v>2021</v>
      </c>
      <c r="F785" t="s">
        <v>14</v>
      </c>
      <c r="G785">
        <v>0.49180132150650002</v>
      </c>
    </row>
    <row r="786" spans="1:7" x14ac:dyDescent="0.2">
      <c r="A786" t="s">
        <v>326</v>
      </c>
      <c r="B786" t="s">
        <v>327</v>
      </c>
      <c r="C786" t="s">
        <v>9</v>
      </c>
      <c r="D786" t="s">
        <v>10</v>
      </c>
      <c r="E786">
        <v>2022</v>
      </c>
      <c r="F786" t="s">
        <v>15</v>
      </c>
      <c r="G786">
        <v>0.50028324127197299</v>
      </c>
    </row>
    <row r="787" spans="1:7" x14ac:dyDescent="0.2">
      <c r="A787" t="s">
        <v>328</v>
      </c>
      <c r="B787" t="s">
        <v>329</v>
      </c>
      <c r="C787" t="s">
        <v>9</v>
      </c>
      <c r="D787" t="s">
        <v>10</v>
      </c>
      <c r="E787">
        <v>2018</v>
      </c>
      <c r="F787" t="s">
        <v>11</v>
      </c>
      <c r="G787">
        <v>1.11509525775909</v>
      </c>
    </row>
    <row r="788" spans="1:7" x14ac:dyDescent="0.2">
      <c r="A788" t="s">
        <v>328</v>
      </c>
      <c r="B788" t="s">
        <v>329</v>
      </c>
      <c r="C788" t="s">
        <v>9</v>
      </c>
      <c r="D788" t="s">
        <v>10</v>
      </c>
      <c r="E788">
        <v>2019</v>
      </c>
      <c r="F788" t="s">
        <v>12</v>
      </c>
      <c r="G788">
        <v>1.0516324043273899</v>
      </c>
    </row>
    <row r="789" spans="1:7" x14ac:dyDescent="0.2">
      <c r="A789" t="s">
        <v>328</v>
      </c>
      <c r="B789" t="s">
        <v>329</v>
      </c>
      <c r="C789" t="s">
        <v>9</v>
      </c>
      <c r="D789" t="s">
        <v>10</v>
      </c>
      <c r="E789">
        <v>2020</v>
      </c>
      <c r="F789" t="s">
        <v>13</v>
      </c>
      <c r="G789">
        <v>1.0086536407470701</v>
      </c>
    </row>
    <row r="790" spans="1:7" x14ac:dyDescent="0.2">
      <c r="A790" t="s">
        <v>328</v>
      </c>
      <c r="B790" t="s">
        <v>329</v>
      </c>
      <c r="C790" t="s">
        <v>9</v>
      </c>
      <c r="D790" t="s">
        <v>10</v>
      </c>
      <c r="E790">
        <v>2021</v>
      </c>
      <c r="F790" t="s">
        <v>14</v>
      </c>
      <c r="G790">
        <v>0.93725126981735196</v>
      </c>
    </row>
    <row r="791" spans="1:7" x14ac:dyDescent="0.2">
      <c r="A791" t="s">
        <v>328</v>
      </c>
      <c r="B791" t="s">
        <v>329</v>
      </c>
      <c r="C791" t="s">
        <v>9</v>
      </c>
      <c r="D791" t="s">
        <v>10</v>
      </c>
      <c r="E791">
        <v>2022</v>
      </c>
      <c r="F791" t="s">
        <v>15</v>
      </c>
      <c r="G791">
        <v>0.86071968078613303</v>
      </c>
    </row>
    <row r="792" spans="1:7" x14ac:dyDescent="0.2">
      <c r="A792" t="s">
        <v>330</v>
      </c>
      <c r="B792" t="s">
        <v>331</v>
      </c>
      <c r="C792" t="s">
        <v>9</v>
      </c>
      <c r="D792" t="s">
        <v>10</v>
      </c>
      <c r="E792">
        <v>2018</v>
      </c>
      <c r="F792" t="s">
        <v>11</v>
      </c>
      <c r="G792">
        <v>0.27365726232528698</v>
      </c>
    </row>
    <row r="793" spans="1:7" x14ac:dyDescent="0.2">
      <c r="A793" t="s">
        <v>330</v>
      </c>
      <c r="B793" t="s">
        <v>331</v>
      </c>
      <c r="C793" t="s">
        <v>9</v>
      </c>
      <c r="D793" t="s">
        <v>10</v>
      </c>
      <c r="E793">
        <v>2019</v>
      </c>
      <c r="F793" t="s">
        <v>12</v>
      </c>
      <c r="G793">
        <v>0.14260335266590099</v>
      </c>
    </row>
    <row r="794" spans="1:7" x14ac:dyDescent="0.2">
      <c r="A794" t="s">
        <v>330</v>
      </c>
      <c r="B794" t="s">
        <v>331</v>
      </c>
      <c r="C794" t="s">
        <v>9</v>
      </c>
      <c r="D794" t="s">
        <v>10</v>
      </c>
      <c r="E794">
        <v>2020</v>
      </c>
      <c r="F794" t="s">
        <v>13</v>
      </c>
      <c r="G794">
        <v>0.43530330061912498</v>
      </c>
    </row>
    <row r="795" spans="1:7" x14ac:dyDescent="0.2">
      <c r="A795" t="s">
        <v>330</v>
      </c>
      <c r="B795" t="s">
        <v>331</v>
      </c>
      <c r="C795" t="s">
        <v>9</v>
      </c>
      <c r="D795" t="s">
        <v>10</v>
      </c>
      <c r="E795">
        <v>2021</v>
      </c>
      <c r="F795" t="s">
        <v>14</v>
      </c>
      <c r="G795">
        <v>0.48798930644989003</v>
      </c>
    </row>
    <row r="796" spans="1:7" x14ac:dyDescent="0.2">
      <c r="A796" t="s">
        <v>330</v>
      </c>
      <c r="B796" t="s">
        <v>331</v>
      </c>
      <c r="C796" t="s">
        <v>9</v>
      </c>
      <c r="D796" t="s">
        <v>10</v>
      </c>
      <c r="E796">
        <v>2022</v>
      </c>
      <c r="F796" t="s">
        <v>15</v>
      </c>
      <c r="G796">
        <v>0.54319119453430198</v>
      </c>
    </row>
    <row r="797" spans="1:7" x14ac:dyDescent="0.2">
      <c r="A797" t="s">
        <v>332</v>
      </c>
      <c r="B797" t="s">
        <v>333</v>
      </c>
      <c r="C797" t="s">
        <v>9</v>
      </c>
      <c r="D797" t="s">
        <v>10</v>
      </c>
      <c r="E797">
        <v>2018</v>
      </c>
      <c r="F797" t="s">
        <v>11</v>
      </c>
      <c r="G797">
        <v>0.64928388595581099</v>
      </c>
    </row>
    <row r="798" spans="1:7" x14ac:dyDescent="0.2">
      <c r="A798" t="s">
        <v>332</v>
      </c>
      <c r="B798" t="s">
        <v>333</v>
      </c>
      <c r="C798" t="s">
        <v>9</v>
      </c>
      <c r="D798" t="s">
        <v>10</v>
      </c>
      <c r="E798">
        <v>2019</v>
      </c>
      <c r="F798" t="s">
        <v>12</v>
      </c>
      <c r="G798">
        <v>0.68427562713623002</v>
      </c>
    </row>
    <row r="799" spans="1:7" x14ac:dyDescent="0.2">
      <c r="A799" t="s">
        <v>332</v>
      </c>
      <c r="B799" t="s">
        <v>333</v>
      </c>
      <c r="C799" t="s">
        <v>9</v>
      </c>
      <c r="D799" t="s">
        <v>10</v>
      </c>
      <c r="E799">
        <v>2020</v>
      </c>
      <c r="F799" t="s">
        <v>13</v>
      </c>
      <c r="G799">
        <v>0.66954380273819003</v>
      </c>
    </row>
    <row r="800" spans="1:7" x14ac:dyDescent="0.2">
      <c r="A800" t="s">
        <v>332</v>
      </c>
      <c r="B800" t="s">
        <v>333</v>
      </c>
      <c r="C800" t="s">
        <v>9</v>
      </c>
      <c r="D800" t="s">
        <v>10</v>
      </c>
      <c r="E800">
        <v>2021</v>
      </c>
      <c r="F800" t="s">
        <v>14</v>
      </c>
      <c r="G800">
        <v>0.83326143026351895</v>
      </c>
    </row>
    <row r="801" spans="1:7" x14ac:dyDescent="0.2">
      <c r="A801" t="s">
        <v>332</v>
      </c>
      <c r="B801" t="s">
        <v>333</v>
      </c>
      <c r="C801" t="s">
        <v>9</v>
      </c>
      <c r="D801" t="s">
        <v>10</v>
      </c>
      <c r="E801">
        <v>2022</v>
      </c>
      <c r="F801" t="s">
        <v>15</v>
      </c>
      <c r="G801">
        <v>0.95855814218521096</v>
      </c>
    </row>
    <row r="802" spans="1:7" x14ac:dyDescent="0.2">
      <c r="A802" t="s">
        <v>334</v>
      </c>
      <c r="B802" t="s">
        <v>335</v>
      </c>
      <c r="C802" t="s">
        <v>9</v>
      </c>
      <c r="D802" t="s">
        <v>10</v>
      </c>
      <c r="E802">
        <v>2018</v>
      </c>
      <c r="F802" t="s">
        <v>11</v>
      </c>
      <c r="G802">
        <v>3.6215875297784798E-2</v>
      </c>
    </row>
    <row r="803" spans="1:7" x14ac:dyDescent="0.2">
      <c r="A803" t="s">
        <v>334</v>
      </c>
      <c r="B803" t="s">
        <v>335</v>
      </c>
      <c r="C803" t="s">
        <v>9</v>
      </c>
      <c r="D803" t="s">
        <v>10</v>
      </c>
      <c r="E803">
        <v>2019</v>
      </c>
      <c r="F803" t="s">
        <v>12</v>
      </c>
      <c r="G803">
        <v>0.54217118024826105</v>
      </c>
    </row>
    <row r="804" spans="1:7" x14ac:dyDescent="0.2">
      <c r="A804" t="s">
        <v>334</v>
      </c>
      <c r="B804" t="s">
        <v>335</v>
      </c>
      <c r="C804" t="s">
        <v>9</v>
      </c>
      <c r="D804" t="s">
        <v>10</v>
      </c>
      <c r="E804">
        <v>2020</v>
      </c>
      <c r="F804" t="s">
        <v>13</v>
      </c>
      <c r="G804">
        <v>0.50889539718627896</v>
      </c>
    </row>
    <row r="805" spans="1:7" x14ac:dyDescent="0.2">
      <c r="A805" t="s">
        <v>334</v>
      </c>
      <c r="B805" t="s">
        <v>335</v>
      </c>
      <c r="C805" t="s">
        <v>9</v>
      </c>
      <c r="D805" t="s">
        <v>10</v>
      </c>
      <c r="E805">
        <v>2021</v>
      </c>
      <c r="F805" t="s">
        <v>14</v>
      </c>
      <c r="G805">
        <v>0.58168029785156306</v>
      </c>
    </row>
    <row r="806" spans="1:7" x14ac:dyDescent="0.2">
      <c r="A806" t="s">
        <v>334</v>
      </c>
      <c r="B806" t="s">
        <v>335</v>
      </c>
      <c r="C806" t="s">
        <v>9</v>
      </c>
      <c r="D806" t="s">
        <v>10</v>
      </c>
      <c r="E806">
        <v>2022</v>
      </c>
      <c r="F806" t="s">
        <v>15</v>
      </c>
      <c r="G806">
        <v>0.488021969795227</v>
      </c>
    </row>
    <row r="807" spans="1:7" x14ac:dyDescent="0.2">
      <c r="A807" t="s">
        <v>336</v>
      </c>
      <c r="B807" t="s">
        <v>337</v>
      </c>
      <c r="C807" t="s">
        <v>9</v>
      </c>
      <c r="D807" t="s">
        <v>10</v>
      </c>
      <c r="E807">
        <v>2018</v>
      </c>
      <c r="F807" t="s">
        <v>11</v>
      </c>
      <c r="G807">
        <v>-0.53837567567825295</v>
      </c>
    </row>
    <row r="808" spans="1:7" x14ac:dyDescent="0.2">
      <c r="A808" t="s">
        <v>336</v>
      </c>
      <c r="B808" t="s">
        <v>337</v>
      </c>
      <c r="C808" t="s">
        <v>9</v>
      </c>
      <c r="D808" t="s">
        <v>10</v>
      </c>
      <c r="E808">
        <v>2019</v>
      </c>
      <c r="F808" t="s">
        <v>12</v>
      </c>
      <c r="G808">
        <v>-0.55109912157058705</v>
      </c>
    </row>
    <row r="809" spans="1:7" x14ac:dyDescent="0.2">
      <c r="A809" t="s">
        <v>336</v>
      </c>
      <c r="B809" t="s">
        <v>337</v>
      </c>
      <c r="C809" t="s">
        <v>9</v>
      </c>
      <c r="D809" t="s">
        <v>10</v>
      </c>
      <c r="E809">
        <v>2020</v>
      </c>
      <c r="F809" t="s">
        <v>13</v>
      </c>
      <c r="G809">
        <v>-0.66740942001342796</v>
      </c>
    </row>
    <row r="810" spans="1:7" x14ac:dyDescent="0.2">
      <c r="A810" t="s">
        <v>336</v>
      </c>
      <c r="B810" t="s">
        <v>337</v>
      </c>
      <c r="C810" t="s">
        <v>9</v>
      </c>
      <c r="D810" t="s">
        <v>10</v>
      </c>
      <c r="E810">
        <v>2021</v>
      </c>
      <c r="F810" t="s">
        <v>14</v>
      </c>
      <c r="G810">
        <v>-0.70790183544158902</v>
      </c>
    </row>
    <row r="811" spans="1:7" x14ac:dyDescent="0.2">
      <c r="A811" t="s">
        <v>336</v>
      </c>
      <c r="B811" t="s">
        <v>337</v>
      </c>
      <c r="C811" t="s">
        <v>9</v>
      </c>
      <c r="D811" t="s">
        <v>10</v>
      </c>
      <c r="E811">
        <v>2022</v>
      </c>
      <c r="F811" t="s">
        <v>15</v>
      </c>
      <c r="G811">
        <v>-0.91899544000625599</v>
      </c>
    </row>
    <row r="812" spans="1:7" x14ac:dyDescent="0.2">
      <c r="A812" t="s">
        <v>338</v>
      </c>
      <c r="B812" t="s">
        <v>339</v>
      </c>
      <c r="C812" t="s">
        <v>9</v>
      </c>
      <c r="D812" t="s">
        <v>10</v>
      </c>
      <c r="E812">
        <v>2018</v>
      </c>
      <c r="F812" t="s">
        <v>11</v>
      </c>
      <c r="G812">
        <v>0.101642534136772</v>
      </c>
    </row>
    <row r="813" spans="1:7" x14ac:dyDescent="0.2">
      <c r="A813" t="s">
        <v>338</v>
      </c>
      <c r="B813" t="s">
        <v>339</v>
      </c>
      <c r="C813" t="s">
        <v>9</v>
      </c>
      <c r="D813" t="s">
        <v>10</v>
      </c>
      <c r="E813">
        <v>2019</v>
      </c>
      <c r="F813" t="s">
        <v>12</v>
      </c>
      <c r="G813">
        <v>5.6940533220768003E-2</v>
      </c>
    </row>
    <row r="814" spans="1:7" x14ac:dyDescent="0.2">
      <c r="A814" t="s">
        <v>338</v>
      </c>
      <c r="B814" t="s">
        <v>339</v>
      </c>
      <c r="C814" t="s">
        <v>9</v>
      </c>
      <c r="D814" t="s">
        <v>10</v>
      </c>
      <c r="E814">
        <v>2020</v>
      </c>
      <c r="F814" t="s">
        <v>13</v>
      </c>
      <c r="G814">
        <v>6.9421276450157193E-2</v>
      </c>
    </row>
    <row r="815" spans="1:7" x14ac:dyDescent="0.2">
      <c r="A815" t="s">
        <v>338</v>
      </c>
      <c r="B815" t="s">
        <v>339</v>
      </c>
      <c r="C815" t="s">
        <v>9</v>
      </c>
      <c r="D815" t="s">
        <v>10</v>
      </c>
      <c r="E815">
        <v>2021</v>
      </c>
      <c r="F815" t="s">
        <v>14</v>
      </c>
      <c r="G815">
        <v>7.1905821561813396E-2</v>
      </c>
    </row>
    <row r="816" spans="1:7" x14ac:dyDescent="0.2">
      <c r="A816" t="s">
        <v>338</v>
      </c>
      <c r="B816" t="s">
        <v>339</v>
      </c>
      <c r="C816" t="s">
        <v>9</v>
      </c>
      <c r="D816" t="s">
        <v>10</v>
      </c>
      <c r="E816">
        <v>2022</v>
      </c>
      <c r="F816" t="s">
        <v>15</v>
      </c>
      <c r="G816">
        <v>3.0513977631926498E-2</v>
      </c>
    </row>
    <row r="817" spans="1:7" x14ac:dyDescent="0.2">
      <c r="A817" t="s">
        <v>340</v>
      </c>
      <c r="B817" t="s">
        <v>341</v>
      </c>
      <c r="C817" t="s">
        <v>9</v>
      </c>
      <c r="D817" t="s">
        <v>10</v>
      </c>
      <c r="E817">
        <v>2018</v>
      </c>
      <c r="F817" t="s">
        <v>11</v>
      </c>
      <c r="G817">
        <v>1.13318884372711</v>
      </c>
    </row>
    <row r="818" spans="1:7" x14ac:dyDescent="0.2">
      <c r="A818" t="s">
        <v>340</v>
      </c>
      <c r="B818" t="s">
        <v>341</v>
      </c>
      <c r="C818" t="s">
        <v>9</v>
      </c>
      <c r="D818" t="s">
        <v>10</v>
      </c>
      <c r="E818">
        <v>2019</v>
      </c>
      <c r="F818" t="s">
        <v>12</v>
      </c>
      <c r="G818">
        <v>1.1637257337570199</v>
      </c>
    </row>
    <row r="819" spans="1:7" x14ac:dyDescent="0.2">
      <c r="A819" t="s">
        <v>340</v>
      </c>
      <c r="B819" t="s">
        <v>341</v>
      </c>
      <c r="C819" t="s">
        <v>9</v>
      </c>
      <c r="D819" t="s">
        <v>10</v>
      </c>
      <c r="E819">
        <v>2020</v>
      </c>
      <c r="F819" t="s">
        <v>13</v>
      </c>
      <c r="G819">
        <v>1.14607357978821</v>
      </c>
    </row>
    <row r="820" spans="1:7" x14ac:dyDescent="0.2">
      <c r="A820" t="s">
        <v>340</v>
      </c>
      <c r="B820" t="s">
        <v>341</v>
      </c>
      <c r="C820" t="s">
        <v>9</v>
      </c>
      <c r="D820" t="s">
        <v>10</v>
      </c>
      <c r="E820">
        <v>2021</v>
      </c>
      <c r="F820" t="s">
        <v>14</v>
      </c>
      <c r="G820">
        <v>1.1062321662902801</v>
      </c>
    </row>
    <row r="821" spans="1:7" x14ac:dyDescent="0.2">
      <c r="A821" t="s">
        <v>340</v>
      </c>
      <c r="B821" t="s">
        <v>341</v>
      </c>
      <c r="C821" t="s">
        <v>9</v>
      </c>
      <c r="D821" t="s">
        <v>10</v>
      </c>
      <c r="E821">
        <v>2022</v>
      </c>
      <c r="F821" t="s">
        <v>15</v>
      </c>
      <c r="G821">
        <v>1.0786091089248699</v>
      </c>
    </row>
    <row r="822" spans="1:7" x14ac:dyDescent="0.2">
      <c r="A822" t="s">
        <v>342</v>
      </c>
      <c r="B822" t="s">
        <v>343</v>
      </c>
      <c r="C822" t="s">
        <v>9</v>
      </c>
      <c r="D822" t="s">
        <v>10</v>
      </c>
      <c r="E822">
        <v>2018</v>
      </c>
      <c r="F822" t="s">
        <v>11</v>
      </c>
      <c r="G822">
        <v>1.39100873470306</v>
      </c>
    </row>
    <row r="823" spans="1:7" x14ac:dyDescent="0.2">
      <c r="A823" t="s">
        <v>342</v>
      </c>
      <c r="B823" t="s">
        <v>343</v>
      </c>
      <c r="C823" t="s">
        <v>9</v>
      </c>
      <c r="D823" t="s">
        <v>10</v>
      </c>
      <c r="E823">
        <v>2019</v>
      </c>
      <c r="F823" t="s">
        <v>12</v>
      </c>
      <c r="G823">
        <v>1.2258399724960301</v>
      </c>
    </row>
    <row r="824" spans="1:7" x14ac:dyDescent="0.2">
      <c r="A824" t="s">
        <v>342</v>
      </c>
      <c r="B824" t="s">
        <v>343</v>
      </c>
      <c r="C824" t="s">
        <v>9</v>
      </c>
      <c r="D824" t="s">
        <v>10</v>
      </c>
      <c r="E824">
        <v>2020</v>
      </c>
      <c r="F824" t="s">
        <v>13</v>
      </c>
      <c r="G824">
        <v>1.1772255897521999</v>
      </c>
    </row>
    <row r="825" spans="1:7" x14ac:dyDescent="0.2">
      <c r="A825" t="s">
        <v>342</v>
      </c>
      <c r="B825" t="s">
        <v>343</v>
      </c>
      <c r="C825" t="s">
        <v>9</v>
      </c>
      <c r="D825" t="s">
        <v>10</v>
      </c>
      <c r="E825">
        <v>2021</v>
      </c>
      <c r="F825" t="s">
        <v>14</v>
      </c>
      <c r="G825">
        <v>1.17249691486359</v>
      </c>
    </row>
    <row r="826" spans="1:7" x14ac:dyDescent="0.2">
      <c r="A826" t="s">
        <v>342</v>
      </c>
      <c r="B826" t="s">
        <v>343</v>
      </c>
      <c r="C826" t="s">
        <v>9</v>
      </c>
      <c r="D826" t="s">
        <v>10</v>
      </c>
      <c r="E826">
        <v>2022</v>
      </c>
      <c r="F826" t="s">
        <v>15</v>
      </c>
      <c r="G826">
        <v>1.2048430442810101</v>
      </c>
    </row>
    <row r="827" spans="1:7" x14ac:dyDescent="0.2">
      <c r="A827" t="s">
        <v>344</v>
      </c>
      <c r="B827" t="s">
        <v>345</v>
      </c>
      <c r="C827" t="s">
        <v>9</v>
      </c>
      <c r="D827" t="s">
        <v>10</v>
      </c>
      <c r="E827">
        <v>2018</v>
      </c>
      <c r="F827" t="s">
        <v>11</v>
      </c>
      <c r="G827">
        <v>0.515797019004822</v>
      </c>
    </row>
    <row r="828" spans="1:7" x14ac:dyDescent="0.2">
      <c r="A828" t="s">
        <v>344</v>
      </c>
      <c r="B828" t="s">
        <v>345</v>
      </c>
      <c r="C828" t="s">
        <v>9</v>
      </c>
      <c r="D828" t="s">
        <v>10</v>
      </c>
      <c r="E828">
        <v>2019</v>
      </c>
      <c r="F828" t="s">
        <v>12</v>
      </c>
      <c r="G828">
        <v>0.50056934356689498</v>
      </c>
    </row>
    <row r="829" spans="1:7" x14ac:dyDescent="0.2">
      <c r="A829" t="s">
        <v>344</v>
      </c>
      <c r="B829" t="s">
        <v>345</v>
      </c>
      <c r="C829" t="s">
        <v>9</v>
      </c>
      <c r="D829" t="s">
        <v>10</v>
      </c>
      <c r="E829">
        <v>2020</v>
      </c>
      <c r="F829" t="s">
        <v>13</v>
      </c>
      <c r="G829">
        <v>0.48954656720161399</v>
      </c>
    </row>
    <row r="830" spans="1:7" x14ac:dyDescent="0.2">
      <c r="A830" t="s">
        <v>344</v>
      </c>
      <c r="B830" t="s">
        <v>345</v>
      </c>
      <c r="C830" t="s">
        <v>9</v>
      </c>
      <c r="D830" t="s">
        <v>10</v>
      </c>
      <c r="E830">
        <v>2021</v>
      </c>
      <c r="F830" t="s">
        <v>14</v>
      </c>
      <c r="G830">
        <v>0.58509469032287598</v>
      </c>
    </row>
    <row r="831" spans="1:7" x14ac:dyDescent="0.2">
      <c r="A831" t="s">
        <v>344</v>
      </c>
      <c r="B831" t="s">
        <v>345</v>
      </c>
      <c r="C831" t="s">
        <v>9</v>
      </c>
      <c r="D831" t="s">
        <v>10</v>
      </c>
      <c r="E831">
        <v>2022</v>
      </c>
      <c r="F831" t="s">
        <v>15</v>
      </c>
      <c r="G831">
        <v>0.607801914215088</v>
      </c>
    </row>
    <row r="832" spans="1:7" x14ac:dyDescent="0.2">
      <c r="A832" t="s">
        <v>346</v>
      </c>
      <c r="B832" t="s">
        <v>347</v>
      </c>
      <c r="C832" t="s">
        <v>9</v>
      </c>
      <c r="D832" t="s">
        <v>10</v>
      </c>
      <c r="E832">
        <v>2018</v>
      </c>
      <c r="F832" t="s">
        <v>11</v>
      </c>
      <c r="G832">
        <v>-0.66084063053131104</v>
      </c>
    </row>
    <row r="833" spans="1:7" x14ac:dyDescent="0.2">
      <c r="A833" t="s">
        <v>346</v>
      </c>
      <c r="B833" t="s">
        <v>347</v>
      </c>
      <c r="C833" t="s">
        <v>9</v>
      </c>
      <c r="D833" t="s">
        <v>10</v>
      </c>
      <c r="E833">
        <v>2019</v>
      </c>
      <c r="F833" t="s">
        <v>12</v>
      </c>
      <c r="G833">
        <v>-0.62345582246780396</v>
      </c>
    </row>
    <row r="834" spans="1:7" x14ac:dyDescent="0.2">
      <c r="A834" t="s">
        <v>346</v>
      </c>
      <c r="B834" t="s">
        <v>347</v>
      </c>
      <c r="C834" t="s">
        <v>9</v>
      </c>
      <c r="D834" t="s">
        <v>10</v>
      </c>
      <c r="E834">
        <v>2020</v>
      </c>
      <c r="F834" t="s">
        <v>13</v>
      </c>
      <c r="G834">
        <v>-0.65050846338272095</v>
      </c>
    </row>
    <row r="835" spans="1:7" x14ac:dyDescent="0.2">
      <c r="A835" t="s">
        <v>346</v>
      </c>
      <c r="B835" t="s">
        <v>347</v>
      </c>
      <c r="C835" t="s">
        <v>9</v>
      </c>
      <c r="D835" t="s">
        <v>10</v>
      </c>
      <c r="E835">
        <v>2021</v>
      </c>
      <c r="F835" t="s">
        <v>14</v>
      </c>
      <c r="G835">
        <v>-0.59113126993179299</v>
      </c>
    </row>
    <row r="836" spans="1:7" x14ac:dyDescent="0.2">
      <c r="A836" t="s">
        <v>346</v>
      </c>
      <c r="B836" t="s">
        <v>347</v>
      </c>
      <c r="C836" t="s">
        <v>9</v>
      </c>
      <c r="D836" t="s">
        <v>10</v>
      </c>
      <c r="E836">
        <v>2022</v>
      </c>
      <c r="F836" t="s">
        <v>15</v>
      </c>
      <c r="G836">
        <v>-0.36298900842666598</v>
      </c>
    </row>
    <row r="837" spans="1:7" x14ac:dyDescent="0.2">
      <c r="A837" t="s">
        <v>348</v>
      </c>
      <c r="B837" t="s">
        <v>349</v>
      </c>
      <c r="C837" t="s">
        <v>9</v>
      </c>
      <c r="D837" t="s">
        <v>10</v>
      </c>
      <c r="E837">
        <v>2018</v>
      </c>
      <c r="F837" t="s">
        <v>11</v>
      </c>
      <c r="G837">
        <v>-0.107445858418941</v>
      </c>
    </row>
    <row r="838" spans="1:7" x14ac:dyDescent="0.2">
      <c r="A838" t="s">
        <v>348</v>
      </c>
      <c r="B838" t="s">
        <v>349</v>
      </c>
      <c r="C838" t="s">
        <v>9</v>
      </c>
      <c r="D838" t="s">
        <v>10</v>
      </c>
      <c r="E838">
        <v>2019</v>
      </c>
      <c r="F838" t="s">
        <v>12</v>
      </c>
      <c r="G838">
        <v>3.7525970488786697E-2</v>
      </c>
    </row>
    <row r="839" spans="1:7" x14ac:dyDescent="0.2">
      <c r="A839" t="s">
        <v>348</v>
      </c>
      <c r="B839" t="s">
        <v>349</v>
      </c>
      <c r="C839" t="s">
        <v>9</v>
      </c>
      <c r="D839" t="s">
        <v>10</v>
      </c>
      <c r="E839">
        <v>2020</v>
      </c>
      <c r="F839" t="s">
        <v>13</v>
      </c>
      <c r="G839">
        <v>-0.14312857389450101</v>
      </c>
    </row>
    <row r="840" spans="1:7" x14ac:dyDescent="0.2">
      <c r="A840" t="s">
        <v>348</v>
      </c>
      <c r="B840" t="s">
        <v>349</v>
      </c>
      <c r="C840" t="s">
        <v>9</v>
      </c>
      <c r="D840" t="s">
        <v>10</v>
      </c>
      <c r="E840">
        <v>2021</v>
      </c>
      <c r="F840" t="s">
        <v>14</v>
      </c>
      <c r="G840">
        <v>-0.17981804907321899</v>
      </c>
    </row>
    <row r="841" spans="1:7" x14ac:dyDescent="0.2">
      <c r="A841" t="s">
        <v>348</v>
      </c>
      <c r="B841" t="s">
        <v>349</v>
      </c>
      <c r="C841" t="s">
        <v>9</v>
      </c>
      <c r="D841" t="s">
        <v>10</v>
      </c>
      <c r="E841">
        <v>2022</v>
      </c>
      <c r="F841" t="s">
        <v>15</v>
      </c>
      <c r="G841">
        <v>-0.15329946577549</v>
      </c>
    </row>
    <row r="842" spans="1:7" x14ac:dyDescent="0.2">
      <c r="A842" t="s">
        <v>350</v>
      </c>
      <c r="B842" t="s">
        <v>351</v>
      </c>
      <c r="C842" t="s">
        <v>9</v>
      </c>
      <c r="D842" t="s">
        <v>10</v>
      </c>
      <c r="E842">
        <v>2018</v>
      </c>
      <c r="F842" t="s">
        <v>11</v>
      </c>
      <c r="G842">
        <v>5.2213342860341098E-3</v>
      </c>
    </row>
    <row r="843" spans="1:7" x14ac:dyDescent="0.2">
      <c r="A843" t="s">
        <v>350</v>
      </c>
      <c r="B843" t="s">
        <v>351</v>
      </c>
      <c r="C843" t="s">
        <v>9</v>
      </c>
      <c r="D843" t="s">
        <v>10</v>
      </c>
      <c r="E843">
        <v>2019</v>
      </c>
      <c r="F843" t="s">
        <v>12</v>
      </c>
      <c r="G843">
        <v>-7.8094109892845195E-2</v>
      </c>
    </row>
    <row r="844" spans="1:7" x14ac:dyDescent="0.2">
      <c r="A844" t="s">
        <v>350</v>
      </c>
      <c r="B844" t="s">
        <v>351</v>
      </c>
      <c r="C844" t="s">
        <v>9</v>
      </c>
      <c r="D844" t="s">
        <v>10</v>
      </c>
      <c r="E844">
        <v>2020</v>
      </c>
      <c r="F844" t="s">
        <v>13</v>
      </c>
      <c r="G844">
        <v>-0.17077882587909701</v>
      </c>
    </row>
    <row r="845" spans="1:7" x14ac:dyDescent="0.2">
      <c r="A845" t="s">
        <v>350</v>
      </c>
      <c r="B845" t="s">
        <v>351</v>
      </c>
      <c r="C845" t="s">
        <v>9</v>
      </c>
      <c r="D845" t="s">
        <v>10</v>
      </c>
      <c r="E845">
        <v>2021</v>
      </c>
      <c r="F845" t="s">
        <v>14</v>
      </c>
      <c r="G845">
        <v>-8.5266187787055997E-2</v>
      </c>
    </row>
    <row r="846" spans="1:7" x14ac:dyDescent="0.2">
      <c r="A846" t="s">
        <v>350</v>
      </c>
      <c r="B846" t="s">
        <v>351</v>
      </c>
      <c r="C846" t="s">
        <v>9</v>
      </c>
      <c r="D846" t="s">
        <v>10</v>
      </c>
      <c r="E846">
        <v>2022</v>
      </c>
      <c r="F846" t="s">
        <v>15</v>
      </c>
      <c r="G846">
        <v>-0.172904297709465</v>
      </c>
    </row>
    <row r="847" spans="1:7" x14ac:dyDescent="0.2">
      <c r="A847" t="s">
        <v>352</v>
      </c>
      <c r="B847" t="s">
        <v>353</v>
      </c>
      <c r="C847" t="s">
        <v>9</v>
      </c>
      <c r="D847" t="s">
        <v>10</v>
      </c>
      <c r="E847">
        <v>2018</v>
      </c>
      <c r="F847" t="s">
        <v>11</v>
      </c>
      <c r="G847">
        <v>0.67382681369781505</v>
      </c>
    </row>
    <row r="848" spans="1:7" x14ac:dyDescent="0.2">
      <c r="A848" t="s">
        <v>352</v>
      </c>
      <c r="B848" t="s">
        <v>353</v>
      </c>
      <c r="C848" t="s">
        <v>9</v>
      </c>
      <c r="D848" t="s">
        <v>10</v>
      </c>
      <c r="E848">
        <v>2019</v>
      </c>
      <c r="F848" t="s">
        <v>12</v>
      </c>
      <c r="G848">
        <v>0.65869414806366</v>
      </c>
    </row>
    <row r="849" spans="1:7" x14ac:dyDescent="0.2">
      <c r="A849" t="s">
        <v>352</v>
      </c>
      <c r="B849" t="s">
        <v>353</v>
      </c>
      <c r="C849" t="s">
        <v>9</v>
      </c>
      <c r="D849" t="s">
        <v>10</v>
      </c>
      <c r="E849">
        <v>2020</v>
      </c>
      <c r="F849" t="s">
        <v>13</v>
      </c>
      <c r="G849">
        <v>0.70177280902862504</v>
      </c>
    </row>
    <row r="850" spans="1:7" x14ac:dyDescent="0.2">
      <c r="A850" t="s">
        <v>352</v>
      </c>
      <c r="B850" t="s">
        <v>353</v>
      </c>
      <c r="C850" t="s">
        <v>9</v>
      </c>
      <c r="D850" t="s">
        <v>10</v>
      </c>
      <c r="E850">
        <v>2021</v>
      </c>
      <c r="F850" t="s">
        <v>14</v>
      </c>
      <c r="G850">
        <v>0.74461394548416104</v>
      </c>
    </row>
    <row r="851" spans="1:7" x14ac:dyDescent="0.2">
      <c r="A851" t="s">
        <v>352</v>
      </c>
      <c r="B851" t="s">
        <v>353</v>
      </c>
      <c r="C851" t="s">
        <v>9</v>
      </c>
      <c r="D851" t="s">
        <v>10</v>
      </c>
      <c r="E851">
        <v>2022</v>
      </c>
      <c r="F851" t="s">
        <v>15</v>
      </c>
      <c r="G851">
        <v>0.75640434026718095</v>
      </c>
    </row>
    <row r="852" spans="1:7" x14ac:dyDescent="0.2">
      <c r="A852" t="s">
        <v>354</v>
      </c>
      <c r="B852" t="s">
        <v>355</v>
      </c>
      <c r="C852" t="s">
        <v>9</v>
      </c>
      <c r="D852" t="s">
        <v>10</v>
      </c>
      <c r="E852">
        <v>2018</v>
      </c>
      <c r="F852" t="s">
        <v>11</v>
      </c>
      <c r="G852">
        <v>-8.8885597884654999E-2</v>
      </c>
    </row>
    <row r="853" spans="1:7" x14ac:dyDescent="0.2">
      <c r="A853" t="s">
        <v>354</v>
      </c>
      <c r="B853" t="s">
        <v>355</v>
      </c>
      <c r="C853" t="s">
        <v>9</v>
      </c>
      <c r="D853" t="s">
        <v>10</v>
      </c>
      <c r="E853">
        <v>2019</v>
      </c>
      <c r="F853" t="s">
        <v>12</v>
      </c>
      <c r="G853">
        <v>-5.6958809494972201E-2</v>
      </c>
    </row>
    <row r="854" spans="1:7" x14ac:dyDescent="0.2">
      <c r="A854" t="s">
        <v>354</v>
      </c>
      <c r="B854" t="s">
        <v>355</v>
      </c>
      <c r="C854" t="s">
        <v>9</v>
      </c>
      <c r="D854" t="s">
        <v>10</v>
      </c>
      <c r="E854">
        <v>2020</v>
      </c>
      <c r="F854" t="s">
        <v>13</v>
      </c>
      <c r="G854">
        <v>-0.30240309238433799</v>
      </c>
    </row>
    <row r="855" spans="1:7" x14ac:dyDescent="0.2">
      <c r="A855" t="s">
        <v>354</v>
      </c>
      <c r="B855" t="s">
        <v>355</v>
      </c>
      <c r="C855" t="s">
        <v>9</v>
      </c>
      <c r="D855" t="s">
        <v>10</v>
      </c>
      <c r="E855">
        <v>2021</v>
      </c>
      <c r="F855" t="s">
        <v>14</v>
      </c>
      <c r="G855">
        <v>-9.7025878727436093E-2</v>
      </c>
    </row>
    <row r="856" spans="1:7" x14ac:dyDescent="0.2">
      <c r="A856" t="s">
        <v>354</v>
      </c>
      <c r="B856" t="s">
        <v>355</v>
      </c>
      <c r="C856" t="s">
        <v>9</v>
      </c>
      <c r="D856" t="s">
        <v>10</v>
      </c>
      <c r="E856">
        <v>2022</v>
      </c>
      <c r="F856" t="s">
        <v>15</v>
      </c>
      <c r="G856">
        <v>-8.9501671493053395E-2</v>
      </c>
    </row>
    <row r="857" spans="1:7" x14ac:dyDescent="0.2">
      <c r="A857" t="s">
        <v>356</v>
      </c>
      <c r="B857" t="s">
        <v>357</v>
      </c>
      <c r="C857" t="s">
        <v>9</v>
      </c>
      <c r="D857" t="s">
        <v>10</v>
      </c>
      <c r="E857">
        <v>2018</v>
      </c>
      <c r="F857" t="s">
        <v>11</v>
      </c>
      <c r="G857">
        <v>1.4680089950561499</v>
      </c>
    </row>
    <row r="858" spans="1:7" x14ac:dyDescent="0.2">
      <c r="A858" t="s">
        <v>356</v>
      </c>
      <c r="B858" t="s">
        <v>357</v>
      </c>
      <c r="C858" t="s">
        <v>9</v>
      </c>
      <c r="D858" t="s">
        <v>10</v>
      </c>
      <c r="E858">
        <v>2019</v>
      </c>
      <c r="F858" t="s">
        <v>12</v>
      </c>
      <c r="G858">
        <v>1.4803055524826001</v>
      </c>
    </row>
    <row r="859" spans="1:7" x14ac:dyDescent="0.2">
      <c r="A859" t="s">
        <v>356</v>
      </c>
      <c r="B859" t="s">
        <v>357</v>
      </c>
      <c r="C859" t="s">
        <v>9</v>
      </c>
      <c r="D859" t="s">
        <v>10</v>
      </c>
      <c r="E859">
        <v>2020</v>
      </c>
      <c r="F859" t="s">
        <v>13</v>
      </c>
      <c r="G859">
        <v>1.4384142160415601</v>
      </c>
    </row>
    <row r="860" spans="1:7" x14ac:dyDescent="0.2">
      <c r="A860" t="s">
        <v>356</v>
      </c>
      <c r="B860" t="s">
        <v>357</v>
      </c>
      <c r="C860" t="s">
        <v>9</v>
      </c>
      <c r="D860" t="s">
        <v>10</v>
      </c>
      <c r="E860">
        <v>2021</v>
      </c>
      <c r="F860" t="s">
        <v>14</v>
      </c>
      <c r="G860">
        <v>1.4423249959945701</v>
      </c>
    </row>
    <row r="861" spans="1:7" x14ac:dyDescent="0.2">
      <c r="A861" t="s">
        <v>356</v>
      </c>
      <c r="B861" t="s">
        <v>357</v>
      </c>
      <c r="C861" t="s">
        <v>9</v>
      </c>
      <c r="D861" t="s">
        <v>10</v>
      </c>
      <c r="E861">
        <v>2022</v>
      </c>
      <c r="F861" t="s">
        <v>15</v>
      </c>
      <c r="G861">
        <v>1.4599424600601201</v>
      </c>
    </row>
    <row r="862" spans="1:7" x14ac:dyDescent="0.2">
      <c r="A862" t="s">
        <v>358</v>
      </c>
      <c r="B862" t="s">
        <v>359</v>
      </c>
      <c r="C862" t="s">
        <v>9</v>
      </c>
      <c r="D862" t="s">
        <v>10</v>
      </c>
      <c r="E862">
        <v>2018</v>
      </c>
      <c r="F862" t="s">
        <v>11</v>
      </c>
    </row>
    <row r="863" spans="1:7" x14ac:dyDescent="0.2">
      <c r="A863" t="s">
        <v>358</v>
      </c>
      <c r="B863" t="s">
        <v>359</v>
      </c>
      <c r="C863" t="s">
        <v>9</v>
      </c>
      <c r="D863" t="s">
        <v>10</v>
      </c>
      <c r="E863">
        <v>2019</v>
      </c>
      <c r="F863" t="s">
        <v>12</v>
      </c>
    </row>
    <row r="864" spans="1:7" x14ac:dyDescent="0.2">
      <c r="A864" t="s">
        <v>358</v>
      </c>
      <c r="B864" t="s">
        <v>359</v>
      </c>
      <c r="C864" t="s">
        <v>9</v>
      </c>
      <c r="D864" t="s">
        <v>10</v>
      </c>
      <c r="E864">
        <v>2020</v>
      </c>
      <c r="F864" t="s">
        <v>13</v>
      </c>
    </row>
    <row r="865" spans="1:7" x14ac:dyDescent="0.2">
      <c r="A865" t="s">
        <v>358</v>
      </c>
      <c r="B865" t="s">
        <v>359</v>
      </c>
      <c r="C865" t="s">
        <v>9</v>
      </c>
      <c r="D865" t="s">
        <v>10</v>
      </c>
      <c r="E865">
        <v>2021</v>
      </c>
      <c r="F865" t="s">
        <v>14</v>
      </c>
    </row>
    <row r="866" spans="1:7" x14ac:dyDescent="0.2">
      <c r="A866" t="s">
        <v>358</v>
      </c>
      <c r="B866" t="s">
        <v>359</v>
      </c>
      <c r="C866" t="s">
        <v>9</v>
      </c>
      <c r="D866" t="s">
        <v>10</v>
      </c>
      <c r="E866">
        <v>2022</v>
      </c>
      <c r="F866" t="s">
        <v>15</v>
      </c>
    </row>
    <row r="867" spans="1:7" x14ac:dyDescent="0.2">
      <c r="A867" t="s">
        <v>360</v>
      </c>
      <c r="B867" t="s">
        <v>361</v>
      </c>
      <c r="C867" t="s">
        <v>9</v>
      </c>
      <c r="D867" t="s">
        <v>10</v>
      </c>
      <c r="E867">
        <v>2018</v>
      </c>
      <c r="F867" t="s">
        <v>11</v>
      </c>
      <c r="G867">
        <v>0.73651218414306596</v>
      </c>
    </row>
    <row r="868" spans="1:7" x14ac:dyDescent="0.2">
      <c r="A868" t="s">
        <v>360</v>
      </c>
      <c r="B868" t="s">
        <v>361</v>
      </c>
      <c r="C868" t="s">
        <v>9</v>
      </c>
      <c r="D868" t="s">
        <v>10</v>
      </c>
      <c r="E868">
        <v>2019</v>
      </c>
      <c r="F868" t="s">
        <v>12</v>
      </c>
      <c r="G868">
        <v>0.66727554798126198</v>
      </c>
    </row>
    <row r="869" spans="1:7" x14ac:dyDescent="0.2">
      <c r="A869" t="s">
        <v>360</v>
      </c>
      <c r="B869" t="s">
        <v>361</v>
      </c>
      <c r="C869" t="s">
        <v>9</v>
      </c>
      <c r="D869" t="s">
        <v>10</v>
      </c>
      <c r="E869">
        <v>2020</v>
      </c>
      <c r="F869" t="s">
        <v>13</v>
      </c>
      <c r="G869">
        <v>0.63392108678817705</v>
      </c>
    </row>
    <row r="870" spans="1:7" x14ac:dyDescent="0.2">
      <c r="A870" t="s">
        <v>360</v>
      </c>
      <c r="B870" t="s">
        <v>361</v>
      </c>
      <c r="C870" t="s">
        <v>9</v>
      </c>
      <c r="D870" t="s">
        <v>10</v>
      </c>
      <c r="E870">
        <v>2021</v>
      </c>
      <c r="F870" t="s">
        <v>14</v>
      </c>
      <c r="G870">
        <v>0.61780643463134799</v>
      </c>
    </row>
    <row r="871" spans="1:7" x14ac:dyDescent="0.2">
      <c r="A871" t="s">
        <v>360</v>
      </c>
      <c r="B871" t="s">
        <v>361</v>
      </c>
      <c r="C871" t="s">
        <v>9</v>
      </c>
      <c r="D871" t="s">
        <v>10</v>
      </c>
      <c r="E871">
        <v>2022</v>
      </c>
      <c r="F871" t="s">
        <v>15</v>
      </c>
      <c r="G871">
        <v>0.44343426823616</v>
      </c>
    </row>
    <row r="872" spans="1:7" x14ac:dyDescent="0.2">
      <c r="A872" t="s">
        <v>362</v>
      </c>
      <c r="B872" t="s">
        <v>363</v>
      </c>
      <c r="C872" t="s">
        <v>9</v>
      </c>
      <c r="D872" t="s">
        <v>10</v>
      </c>
      <c r="E872">
        <v>2018</v>
      </c>
      <c r="F872" t="s">
        <v>11</v>
      </c>
      <c r="G872">
        <v>0.89407765865325906</v>
      </c>
    </row>
    <row r="873" spans="1:7" x14ac:dyDescent="0.2">
      <c r="A873" t="s">
        <v>362</v>
      </c>
      <c r="B873" t="s">
        <v>363</v>
      </c>
      <c r="C873" t="s">
        <v>9</v>
      </c>
      <c r="D873" t="s">
        <v>10</v>
      </c>
      <c r="E873">
        <v>2019</v>
      </c>
      <c r="F873" t="s">
        <v>12</v>
      </c>
      <c r="G873">
        <v>0.80148351192474399</v>
      </c>
    </row>
    <row r="874" spans="1:7" x14ac:dyDescent="0.2">
      <c r="A874" t="s">
        <v>362</v>
      </c>
      <c r="B874" t="s">
        <v>363</v>
      </c>
      <c r="C874" t="s">
        <v>9</v>
      </c>
      <c r="D874" t="s">
        <v>10</v>
      </c>
      <c r="E874">
        <v>2020</v>
      </c>
      <c r="F874" t="s">
        <v>13</v>
      </c>
      <c r="G874">
        <v>0.70140427350997903</v>
      </c>
    </row>
    <row r="875" spans="1:7" x14ac:dyDescent="0.2">
      <c r="A875" t="s">
        <v>362</v>
      </c>
      <c r="B875" t="s">
        <v>363</v>
      </c>
      <c r="C875" t="s">
        <v>9</v>
      </c>
      <c r="D875" t="s">
        <v>10</v>
      </c>
      <c r="E875">
        <v>2021</v>
      </c>
      <c r="F875" t="s">
        <v>14</v>
      </c>
      <c r="G875">
        <v>0.75546139478683505</v>
      </c>
    </row>
    <row r="876" spans="1:7" x14ac:dyDescent="0.2">
      <c r="A876" t="s">
        <v>362</v>
      </c>
      <c r="B876" t="s">
        <v>363</v>
      </c>
      <c r="C876" t="s">
        <v>9</v>
      </c>
      <c r="D876" t="s">
        <v>10</v>
      </c>
      <c r="E876">
        <v>2022</v>
      </c>
      <c r="F876" t="s">
        <v>15</v>
      </c>
      <c r="G876">
        <v>0.70663964748382602</v>
      </c>
    </row>
    <row r="877" spans="1:7" x14ac:dyDescent="0.2">
      <c r="A877" t="s">
        <v>364</v>
      </c>
      <c r="B877" t="s">
        <v>365</v>
      </c>
      <c r="C877" t="s">
        <v>9</v>
      </c>
      <c r="D877" t="s">
        <v>10</v>
      </c>
      <c r="E877">
        <v>2018</v>
      </c>
      <c r="F877" t="s">
        <v>11</v>
      </c>
      <c r="G877">
        <v>0.354402095079422</v>
      </c>
    </row>
    <row r="878" spans="1:7" x14ac:dyDescent="0.2">
      <c r="A878" t="s">
        <v>364</v>
      </c>
      <c r="B878" t="s">
        <v>365</v>
      </c>
      <c r="C878" t="s">
        <v>9</v>
      </c>
      <c r="D878" t="s">
        <v>10</v>
      </c>
      <c r="E878">
        <v>2019</v>
      </c>
      <c r="F878" t="s">
        <v>12</v>
      </c>
      <c r="G878">
        <v>0.49567666649818398</v>
      </c>
    </row>
    <row r="879" spans="1:7" x14ac:dyDescent="0.2">
      <c r="A879" t="s">
        <v>364</v>
      </c>
      <c r="B879" t="s">
        <v>365</v>
      </c>
      <c r="C879" t="s">
        <v>9</v>
      </c>
      <c r="D879" t="s">
        <v>10</v>
      </c>
      <c r="E879">
        <v>2020</v>
      </c>
      <c r="F879" t="s">
        <v>13</v>
      </c>
      <c r="G879">
        <v>0.56247949600219704</v>
      </c>
    </row>
    <row r="880" spans="1:7" x14ac:dyDescent="0.2">
      <c r="A880" t="s">
        <v>364</v>
      </c>
      <c r="B880" t="s">
        <v>365</v>
      </c>
      <c r="C880" t="s">
        <v>9</v>
      </c>
      <c r="D880" t="s">
        <v>10</v>
      </c>
      <c r="E880">
        <v>2021</v>
      </c>
      <c r="F880" t="s">
        <v>14</v>
      </c>
      <c r="G880">
        <v>0.54167002439498901</v>
      </c>
    </row>
    <row r="881" spans="1:7" x14ac:dyDescent="0.2">
      <c r="A881" t="s">
        <v>364</v>
      </c>
      <c r="B881" t="s">
        <v>365</v>
      </c>
      <c r="C881" t="s">
        <v>9</v>
      </c>
      <c r="D881" t="s">
        <v>10</v>
      </c>
      <c r="E881">
        <v>2022</v>
      </c>
      <c r="F881" t="s">
        <v>15</v>
      </c>
      <c r="G881">
        <v>0.37951466441154502</v>
      </c>
    </row>
    <row r="882" spans="1:7" x14ac:dyDescent="0.2">
      <c r="A882" t="s">
        <v>366</v>
      </c>
      <c r="B882" t="s">
        <v>367</v>
      </c>
      <c r="C882" t="s">
        <v>9</v>
      </c>
      <c r="D882" t="s">
        <v>10</v>
      </c>
      <c r="E882">
        <v>2018</v>
      </c>
      <c r="F882" t="s">
        <v>11</v>
      </c>
      <c r="G882">
        <v>-2.2489876747131299</v>
      </c>
    </row>
    <row r="883" spans="1:7" x14ac:dyDescent="0.2">
      <c r="A883" t="s">
        <v>366</v>
      </c>
      <c r="B883" t="s">
        <v>367</v>
      </c>
      <c r="C883" t="s">
        <v>9</v>
      </c>
      <c r="D883" t="s">
        <v>10</v>
      </c>
      <c r="E883">
        <v>2019</v>
      </c>
      <c r="F883" t="s">
        <v>12</v>
      </c>
      <c r="G883">
        <v>-2.3862884044647199</v>
      </c>
    </row>
    <row r="884" spans="1:7" x14ac:dyDescent="0.2">
      <c r="A884" t="s">
        <v>366</v>
      </c>
      <c r="B884" t="s">
        <v>367</v>
      </c>
      <c r="C884" t="s">
        <v>9</v>
      </c>
      <c r="D884" t="s">
        <v>10</v>
      </c>
      <c r="E884">
        <v>2020</v>
      </c>
      <c r="F884" t="s">
        <v>13</v>
      </c>
      <c r="G884">
        <v>-2.5813851356506299</v>
      </c>
    </row>
    <row r="885" spans="1:7" x14ac:dyDescent="0.2">
      <c r="A885" t="s">
        <v>366</v>
      </c>
      <c r="B885" t="s">
        <v>367</v>
      </c>
      <c r="C885" t="s">
        <v>9</v>
      </c>
      <c r="D885" t="s">
        <v>10</v>
      </c>
      <c r="E885">
        <v>2021</v>
      </c>
      <c r="F885" t="s">
        <v>14</v>
      </c>
      <c r="G885">
        <v>-2.7271757125854501</v>
      </c>
    </row>
    <row r="886" spans="1:7" x14ac:dyDescent="0.2">
      <c r="A886" t="s">
        <v>366</v>
      </c>
      <c r="B886" t="s">
        <v>367</v>
      </c>
      <c r="C886" t="s">
        <v>9</v>
      </c>
      <c r="D886" t="s">
        <v>10</v>
      </c>
      <c r="E886">
        <v>2022</v>
      </c>
      <c r="F886" t="s">
        <v>15</v>
      </c>
      <c r="G886">
        <v>-2.4834344387054399</v>
      </c>
    </row>
    <row r="887" spans="1:7" x14ac:dyDescent="0.2">
      <c r="A887" t="s">
        <v>368</v>
      </c>
      <c r="B887" t="s">
        <v>369</v>
      </c>
      <c r="C887" t="s">
        <v>9</v>
      </c>
      <c r="D887" t="s">
        <v>10</v>
      </c>
      <c r="E887">
        <v>2018</v>
      </c>
      <c r="F887" t="s">
        <v>11</v>
      </c>
      <c r="G887">
        <v>-0.23762199282646199</v>
      </c>
    </row>
    <row r="888" spans="1:7" x14ac:dyDescent="0.2">
      <c r="A888" t="s">
        <v>368</v>
      </c>
      <c r="B888" t="s">
        <v>369</v>
      </c>
      <c r="C888" t="s">
        <v>9</v>
      </c>
      <c r="D888" t="s">
        <v>10</v>
      </c>
      <c r="E888">
        <v>2019</v>
      </c>
      <c r="F888" t="s">
        <v>12</v>
      </c>
      <c r="G888">
        <v>-0.28324970602989202</v>
      </c>
    </row>
    <row r="889" spans="1:7" x14ac:dyDescent="0.2">
      <c r="A889" t="s">
        <v>368</v>
      </c>
      <c r="B889" t="s">
        <v>369</v>
      </c>
      <c r="C889" t="s">
        <v>9</v>
      </c>
      <c r="D889" t="s">
        <v>10</v>
      </c>
      <c r="E889">
        <v>2020</v>
      </c>
      <c r="F889" t="s">
        <v>13</v>
      </c>
      <c r="G889">
        <v>-0.25288793444633501</v>
      </c>
    </row>
    <row r="890" spans="1:7" x14ac:dyDescent="0.2">
      <c r="A890" t="s">
        <v>368</v>
      </c>
      <c r="B890" t="s">
        <v>369</v>
      </c>
      <c r="C890" t="s">
        <v>9</v>
      </c>
      <c r="D890" t="s">
        <v>10</v>
      </c>
      <c r="E890">
        <v>2021</v>
      </c>
      <c r="F890" t="s">
        <v>14</v>
      </c>
      <c r="G890">
        <v>-0.75098139047622703</v>
      </c>
    </row>
    <row r="891" spans="1:7" x14ac:dyDescent="0.2">
      <c r="A891" t="s">
        <v>368</v>
      </c>
      <c r="B891" t="s">
        <v>369</v>
      </c>
      <c r="C891" t="s">
        <v>9</v>
      </c>
      <c r="D891" t="s">
        <v>10</v>
      </c>
      <c r="E891">
        <v>2022</v>
      </c>
      <c r="F891" t="s">
        <v>15</v>
      </c>
      <c r="G891">
        <v>-0.722118079662323</v>
      </c>
    </row>
    <row r="892" spans="1:7" x14ac:dyDescent="0.2">
      <c r="A892" t="s">
        <v>370</v>
      </c>
      <c r="B892" t="s">
        <v>371</v>
      </c>
      <c r="C892" t="s">
        <v>9</v>
      </c>
      <c r="D892" t="s">
        <v>10</v>
      </c>
      <c r="E892">
        <v>2018</v>
      </c>
      <c r="F892" t="s">
        <v>11</v>
      </c>
      <c r="G892">
        <v>-2.43455958366394</v>
      </c>
    </row>
    <row r="893" spans="1:7" x14ac:dyDescent="0.2">
      <c r="A893" t="s">
        <v>370</v>
      </c>
      <c r="B893" t="s">
        <v>371</v>
      </c>
      <c r="C893" t="s">
        <v>9</v>
      </c>
      <c r="D893" t="s">
        <v>10</v>
      </c>
      <c r="E893">
        <v>2019</v>
      </c>
      <c r="F893" t="s">
        <v>12</v>
      </c>
      <c r="G893">
        <v>-2.5183439254760698</v>
      </c>
    </row>
    <row r="894" spans="1:7" x14ac:dyDescent="0.2">
      <c r="A894" t="s">
        <v>370</v>
      </c>
      <c r="B894" t="s">
        <v>371</v>
      </c>
      <c r="C894" t="s">
        <v>9</v>
      </c>
      <c r="D894" t="s">
        <v>10</v>
      </c>
      <c r="E894">
        <v>2020</v>
      </c>
      <c r="F894" t="s">
        <v>13</v>
      </c>
      <c r="G894">
        <v>-2.1916699409484899</v>
      </c>
    </row>
    <row r="895" spans="1:7" x14ac:dyDescent="0.2">
      <c r="A895" t="s">
        <v>370</v>
      </c>
      <c r="B895" t="s">
        <v>371</v>
      </c>
      <c r="C895" t="s">
        <v>9</v>
      </c>
      <c r="D895" t="s">
        <v>10</v>
      </c>
      <c r="E895">
        <v>2021</v>
      </c>
      <c r="F895" t="s">
        <v>14</v>
      </c>
      <c r="G895">
        <v>-2.2872014045715301</v>
      </c>
    </row>
    <row r="896" spans="1:7" x14ac:dyDescent="0.2">
      <c r="A896" t="s">
        <v>370</v>
      </c>
      <c r="B896" t="s">
        <v>371</v>
      </c>
      <c r="C896" t="s">
        <v>9</v>
      </c>
      <c r="D896" t="s">
        <v>10</v>
      </c>
      <c r="E896">
        <v>2022</v>
      </c>
      <c r="F896" t="s">
        <v>15</v>
      </c>
      <c r="G896">
        <v>-2.2100539207458501</v>
      </c>
    </row>
    <row r="897" spans="1:7" x14ac:dyDescent="0.2">
      <c r="A897" t="s">
        <v>372</v>
      </c>
      <c r="B897" t="s">
        <v>373</v>
      </c>
      <c r="C897" t="s">
        <v>9</v>
      </c>
      <c r="D897" t="s">
        <v>10</v>
      </c>
      <c r="E897">
        <v>2018</v>
      </c>
      <c r="F897" t="s">
        <v>11</v>
      </c>
      <c r="G897">
        <v>0.275779157876968</v>
      </c>
    </row>
    <row r="898" spans="1:7" x14ac:dyDescent="0.2">
      <c r="A898" t="s">
        <v>372</v>
      </c>
      <c r="B898" t="s">
        <v>373</v>
      </c>
      <c r="C898" t="s">
        <v>9</v>
      </c>
      <c r="D898" t="s">
        <v>10</v>
      </c>
      <c r="E898">
        <v>2019</v>
      </c>
      <c r="F898" t="s">
        <v>12</v>
      </c>
      <c r="G898">
        <v>0.292700946331024</v>
      </c>
    </row>
    <row r="899" spans="1:7" x14ac:dyDescent="0.2">
      <c r="A899" t="s">
        <v>372</v>
      </c>
      <c r="B899" t="s">
        <v>373</v>
      </c>
      <c r="C899" t="s">
        <v>9</v>
      </c>
      <c r="D899" t="s">
        <v>10</v>
      </c>
      <c r="E899">
        <v>2020</v>
      </c>
      <c r="F899" t="s">
        <v>13</v>
      </c>
      <c r="G899">
        <v>0.411397874355316</v>
      </c>
    </row>
    <row r="900" spans="1:7" x14ac:dyDescent="0.2">
      <c r="A900" t="s">
        <v>372</v>
      </c>
      <c r="B900" t="s">
        <v>373</v>
      </c>
      <c r="C900" t="s">
        <v>9</v>
      </c>
      <c r="D900" t="s">
        <v>10</v>
      </c>
      <c r="E900">
        <v>2021</v>
      </c>
      <c r="F900" t="s">
        <v>14</v>
      </c>
      <c r="G900">
        <v>0.50913190841674805</v>
      </c>
    </row>
    <row r="901" spans="1:7" x14ac:dyDescent="0.2">
      <c r="A901" t="s">
        <v>372</v>
      </c>
      <c r="B901" t="s">
        <v>373</v>
      </c>
      <c r="C901" t="s">
        <v>9</v>
      </c>
      <c r="D901" t="s">
        <v>10</v>
      </c>
      <c r="E901">
        <v>2022</v>
      </c>
      <c r="F901" t="s">
        <v>15</v>
      </c>
      <c r="G901">
        <v>0.26532697677612299</v>
      </c>
    </row>
    <row r="902" spans="1:7" x14ac:dyDescent="0.2">
      <c r="A902" t="s">
        <v>374</v>
      </c>
      <c r="B902" t="s">
        <v>375</v>
      </c>
      <c r="C902" t="s">
        <v>9</v>
      </c>
      <c r="D902" t="s">
        <v>10</v>
      </c>
      <c r="E902">
        <v>2018</v>
      </c>
      <c r="F902" t="s">
        <v>11</v>
      </c>
      <c r="G902">
        <v>-0.139389723539352</v>
      </c>
    </row>
    <row r="903" spans="1:7" x14ac:dyDescent="0.2">
      <c r="A903" t="s">
        <v>374</v>
      </c>
      <c r="B903" t="s">
        <v>375</v>
      </c>
      <c r="C903" t="s">
        <v>9</v>
      </c>
      <c r="D903" t="s">
        <v>10</v>
      </c>
      <c r="E903">
        <v>2019</v>
      </c>
      <c r="F903" t="s">
        <v>12</v>
      </c>
      <c r="G903">
        <v>-0.21556980907917001</v>
      </c>
    </row>
    <row r="904" spans="1:7" x14ac:dyDescent="0.2">
      <c r="A904" t="s">
        <v>374</v>
      </c>
      <c r="B904" t="s">
        <v>375</v>
      </c>
      <c r="C904" t="s">
        <v>9</v>
      </c>
      <c r="D904" t="s">
        <v>10</v>
      </c>
      <c r="E904">
        <v>2020</v>
      </c>
      <c r="F904" t="s">
        <v>13</v>
      </c>
      <c r="G904">
        <v>-8.9156918227672605E-2</v>
      </c>
    </row>
    <row r="905" spans="1:7" x14ac:dyDescent="0.2">
      <c r="A905" t="s">
        <v>374</v>
      </c>
      <c r="B905" t="s">
        <v>375</v>
      </c>
      <c r="C905" t="s">
        <v>9</v>
      </c>
      <c r="D905" t="s">
        <v>10</v>
      </c>
      <c r="E905">
        <v>2021</v>
      </c>
      <c r="F905" t="s">
        <v>14</v>
      </c>
      <c r="G905">
        <v>-0.37680375576019298</v>
      </c>
    </row>
    <row r="906" spans="1:7" x14ac:dyDescent="0.2">
      <c r="A906" t="s">
        <v>374</v>
      </c>
      <c r="B906" t="s">
        <v>375</v>
      </c>
      <c r="C906" t="s">
        <v>9</v>
      </c>
      <c r="D906" t="s">
        <v>10</v>
      </c>
      <c r="E906">
        <v>2022</v>
      </c>
      <c r="F906" t="s">
        <v>15</v>
      </c>
      <c r="G906">
        <v>-0.78556984663009599</v>
      </c>
    </row>
    <row r="907" spans="1:7" x14ac:dyDescent="0.2">
      <c r="A907" t="s">
        <v>376</v>
      </c>
      <c r="B907" t="s">
        <v>377</v>
      </c>
      <c r="C907" t="s">
        <v>9</v>
      </c>
      <c r="D907" t="s">
        <v>10</v>
      </c>
      <c r="E907">
        <v>2018</v>
      </c>
      <c r="F907" t="s">
        <v>11</v>
      </c>
      <c r="G907">
        <v>0.67722284793853804</v>
      </c>
    </row>
    <row r="908" spans="1:7" x14ac:dyDescent="0.2">
      <c r="A908" t="s">
        <v>376</v>
      </c>
      <c r="B908" t="s">
        <v>377</v>
      </c>
      <c r="C908" t="s">
        <v>9</v>
      </c>
      <c r="D908" t="s">
        <v>10</v>
      </c>
      <c r="E908">
        <v>2019</v>
      </c>
      <c r="F908" t="s">
        <v>12</v>
      </c>
      <c r="G908">
        <v>0.70079791545867898</v>
      </c>
    </row>
    <row r="909" spans="1:7" x14ac:dyDescent="0.2">
      <c r="A909" t="s">
        <v>376</v>
      </c>
      <c r="B909" t="s">
        <v>377</v>
      </c>
      <c r="C909" t="s">
        <v>9</v>
      </c>
      <c r="D909" t="s">
        <v>10</v>
      </c>
      <c r="E909">
        <v>2020</v>
      </c>
      <c r="F909" t="s">
        <v>13</v>
      </c>
      <c r="G909">
        <v>0.92950493097305298</v>
      </c>
    </row>
    <row r="910" spans="1:7" x14ac:dyDescent="0.2">
      <c r="A910" t="s">
        <v>376</v>
      </c>
      <c r="B910" t="s">
        <v>377</v>
      </c>
      <c r="C910" t="s">
        <v>9</v>
      </c>
      <c r="D910" t="s">
        <v>10</v>
      </c>
      <c r="E910">
        <v>2021</v>
      </c>
      <c r="F910" t="s">
        <v>14</v>
      </c>
      <c r="G910">
        <v>0.94953000545501698</v>
      </c>
    </row>
    <row r="911" spans="1:7" x14ac:dyDescent="0.2">
      <c r="A911" t="s">
        <v>376</v>
      </c>
      <c r="B911" t="s">
        <v>377</v>
      </c>
      <c r="C911" t="s">
        <v>9</v>
      </c>
      <c r="D911" t="s">
        <v>10</v>
      </c>
      <c r="E911">
        <v>2022</v>
      </c>
      <c r="F911" t="s">
        <v>15</v>
      </c>
      <c r="G911">
        <v>0.94386225938796997</v>
      </c>
    </row>
    <row r="912" spans="1:7" x14ac:dyDescent="0.2">
      <c r="A912" t="s">
        <v>378</v>
      </c>
      <c r="B912" t="s">
        <v>379</v>
      </c>
      <c r="C912" t="s">
        <v>9</v>
      </c>
      <c r="D912" t="s">
        <v>10</v>
      </c>
      <c r="E912">
        <v>2018</v>
      </c>
      <c r="F912" t="s">
        <v>11</v>
      </c>
      <c r="G912">
        <v>0.99326312541961703</v>
      </c>
    </row>
    <row r="913" spans="1:7" x14ac:dyDescent="0.2">
      <c r="A913" t="s">
        <v>378</v>
      </c>
      <c r="B913" t="s">
        <v>379</v>
      </c>
      <c r="C913" t="s">
        <v>9</v>
      </c>
      <c r="D913" t="s">
        <v>10</v>
      </c>
      <c r="E913">
        <v>2019</v>
      </c>
      <c r="F913" t="s">
        <v>12</v>
      </c>
      <c r="G913">
        <v>0.90649431943893399</v>
      </c>
    </row>
    <row r="914" spans="1:7" x14ac:dyDescent="0.2">
      <c r="A914" t="s">
        <v>378</v>
      </c>
      <c r="B914" t="s">
        <v>379</v>
      </c>
      <c r="C914" t="s">
        <v>9</v>
      </c>
      <c r="D914" t="s">
        <v>10</v>
      </c>
      <c r="E914">
        <v>2020</v>
      </c>
      <c r="F914" t="s">
        <v>13</v>
      </c>
      <c r="G914">
        <v>0.864660143852234</v>
      </c>
    </row>
    <row r="915" spans="1:7" x14ac:dyDescent="0.2">
      <c r="A915" t="s">
        <v>378</v>
      </c>
      <c r="B915" t="s">
        <v>379</v>
      </c>
      <c r="C915" t="s">
        <v>9</v>
      </c>
      <c r="D915" t="s">
        <v>10</v>
      </c>
      <c r="E915">
        <v>2021</v>
      </c>
      <c r="F915" t="s">
        <v>14</v>
      </c>
      <c r="G915">
        <v>0.83188462257385298</v>
      </c>
    </row>
    <row r="916" spans="1:7" x14ac:dyDescent="0.2">
      <c r="A916" t="s">
        <v>378</v>
      </c>
      <c r="B916" t="s">
        <v>379</v>
      </c>
      <c r="C916" t="s">
        <v>9</v>
      </c>
      <c r="D916" t="s">
        <v>10</v>
      </c>
      <c r="E916">
        <v>2022</v>
      </c>
      <c r="F916" t="s">
        <v>15</v>
      </c>
      <c r="G916">
        <v>0.86922591924667403</v>
      </c>
    </row>
    <row r="917" spans="1:7" x14ac:dyDescent="0.2">
      <c r="A917" t="s">
        <v>380</v>
      </c>
      <c r="B917" t="s">
        <v>381</v>
      </c>
      <c r="C917" t="s">
        <v>9</v>
      </c>
      <c r="D917" t="s">
        <v>10</v>
      </c>
      <c r="E917">
        <v>2018</v>
      </c>
      <c r="F917" t="s">
        <v>11</v>
      </c>
    </row>
    <row r="918" spans="1:7" x14ac:dyDescent="0.2">
      <c r="A918" t="s">
        <v>380</v>
      </c>
      <c r="B918" t="s">
        <v>381</v>
      </c>
      <c r="C918" t="s">
        <v>9</v>
      </c>
      <c r="D918" t="s">
        <v>10</v>
      </c>
      <c r="E918">
        <v>2019</v>
      </c>
      <c r="F918" t="s">
        <v>12</v>
      </c>
    </row>
    <row r="919" spans="1:7" x14ac:dyDescent="0.2">
      <c r="A919" t="s">
        <v>380</v>
      </c>
      <c r="B919" t="s">
        <v>381</v>
      </c>
      <c r="C919" t="s">
        <v>9</v>
      </c>
      <c r="D919" t="s">
        <v>10</v>
      </c>
      <c r="E919">
        <v>2020</v>
      </c>
      <c r="F919" t="s">
        <v>13</v>
      </c>
    </row>
    <row r="920" spans="1:7" x14ac:dyDescent="0.2">
      <c r="A920" t="s">
        <v>380</v>
      </c>
      <c r="B920" t="s">
        <v>381</v>
      </c>
      <c r="C920" t="s">
        <v>9</v>
      </c>
      <c r="D920" t="s">
        <v>10</v>
      </c>
      <c r="E920">
        <v>2021</v>
      </c>
      <c r="F920" t="s">
        <v>14</v>
      </c>
    </row>
    <row r="921" spans="1:7" x14ac:dyDescent="0.2">
      <c r="A921" t="s">
        <v>380</v>
      </c>
      <c r="B921" t="s">
        <v>381</v>
      </c>
      <c r="C921" t="s">
        <v>9</v>
      </c>
      <c r="D921" t="s">
        <v>10</v>
      </c>
      <c r="E921">
        <v>2022</v>
      </c>
      <c r="F921" t="s">
        <v>15</v>
      </c>
    </row>
    <row r="922" spans="1:7" x14ac:dyDescent="0.2">
      <c r="A922" t="s">
        <v>382</v>
      </c>
      <c r="B922" t="s">
        <v>383</v>
      </c>
      <c r="C922" t="s">
        <v>9</v>
      </c>
      <c r="D922" t="s">
        <v>10</v>
      </c>
      <c r="E922">
        <v>2018</v>
      </c>
      <c r="F922" t="s">
        <v>11</v>
      </c>
      <c r="G922">
        <v>0.82291972637176503</v>
      </c>
    </row>
    <row r="923" spans="1:7" x14ac:dyDescent="0.2">
      <c r="A923" t="s">
        <v>382</v>
      </c>
      <c r="B923" t="s">
        <v>383</v>
      </c>
      <c r="C923" t="s">
        <v>9</v>
      </c>
      <c r="D923" t="s">
        <v>10</v>
      </c>
      <c r="E923">
        <v>2019</v>
      </c>
      <c r="F923" t="s">
        <v>12</v>
      </c>
      <c r="G923">
        <v>0.93796789646148704</v>
      </c>
    </row>
    <row r="924" spans="1:7" x14ac:dyDescent="0.2">
      <c r="A924" t="s">
        <v>382</v>
      </c>
      <c r="B924" t="s">
        <v>383</v>
      </c>
      <c r="C924" t="s">
        <v>9</v>
      </c>
      <c r="D924" t="s">
        <v>10</v>
      </c>
      <c r="E924">
        <v>2020</v>
      </c>
      <c r="F924" t="s">
        <v>13</v>
      </c>
      <c r="G924">
        <v>1.0325450897216799</v>
      </c>
    </row>
    <row r="925" spans="1:7" x14ac:dyDescent="0.2">
      <c r="A925" t="s">
        <v>382</v>
      </c>
      <c r="B925" t="s">
        <v>383</v>
      </c>
      <c r="C925" t="s">
        <v>9</v>
      </c>
      <c r="D925" t="s">
        <v>10</v>
      </c>
      <c r="E925">
        <v>2021</v>
      </c>
      <c r="F925" t="s">
        <v>14</v>
      </c>
      <c r="G925">
        <v>1.0401636362075799</v>
      </c>
    </row>
    <row r="926" spans="1:7" x14ac:dyDescent="0.2">
      <c r="A926" t="s">
        <v>382</v>
      </c>
      <c r="B926" t="s">
        <v>383</v>
      </c>
      <c r="C926" t="s">
        <v>9</v>
      </c>
      <c r="D926" t="s">
        <v>10</v>
      </c>
      <c r="E926">
        <v>2022</v>
      </c>
      <c r="F926" t="s">
        <v>15</v>
      </c>
      <c r="G926">
        <v>1.0437984466552701</v>
      </c>
    </row>
    <row r="927" spans="1:7" x14ac:dyDescent="0.2">
      <c r="A927" t="s">
        <v>384</v>
      </c>
      <c r="B927" t="s">
        <v>385</v>
      </c>
      <c r="C927" t="s">
        <v>9</v>
      </c>
      <c r="D927" t="s">
        <v>10</v>
      </c>
      <c r="E927">
        <v>2018</v>
      </c>
      <c r="F927" t="s">
        <v>11</v>
      </c>
      <c r="G927">
        <v>-1.82177793979645</v>
      </c>
    </row>
    <row r="928" spans="1:7" x14ac:dyDescent="0.2">
      <c r="A928" t="s">
        <v>384</v>
      </c>
      <c r="B928" t="s">
        <v>385</v>
      </c>
      <c r="C928" t="s">
        <v>9</v>
      </c>
      <c r="D928" t="s">
        <v>10</v>
      </c>
      <c r="E928">
        <v>2019</v>
      </c>
      <c r="F928" t="s">
        <v>12</v>
      </c>
      <c r="G928">
        <v>-1.6961982250213601</v>
      </c>
    </row>
    <row r="929" spans="1:7" x14ac:dyDescent="0.2">
      <c r="A929" t="s">
        <v>384</v>
      </c>
      <c r="B929" t="s">
        <v>385</v>
      </c>
      <c r="C929" t="s">
        <v>9</v>
      </c>
      <c r="D929" t="s">
        <v>10</v>
      </c>
      <c r="E929">
        <v>2020</v>
      </c>
      <c r="F929" t="s">
        <v>13</v>
      </c>
      <c r="G929">
        <v>-1.6570639610290501</v>
      </c>
    </row>
    <row r="930" spans="1:7" x14ac:dyDescent="0.2">
      <c r="A930" t="s">
        <v>384</v>
      </c>
      <c r="B930" t="s">
        <v>385</v>
      </c>
      <c r="C930" t="s">
        <v>9</v>
      </c>
      <c r="D930" t="s">
        <v>10</v>
      </c>
      <c r="E930">
        <v>2021</v>
      </c>
      <c r="F930" t="s">
        <v>14</v>
      </c>
      <c r="G930">
        <v>-1.98757219314575</v>
      </c>
    </row>
    <row r="931" spans="1:7" x14ac:dyDescent="0.2">
      <c r="A931" t="s">
        <v>384</v>
      </c>
      <c r="B931" t="s">
        <v>385</v>
      </c>
      <c r="C931" t="s">
        <v>9</v>
      </c>
      <c r="D931" t="s">
        <v>10</v>
      </c>
      <c r="E931">
        <v>2022</v>
      </c>
      <c r="F931" t="s">
        <v>15</v>
      </c>
      <c r="G931">
        <v>-1.9988942146301301</v>
      </c>
    </row>
    <row r="932" spans="1:7" x14ac:dyDescent="0.2">
      <c r="A932" t="s">
        <v>386</v>
      </c>
      <c r="B932" t="s">
        <v>387</v>
      </c>
      <c r="C932" t="s">
        <v>9</v>
      </c>
      <c r="D932" t="s">
        <v>10</v>
      </c>
      <c r="E932">
        <v>2018</v>
      </c>
      <c r="F932" t="s">
        <v>11</v>
      </c>
      <c r="G932">
        <v>5.8161012828350102E-2</v>
      </c>
    </row>
    <row r="933" spans="1:7" x14ac:dyDescent="0.2">
      <c r="A933" t="s">
        <v>386</v>
      </c>
      <c r="B933" t="s">
        <v>387</v>
      </c>
      <c r="C933" t="s">
        <v>9</v>
      </c>
      <c r="D933" t="s">
        <v>10</v>
      </c>
      <c r="E933">
        <v>2019</v>
      </c>
      <c r="F933" t="s">
        <v>12</v>
      </c>
      <c r="G933">
        <v>8.7626665830612196E-2</v>
      </c>
    </row>
    <row r="934" spans="1:7" x14ac:dyDescent="0.2">
      <c r="A934" t="s">
        <v>386</v>
      </c>
      <c r="B934" t="s">
        <v>387</v>
      </c>
      <c r="C934" t="s">
        <v>9</v>
      </c>
      <c r="D934" t="s">
        <v>10</v>
      </c>
      <c r="E934">
        <v>2020</v>
      </c>
      <c r="F934" t="s">
        <v>13</v>
      </c>
      <c r="G934">
        <v>0.41879302263259899</v>
      </c>
    </row>
    <row r="935" spans="1:7" x14ac:dyDescent="0.2">
      <c r="A935" t="s">
        <v>386</v>
      </c>
      <c r="B935" t="s">
        <v>387</v>
      </c>
      <c r="C935" t="s">
        <v>9</v>
      </c>
      <c r="D935" t="s">
        <v>10</v>
      </c>
      <c r="E935">
        <v>2021</v>
      </c>
      <c r="F935" t="s">
        <v>14</v>
      </c>
      <c r="G935">
        <v>0.34830173850059498</v>
      </c>
    </row>
    <row r="936" spans="1:7" x14ac:dyDescent="0.2">
      <c r="A936" t="s">
        <v>386</v>
      </c>
      <c r="B936" t="s">
        <v>387</v>
      </c>
      <c r="C936" t="s">
        <v>9</v>
      </c>
      <c r="D936" t="s">
        <v>10</v>
      </c>
      <c r="E936">
        <v>2022</v>
      </c>
      <c r="F936" t="s">
        <v>15</v>
      </c>
      <c r="G936">
        <v>0.39629203081130998</v>
      </c>
    </row>
    <row r="937" spans="1:7" x14ac:dyDescent="0.2">
      <c r="A937" t="s">
        <v>388</v>
      </c>
      <c r="B937" t="s">
        <v>389</v>
      </c>
      <c r="C937" t="s">
        <v>9</v>
      </c>
      <c r="D937" t="s">
        <v>10</v>
      </c>
      <c r="E937">
        <v>2018</v>
      </c>
      <c r="F937" t="s">
        <v>11</v>
      </c>
      <c r="G937">
        <v>0.92122524976730302</v>
      </c>
    </row>
    <row r="938" spans="1:7" x14ac:dyDescent="0.2">
      <c r="A938" t="s">
        <v>388</v>
      </c>
      <c r="B938" t="s">
        <v>389</v>
      </c>
      <c r="C938" t="s">
        <v>9</v>
      </c>
      <c r="D938" t="s">
        <v>10</v>
      </c>
      <c r="E938">
        <v>2019</v>
      </c>
      <c r="F938" t="s">
        <v>12</v>
      </c>
      <c r="G938">
        <v>1.01176965236664</v>
      </c>
    </row>
    <row r="939" spans="1:7" x14ac:dyDescent="0.2">
      <c r="A939" t="s">
        <v>388</v>
      </c>
      <c r="B939" t="s">
        <v>389</v>
      </c>
      <c r="C939" t="s">
        <v>9</v>
      </c>
      <c r="D939" t="s">
        <v>10</v>
      </c>
      <c r="E939">
        <v>2020</v>
      </c>
      <c r="F939" t="s">
        <v>13</v>
      </c>
      <c r="G939">
        <v>0.99729984998703003</v>
      </c>
    </row>
    <row r="940" spans="1:7" x14ac:dyDescent="0.2">
      <c r="A940" t="s">
        <v>388</v>
      </c>
      <c r="B940" t="s">
        <v>389</v>
      </c>
      <c r="C940" t="s">
        <v>9</v>
      </c>
      <c r="D940" t="s">
        <v>10</v>
      </c>
      <c r="E940">
        <v>2021</v>
      </c>
      <c r="F940" t="s">
        <v>14</v>
      </c>
      <c r="G940">
        <v>1.0143628120422401</v>
      </c>
    </row>
    <row r="941" spans="1:7" x14ac:dyDescent="0.2">
      <c r="A941" t="s">
        <v>388</v>
      </c>
      <c r="B941" t="s">
        <v>389</v>
      </c>
      <c r="C941" t="s">
        <v>9</v>
      </c>
      <c r="D941" t="s">
        <v>10</v>
      </c>
      <c r="E941">
        <v>2022</v>
      </c>
      <c r="F941" t="s">
        <v>15</v>
      </c>
      <c r="G941">
        <v>0.90262305736541704</v>
      </c>
    </row>
    <row r="942" spans="1:7" x14ac:dyDescent="0.2">
      <c r="A942" t="s">
        <v>390</v>
      </c>
      <c r="B942" t="s">
        <v>391</v>
      </c>
      <c r="C942" t="s">
        <v>9</v>
      </c>
      <c r="D942" t="s">
        <v>10</v>
      </c>
      <c r="E942">
        <v>2018</v>
      </c>
      <c r="F942" t="s">
        <v>11</v>
      </c>
      <c r="G942">
        <v>1.3192493915557899</v>
      </c>
    </row>
    <row r="943" spans="1:7" x14ac:dyDescent="0.2">
      <c r="A943" t="s">
        <v>390</v>
      </c>
      <c r="B943" t="s">
        <v>391</v>
      </c>
      <c r="C943" t="s">
        <v>9</v>
      </c>
      <c r="D943" t="s">
        <v>10</v>
      </c>
      <c r="E943">
        <v>2019</v>
      </c>
      <c r="F943" t="s">
        <v>12</v>
      </c>
      <c r="G943">
        <v>1.3108382225036599</v>
      </c>
    </row>
    <row r="944" spans="1:7" x14ac:dyDescent="0.2">
      <c r="A944" t="s">
        <v>390</v>
      </c>
      <c r="B944" t="s">
        <v>391</v>
      </c>
      <c r="C944" t="s">
        <v>9</v>
      </c>
      <c r="D944" t="s">
        <v>10</v>
      </c>
      <c r="E944">
        <v>2020</v>
      </c>
      <c r="F944" t="s">
        <v>13</v>
      </c>
      <c r="G944">
        <v>1.1761552095413199</v>
      </c>
    </row>
    <row r="945" spans="1:7" x14ac:dyDescent="0.2">
      <c r="A945" t="s">
        <v>390</v>
      </c>
      <c r="B945" t="s">
        <v>391</v>
      </c>
      <c r="C945" t="s">
        <v>9</v>
      </c>
      <c r="D945" t="s">
        <v>10</v>
      </c>
      <c r="E945">
        <v>2021</v>
      </c>
      <c r="F945" t="s">
        <v>14</v>
      </c>
      <c r="G945">
        <v>1.11522209644318</v>
      </c>
    </row>
    <row r="946" spans="1:7" x14ac:dyDescent="0.2">
      <c r="A946" t="s">
        <v>390</v>
      </c>
      <c r="B946" t="s">
        <v>391</v>
      </c>
      <c r="C946" t="s">
        <v>9</v>
      </c>
      <c r="D946" t="s">
        <v>10</v>
      </c>
      <c r="E946">
        <v>2022</v>
      </c>
      <c r="F946" t="s">
        <v>15</v>
      </c>
      <c r="G946">
        <v>1.1611397266387899</v>
      </c>
    </row>
    <row r="947" spans="1:7" x14ac:dyDescent="0.2">
      <c r="A947" t="s">
        <v>392</v>
      </c>
      <c r="B947" t="s">
        <v>393</v>
      </c>
      <c r="C947" t="s">
        <v>9</v>
      </c>
      <c r="D947" t="s">
        <v>10</v>
      </c>
      <c r="E947">
        <v>2018</v>
      </c>
      <c r="F947" t="s">
        <v>11</v>
      </c>
      <c r="G947">
        <v>-2.73627853393555</v>
      </c>
    </row>
    <row r="948" spans="1:7" x14ac:dyDescent="0.2">
      <c r="A948" t="s">
        <v>392</v>
      </c>
      <c r="B948" t="s">
        <v>393</v>
      </c>
      <c r="C948" t="s">
        <v>9</v>
      </c>
      <c r="D948" t="s">
        <v>10</v>
      </c>
      <c r="E948">
        <v>2019</v>
      </c>
      <c r="F948" t="s">
        <v>12</v>
      </c>
      <c r="G948">
        <v>-2.7303311824798602</v>
      </c>
    </row>
    <row r="949" spans="1:7" x14ac:dyDescent="0.2">
      <c r="A949" t="s">
        <v>392</v>
      </c>
      <c r="B949" t="s">
        <v>393</v>
      </c>
      <c r="C949" t="s">
        <v>9</v>
      </c>
      <c r="D949" t="s">
        <v>10</v>
      </c>
      <c r="E949">
        <v>2020</v>
      </c>
      <c r="F949" t="s">
        <v>13</v>
      </c>
      <c r="G949">
        <v>-2.7117576599121098</v>
      </c>
    </row>
    <row r="950" spans="1:7" x14ac:dyDescent="0.2">
      <c r="A950" t="s">
        <v>392</v>
      </c>
      <c r="B950" t="s">
        <v>393</v>
      </c>
      <c r="C950" t="s">
        <v>9</v>
      </c>
      <c r="D950" t="s">
        <v>10</v>
      </c>
      <c r="E950">
        <v>2021</v>
      </c>
      <c r="F950" t="s">
        <v>14</v>
      </c>
      <c r="G950">
        <v>-2.6594929695129399</v>
      </c>
    </row>
    <row r="951" spans="1:7" x14ac:dyDescent="0.2">
      <c r="A951" t="s">
        <v>392</v>
      </c>
      <c r="B951" t="s">
        <v>393</v>
      </c>
      <c r="C951" t="s">
        <v>9</v>
      </c>
      <c r="D951" t="s">
        <v>10</v>
      </c>
      <c r="E951">
        <v>2022</v>
      </c>
      <c r="F951" t="s">
        <v>15</v>
      </c>
      <c r="G951">
        <v>-2.79725193977356</v>
      </c>
    </row>
    <row r="952" spans="1:7" x14ac:dyDescent="0.2">
      <c r="A952" t="s">
        <v>394</v>
      </c>
      <c r="B952" t="s">
        <v>395</v>
      </c>
      <c r="C952" t="s">
        <v>9</v>
      </c>
      <c r="D952" t="s">
        <v>10</v>
      </c>
      <c r="E952">
        <v>2018</v>
      </c>
      <c r="F952" t="s">
        <v>11</v>
      </c>
      <c r="G952">
        <v>-0.74773895740509</v>
      </c>
    </row>
    <row r="953" spans="1:7" x14ac:dyDescent="0.2">
      <c r="A953" t="s">
        <v>394</v>
      </c>
      <c r="B953" t="s">
        <v>395</v>
      </c>
      <c r="C953" t="s">
        <v>9</v>
      </c>
      <c r="D953" t="s">
        <v>10</v>
      </c>
      <c r="E953">
        <v>2019</v>
      </c>
      <c r="F953" t="s">
        <v>12</v>
      </c>
      <c r="G953">
        <v>-0.51207292079925504</v>
      </c>
    </row>
    <row r="954" spans="1:7" x14ac:dyDescent="0.2">
      <c r="A954" t="s">
        <v>394</v>
      </c>
      <c r="B954" t="s">
        <v>395</v>
      </c>
      <c r="C954" t="s">
        <v>9</v>
      </c>
      <c r="D954" t="s">
        <v>10</v>
      </c>
      <c r="E954">
        <v>2020</v>
      </c>
      <c r="F954" t="s">
        <v>13</v>
      </c>
      <c r="G954">
        <v>-0.50008404254913297</v>
      </c>
    </row>
    <row r="955" spans="1:7" x14ac:dyDescent="0.2">
      <c r="A955" t="s">
        <v>394</v>
      </c>
      <c r="B955" t="s">
        <v>395</v>
      </c>
      <c r="C955" t="s">
        <v>9</v>
      </c>
      <c r="D955" t="s">
        <v>10</v>
      </c>
      <c r="E955">
        <v>2021</v>
      </c>
      <c r="F955" t="s">
        <v>14</v>
      </c>
      <c r="G955">
        <v>-0.67681795358657804</v>
      </c>
    </row>
    <row r="956" spans="1:7" x14ac:dyDescent="0.2">
      <c r="A956" t="s">
        <v>394</v>
      </c>
      <c r="B956" t="s">
        <v>395</v>
      </c>
      <c r="C956" t="s">
        <v>9</v>
      </c>
      <c r="D956" t="s">
        <v>10</v>
      </c>
      <c r="E956">
        <v>2022</v>
      </c>
      <c r="F956" t="s">
        <v>15</v>
      </c>
      <c r="G956">
        <v>-0.69484001398086503</v>
      </c>
    </row>
    <row r="957" spans="1:7" x14ac:dyDescent="0.2">
      <c r="A957" t="s">
        <v>396</v>
      </c>
      <c r="B957" t="s">
        <v>397</v>
      </c>
      <c r="C957" t="s">
        <v>9</v>
      </c>
      <c r="D957" t="s">
        <v>10</v>
      </c>
      <c r="E957">
        <v>2018</v>
      </c>
      <c r="F957" t="s">
        <v>11</v>
      </c>
      <c r="G957">
        <v>-0.58051621913909901</v>
      </c>
    </row>
    <row r="958" spans="1:7" x14ac:dyDescent="0.2">
      <c r="A958" t="s">
        <v>396</v>
      </c>
      <c r="B958" t="s">
        <v>397</v>
      </c>
      <c r="C958" t="s">
        <v>9</v>
      </c>
      <c r="D958" t="s">
        <v>10</v>
      </c>
      <c r="E958">
        <v>2019</v>
      </c>
      <c r="F958" t="s">
        <v>12</v>
      </c>
      <c r="G958">
        <v>-0.38844144344329801</v>
      </c>
    </row>
    <row r="959" spans="1:7" x14ac:dyDescent="0.2">
      <c r="A959" t="s">
        <v>396</v>
      </c>
      <c r="B959" t="s">
        <v>397</v>
      </c>
      <c r="C959" t="s">
        <v>9</v>
      </c>
      <c r="D959" t="s">
        <v>10</v>
      </c>
      <c r="E959">
        <v>2020</v>
      </c>
      <c r="F959" t="s">
        <v>13</v>
      </c>
      <c r="G959">
        <v>-0.48081812262535101</v>
      </c>
    </row>
    <row r="960" spans="1:7" x14ac:dyDescent="0.2">
      <c r="A960" t="s">
        <v>396</v>
      </c>
      <c r="B960" t="s">
        <v>397</v>
      </c>
      <c r="C960" t="s">
        <v>9</v>
      </c>
      <c r="D960" t="s">
        <v>10</v>
      </c>
      <c r="E960">
        <v>2021</v>
      </c>
      <c r="F960" t="s">
        <v>14</v>
      </c>
      <c r="G960">
        <v>-0.33559277653694197</v>
      </c>
    </row>
    <row r="961" spans="1:7" x14ac:dyDescent="0.2">
      <c r="A961" t="s">
        <v>396</v>
      </c>
      <c r="B961" t="s">
        <v>397</v>
      </c>
      <c r="C961" t="s">
        <v>9</v>
      </c>
      <c r="D961" t="s">
        <v>10</v>
      </c>
      <c r="E961">
        <v>2022</v>
      </c>
      <c r="F961" t="s">
        <v>15</v>
      </c>
      <c r="G961">
        <v>-0.26585996150970498</v>
      </c>
    </row>
    <row r="962" spans="1:7" x14ac:dyDescent="0.2">
      <c r="A962" t="s">
        <v>398</v>
      </c>
      <c r="B962" t="s">
        <v>399</v>
      </c>
      <c r="C962" t="s">
        <v>9</v>
      </c>
      <c r="D962" t="s">
        <v>10</v>
      </c>
      <c r="E962">
        <v>2018</v>
      </c>
      <c r="F962" t="s">
        <v>11</v>
      </c>
      <c r="G962">
        <v>-0.79943454265594505</v>
      </c>
    </row>
    <row r="963" spans="1:7" x14ac:dyDescent="0.2">
      <c r="A963" t="s">
        <v>398</v>
      </c>
      <c r="B963" t="s">
        <v>399</v>
      </c>
      <c r="C963" t="s">
        <v>9</v>
      </c>
      <c r="D963" t="s">
        <v>10</v>
      </c>
      <c r="E963">
        <v>2019</v>
      </c>
      <c r="F963" t="s">
        <v>12</v>
      </c>
      <c r="G963">
        <v>-0.49142050743103</v>
      </c>
    </row>
    <row r="964" spans="1:7" x14ac:dyDescent="0.2">
      <c r="A964" t="s">
        <v>398</v>
      </c>
      <c r="B964" t="s">
        <v>399</v>
      </c>
      <c r="C964" t="s">
        <v>9</v>
      </c>
      <c r="D964" t="s">
        <v>10</v>
      </c>
      <c r="E964">
        <v>2020</v>
      </c>
      <c r="F964" t="s">
        <v>13</v>
      </c>
      <c r="G964">
        <v>-0.57827657461166404</v>
      </c>
    </row>
    <row r="965" spans="1:7" x14ac:dyDescent="0.2">
      <c r="A965" t="s">
        <v>398</v>
      </c>
      <c r="B965" t="s">
        <v>399</v>
      </c>
      <c r="C965" t="s">
        <v>9</v>
      </c>
      <c r="D965" t="s">
        <v>10</v>
      </c>
      <c r="E965">
        <v>2021</v>
      </c>
      <c r="F965" t="s">
        <v>14</v>
      </c>
      <c r="G965">
        <v>-0.56872618198394798</v>
      </c>
    </row>
    <row r="966" spans="1:7" x14ac:dyDescent="0.2">
      <c r="A966" t="s">
        <v>398</v>
      </c>
      <c r="B966" t="s">
        <v>399</v>
      </c>
      <c r="C966" t="s">
        <v>9</v>
      </c>
      <c r="D966" t="s">
        <v>10</v>
      </c>
      <c r="E966">
        <v>2022</v>
      </c>
      <c r="F966" t="s">
        <v>15</v>
      </c>
      <c r="G966">
        <v>-0.38309931755065901</v>
      </c>
    </row>
    <row r="967" spans="1:7" x14ac:dyDescent="0.2">
      <c r="A967" t="s">
        <v>400</v>
      </c>
      <c r="B967" t="s">
        <v>401</v>
      </c>
      <c r="C967" t="s">
        <v>9</v>
      </c>
      <c r="D967" t="s">
        <v>10</v>
      </c>
      <c r="E967">
        <v>2018</v>
      </c>
      <c r="F967" t="s">
        <v>11</v>
      </c>
      <c r="G967">
        <v>0.23317673802375799</v>
      </c>
    </row>
    <row r="968" spans="1:7" x14ac:dyDescent="0.2">
      <c r="A968" t="s">
        <v>400</v>
      </c>
      <c r="B968" t="s">
        <v>401</v>
      </c>
      <c r="C968" t="s">
        <v>9</v>
      </c>
      <c r="D968" t="s">
        <v>10</v>
      </c>
      <c r="E968">
        <v>2019</v>
      </c>
      <c r="F968" t="s">
        <v>12</v>
      </c>
      <c r="G968">
        <v>0.24301680922508201</v>
      </c>
    </row>
    <row r="969" spans="1:7" x14ac:dyDescent="0.2">
      <c r="A969" t="s">
        <v>400</v>
      </c>
      <c r="B969" t="s">
        <v>401</v>
      </c>
      <c r="C969" t="s">
        <v>9</v>
      </c>
      <c r="D969" t="s">
        <v>10</v>
      </c>
      <c r="E969">
        <v>2020</v>
      </c>
      <c r="F969" t="s">
        <v>13</v>
      </c>
      <c r="G969">
        <v>0.19735565781593301</v>
      </c>
    </row>
    <row r="970" spans="1:7" x14ac:dyDescent="0.2">
      <c r="A970" t="s">
        <v>400</v>
      </c>
      <c r="B970" t="s">
        <v>401</v>
      </c>
      <c r="C970" t="s">
        <v>9</v>
      </c>
      <c r="D970" t="s">
        <v>10</v>
      </c>
      <c r="E970">
        <v>2021</v>
      </c>
      <c r="F970" t="s">
        <v>14</v>
      </c>
      <c r="G970">
        <v>0.19231536984443701</v>
      </c>
    </row>
    <row r="971" spans="1:7" x14ac:dyDescent="0.2">
      <c r="A971" t="s">
        <v>400</v>
      </c>
      <c r="B971" t="s">
        <v>401</v>
      </c>
      <c r="C971" t="s">
        <v>9</v>
      </c>
      <c r="D971" t="s">
        <v>10</v>
      </c>
      <c r="E971">
        <v>2022</v>
      </c>
      <c r="F971" t="s">
        <v>15</v>
      </c>
      <c r="G971">
        <v>0.27340030670165999</v>
      </c>
    </row>
    <row r="972" spans="1:7" x14ac:dyDescent="0.2">
      <c r="A972" t="s">
        <v>402</v>
      </c>
      <c r="B972" t="s">
        <v>403</v>
      </c>
      <c r="C972" t="s">
        <v>9</v>
      </c>
      <c r="D972" t="s">
        <v>10</v>
      </c>
      <c r="E972">
        <v>2018</v>
      </c>
      <c r="F972" t="s">
        <v>11</v>
      </c>
      <c r="G972">
        <v>-0.88600420951843295</v>
      </c>
    </row>
    <row r="973" spans="1:7" x14ac:dyDescent="0.2">
      <c r="A973" t="s">
        <v>402</v>
      </c>
      <c r="B973" t="s">
        <v>403</v>
      </c>
      <c r="C973" t="s">
        <v>9</v>
      </c>
      <c r="D973" t="s">
        <v>10</v>
      </c>
      <c r="E973">
        <v>2019</v>
      </c>
      <c r="F973" t="s">
        <v>12</v>
      </c>
      <c r="G973">
        <v>-0.90824371576309204</v>
      </c>
    </row>
    <row r="974" spans="1:7" x14ac:dyDescent="0.2">
      <c r="A974" t="s">
        <v>402</v>
      </c>
      <c r="B974" t="s">
        <v>403</v>
      </c>
      <c r="C974" t="s">
        <v>9</v>
      </c>
      <c r="D974" t="s">
        <v>10</v>
      </c>
      <c r="E974">
        <v>2020</v>
      </c>
      <c r="F974" t="s">
        <v>13</v>
      </c>
      <c r="G974">
        <v>-0.89069008827209495</v>
      </c>
    </row>
    <row r="975" spans="1:7" x14ac:dyDescent="0.2">
      <c r="A975" t="s">
        <v>402</v>
      </c>
      <c r="B975" t="s">
        <v>403</v>
      </c>
      <c r="C975" t="s">
        <v>9</v>
      </c>
      <c r="D975" t="s">
        <v>10</v>
      </c>
      <c r="E975">
        <v>2021</v>
      </c>
      <c r="F975" t="s">
        <v>14</v>
      </c>
      <c r="G975">
        <v>-0.69571143388748202</v>
      </c>
    </row>
    <row r="976" spans="1:7" x14ac:dyDescent="0.2">
      <c r="A976" t="s">
        <v>402</v>
      </c>
      <c r="B976" t="s">
        <v>403</v>
      </c>
      <c r="C976" t="s">
        <v>9</v>
      </c>
      <c r="D976" t="s">
        <v>10</v>
      </c>
      <c r="E976">
        <v>2022</v>
      </c>
      <c r="F976" t="s">
        <v>15</v>
      </c>
      <c r="G976">
        <v>-0.71105015277862504</v>
      </c>
    </row>
    <row r="977" spans="1:7" x14ac:dyDescent="0.2">
      <c r="A977" t="s">
        <v>404</v>
      </c>
      <c r="B977" t="s">
        <v>405</v>
      </c>
      <c r="C977" t="s">
        <v>9</v>
      </c>
      <c r="D977" t="s">
        <v>10</v>
      </c>
      <c r="E977">
        <v>2018</v>
      </c>
      <c r="F977" t="s">
        <v>11</v>
      </c>
      <c r="G977">
        <v>0.83351635932922397</v>
      </c>
    </row>
    <row r="978" spans="1:7" x14ac:dyDescent="0.2">
      <c r="A978" t="s">
        <v>404</v>
      </c>
      <c r="B978" t="s">
        <v>405</v>
      </c>
      <c r="C978" t="s">
        <v>9</v>
      </c>
      <c r="D978" t="s">
        <v>10</v>
      </c>
      <c r="E978">
        <v>2019</v>
      </c>
      <c r="F978" t="s">
        <v>12</v>
      </c>
      <c r="G978">
        <v>1.03778612613678</v>
      </c>
    </row>
    <row r="979" spans="1:7" x14ac:dyDescent="0.2">
      <c r="A979" t="s">
        <v>404</v>
      </c>
      <c r="B979" t="s">
        <v>405</v>
      </c>
      <c r="C979" t="s">
        <v>9</v>
      </c>
      <c r="D979" t="s">
        <v>10</v>
      </c>
      <c r="E979">
        <v>2020</v>
      </c>
      <c r="F979" t="s">
        <v>13</v>
      </c>
      <c r="G979">
        <v>1.0890086889267001</v>
      </c>
    </row>
    <row r="980" spans="1:7" x14ac:dyDescent="0.2">
      <c r="A980" t="s">
        <v>404</v>
      </c>
      <c r="B980" t="s">
        <v>405</v>
      </c>
      <c r="C980" t="s">
        <v>9</v>
      </c>
      <c r="D980" t="s">
        <v>10</v>
      </c>
      <c r="E980">
        <v>2021</v>
      </c>
      <c r="F980" t="s">
        <v>14</v>
      </c>
      <c r="G980">
        <v>1.0789657831192001</v>
      </c>
    </row>
    <row r="981" spans="1:7" x14ac:dyDescent="0.2">
      <c r="A981" t="s">
        <v>404</v>
      </c>
      <c r="B981" t="s">
        <v>405</v>
      </c>
      <c r="C981" t="s">
        <v>9</v>
      </c>
      <c r="D981" t="s">
        <v>10</v>
      </c>
      <c r="E981">
        <v>2022</v>
      </c>
      <c r="F981" t="s">
        <v>15</v>
      </c>
      <c r="G981">
        <v>1.11424672603607</v>
      </c>
    </row>
    <row r="982" spans="1:7" x14ac:dyDescent="0.2">
      <c r="A982" t="s">
        <v>406</v>
      </c>
      <c r="B982" t="s">
        <v>407</v>
      </c>
      <c r="C982" t="s">
        <v>9</v>
      </c>
      <c r="D982" t="s">
        <v>10</v>
      </c>
      <c r="E982">
        <v>2018</v>
      </c>
      <c r="F982" t="s">
        <v>11</v>
      </c>
      <c r="G982">
        <v>0.23061661422252699</v>
      </c>
    </row>
    <row r="983" spans="1:7" x14ac:dyDescent="0.2">
      <c r="A983" t="s">
        <v>406</v>
      </c>
      <c r="B983" t="s">
        <v>407</v>
      </c>
      <c r="C983" t="s">
        <v>9</v>
      </c>
      <c r="D983" t="s">
        <v>10</v>
      </c>
      <c r="E983">
        <v>2019</v>
      </c>
      <c r="F983" t="s">
        <v>12</v>
      </c>
      <c r="G983">
        <v>8.1537127494811998E-2</v>
      </c>
    </row>
    <row r="984" spans="1:7" x14ac:dyDescent="0.2">
      <c r="A984" t="s">
        <v>406</v>
      </c>
      <c r="B984" t="s">
        <v>407</v>
      </c>
      <c r="C984" t="s">
        <v>9</v>
      </c>
      <c r="D984" t="s">
        <v>10</v>
      </c>
      <c r="E984">
        <v>2020</v>
      </c>
      <c r="F984" t="s">
        <v>13</v>
      </c>
      <c r="G984">
        <v>0.11037703603506099</v>
      </c>
    </row>
    <row r="985" spans="1:7" x14ac:dyDescent="0.2">
      <c r="A985" t="s">
        <v>406</v>
      </c>
      <c r="B985" t="s">
        <v>407</v>
      </c>
      <c r="C985" t="s">
        <v>9</v>
      </c>
      <c r="D985" t="s">
        <v>10</v>
      </c>
      <c r="E985">
        <v>2021</v>
      </c>
      <c r="F985" t="s">
        <v>14</v>
      </c>
      <c r="G985">
        <v>0.23902933299541501</v>
      </c>
    </row>
    <row r="986" spans="1:7" x14ac:dyDescent="0.2">
      <c r="A986" t="s">
        <v>406</v>
      </c>
      <c r="B986" t="s">
        <v>407</v>
      </c>
      <c r="C986" t="s">
        <v>9</v>
      </c>
      <c r="D986" t="s">
        <v>10</v>
      </c>
      <c r="E986">
        <v>2022</v>
      </c>
      <c r="F986" t="s">
        <v>15</v>
      </c>
      <c r="G986">
        <v>0.35797464847564697</v>
      </c>
    </row>
    <row r="987" spans="1:7" x14ac:dyDescent="0.2">
      <c r="A987" t="s">
        <v>408</v>
      </c>
      <c r="B987" t="s">
        <v>409</v>
      </c>
      <c r="C987" t="s">
        <v>9</v>
      </c>
      <c r="D987" t="s">
        <v>10</v>
      </c>
      <c r="E987">
        <v>2018</v>
      </c>
      <c r="F987" t="s">
        <v>11</v>
      </c>
      <c r="G987">
        <v>-0.86821871995925903</v>
      </c>
    </row>
    <row r="988" spans="1:7" x14ac:dyDescent="0.2">
      <c r="A988" t="s">
        <v>408</v>
      </c>
      <c r="B988" t="s">
        <v>409</v>
      </c>
      <c r="C988" t="s">
        <v>9</v>
      </c>
      <c r="D988" t="s">
        <v>10</v>
      </c>
      <c r="E988">
        <v>2019</v>
      </c>
      <c r="F988" t="s">
        <v>12</v>
      </c>
      <c r="G988">
        <v>-0.87707287073135398</v>
      </c>
    </row>
    <row r="989" spans="1:7" x14ac:dyDescent="0.2">
      <c r="A989" t="s">
        <v>408</v>
      </c>
      <c r="B989" t="s">
        <v>409</v>
      </c>
      <c r="C989" t="s">
        <v>9</v>
      </c>
      <c r="D989" t="s">
        <v>10</v>
      </c>
      <c r="E989">
        <v>2020</v>
      </c>
      <c r="F989" t="s">
        <v>13</v>
      </c>
      <c r="G989">
        <v>-0.59433114528655995</v>
      </c>
    </row>
    <row r="990" spans="1:7" x14ac:dyDescent="0.2">
      <c r="A990" t="s">
        <v>408</v>
      </c>
      <c r="B990" t="s">
        <v>409</v>
      </c>
      <c r="C990" t="s">
        <v>9</v>
      </c>
      <c r="D990" t="s">
        <v>10</v>
      </c>
      <c r="E990">
        <v>2021</v>
      </c>
      <c r="F990" t="s">
        <v>14</v>
      </c>
      <c r="G990">
        <v>-0.75655144453048695</v>
      </c>
    </row>
    <row r="991" spans="1:7" x14ac:dyDescent="0.2">
      <c r="A991" t="s">
        <v>408</v>
      </c>
      <c r="B991" t="s">
        <v>409</v>
      </c>
      <c r="C991" t="s">
        <v>9</v>
      </c>
      <c r="D991" t="s">
        <v>10</v>
      </c>
      <c r="E991">
        <v>2022</v>
      </c>
      <c r="F991" t="s">
        <v>15</v>
      </c>
      <c r="G991">
        <v>-0.59629517793655396</v>
      </c>
    </row>
    <row r="992" spans="1:7" x14ac:dyDescent="0.2">
      <c r="A992" t="s">
        <v>410</v>
      </c>
      <c r="B992" t="s">
        <v>411</v>
      </c>
      <c r="C992" t="s">
        <v>9</v>
      </c>
      <c r="D992" t="s">
        <v>10</v>
      </c>
      <c r="E992">
        <v>2018</v>
      </c>
      <c r="F992" t="s">
        <v>11</v>
      </c>
      <c r="G992">
        <v>-1.3151659965515099</v>
      </c>
    </row>
    <row r="993" spans="1:7" x14ac:dyDescent="0.2">
      <c r="A993" t="s">
        <v>410</v>
      </c>
      <c r="B993" t="s">
        <v>411</v>
      </c>
      <c r="C993" t="s">
        <v>9</v>
      </c>
      <c r="D993" t="s">
        <v>10</v>
      </c>
      <c r="E993">
        <v>2019</v>
      </c>
      <c r="F993" t="s">
        <v>12</v>
      </c>
      <c r="G993">
        <v>-1.37813580036163</v>
      </c>
    </row>
    <row r="994" spans="1:7" x14ac:dyDescent="0.2">
      <c r="A994" t="s">
        <v>410</v>
      </c>
      <c r="B994" t="s">
        <v>411</v>
      </c>
      <c r="C994" t="s">
        <v>9</v>
      </c>
      <c r="D994" t="s">
        <v>10</v>
      </c>
      <c r="E994">
        <v>2020</v>
      </c>
      <c r="F994" t="s">
        <v>13</v>
      </c>
      <c r="G994">
        <v>-1.1438632011413601</v>
      </c>
    </row>
    <row r="995" spans="1:7" x14ac:dyDescent="0.2">
      <c r="A995" t="s">
        <v>410</v>
      </c>
      <c r="B995" t="s">
        <v>411</v>
      </c>
      <c r="C995" t="s">
        <v>9</v>
      </c>
      <c r="D995" t="s">
        <v>10</v>
      </c>
      <c r="E995">
        <v>2021</v>
      </c>
      <c r="F995" t="s">
        <v>14</v>
      </c>
      <c r="G995">
        <v>-1.1367609500885001</v>
      </c>
    </row>
    <row r="996" spans="1:7" x14ac:dyDescent="0.2">
      <c r="A996" t="s">
        <v>410</v>
      </c>
      <c r="B996" t="s">
        <v>411</v>
      </c>
      <c r="C996" t="s">
        <v>9</v>
      </c>
      <c r="D996" t="s">
        <v>10</v>
      </c>
      <c r="E996">
        <v>2022</v>
      </c>
      <c r="F996" t="s">
        <v>15</v>
      </c>
      <c r="G996">
        <v>-1.0398650169372601</v>
      </c>
    </row>
    <row r="997" spans="1:7" x14ac:dyDescent="0.2">
      <c r="A997" t="s">
        <v>412</v>
      </c>
      <c r="B997" t="s">
        <v>413</v>
      </c>
      <c r="C997" t="s">
        <v>9</v>
      </c>
      <c r="D997" t="s">
        <v>10</v>
      </c>
      <c r="E997">
        <v>2018</v>
      </c>
      <c r="F997" t="s">
        <v>11</v>
      </c>
      <c r="G997">
        <v>-1.29793277010322E-2</v>
      </c>
    </row>
    <row r="998" spans="1:7" x14ac:dyDescent="0.2">
      <c r="A998" t="s">
        <v>412</v>
      </c>
      <c r="B998" t="s">
        <v>413</v>
      </c>
      <c r="C998" t="s">
        <v>9</v>
      </c>
      <c r="D998" t="s">
        <v>10</v>
      </c>
      <c r="E998">
        <v>2019</v>
      </c>
      <c r="F998" t="s">
        <v>12</v>
      </c>
      <c r="G998">
        <v>-0.178149864077568</v>
      </c>
    </row>
    <row r="999" spans="1:7" x14ac:dyDescent="0.2">
      <c r="A999" t="s">
        <v>412</v>
      </c>
      <c r="B999" t="s">
        <v>413</v>
      </c>
      <c r="C999" t="s">
        <v>9</v>
      </c>
      <c r="D999" t="s">
        <v>10</v>
      </c>
      <c r="E999">
        <v>2020</v>
      </c>
      <c r="F999" t="s">
        <v>13</v>
      </c>
      <c r="G999">
        <v>-0.20166382193565399</v>
      </c>
    </row>
    <row r="1000" spans="1:7" x14ac:dyDescent="0.2">
      <c r="A1000" t="s">
        <v>412</v>
      </c>
      <c r="B1000" t="s">
        <v>413</v>
      </c>
      <c r="C1000" t="s">
        <v>9</v>
      </c>
      <c r="D1000" t="s">
        <v>10</v>
      </c>
      <c r="E1000">
        <v>2021</v>
      </c>
      <c r="F1000" t="s">
        <v>14</v>
      </c>
      <c r="G1000">
        <v>-0.33201101422309898</v>
      </c>
    </row>
    <row r="1001" spans="1:7" x14ac:dyDescent="0.2">
      <c r="A1001" t="s">
        <v>412</v>
      </c>
      <c r="B1001" t="s">
        <v>413</v>
      </c>
      <c r="C1001" t="s">
        <v>9</v>
      </c>
      <c r="D1001" t="s">
        <v>10</v>
      </c>
      <c r="E1001">
        <v>2022</v>
      </c>
      <c r="F1001" t="s">
        <v>15</v>
      </c>
      <c r="G1001">
        <v>-0.100280806422234</v>
      </c>
    </row>
    <row r="1002" spans="1:7" x14ac:dyDescent="0.2">
      <c r="A1002" t="s">
        <v>414</v>
      </c>
      <c r="B1002" t="s">
        <v>415</v>
      </c>
      <c r="C1002" t="s">
        <v>9</v>
      </c>
      <c r="D1002" t="s">
        <v>10</v>
      </c>
      <c r="E1002">
        <v>2018</v>
      </c>
      <c r="F1002" t="s">
        <v>11</v>
      </c>
    </row>
    <row r="1003" spans="1:7" x14ac:dyDescent="0.2">
      <c r="A1003" t="s">
        <v>414</v>
      </c>
      <c r="B1003" t="s">
        <v>415</v>
      </c>
      <c r="C1003" t="s">
        <v>9</v>
      </c>
      <c r="D1003" t="s">
        <v>10</v>
      </c>
      <c r="E1003">
        <v>2019</v>
      </c>
      <c r="F1003" t="s">
        <v>12</v>
      </c>
    </row>
    <row r="1004" spans="1:7" x14ac:dyDescent="0.2">
      <c r="A1004" t="s">
        <v>414</v>
      </c>
      <c r="B1004" t="s">
        <v>415</v>
      </c>
      <c r="C1004" t="s">
        <v>9</v>
      </c>
      <c r="D1004" t="s">
        <v>10</v>
      </c>
      <c r="E1004">
        <v>2020</v>
      </c>
      <c r="F1004" t="s">
        <v>13</v>
      </c>
    </row>
    <row r="1005" spans="1:7" x14ac:dyDescent="0.2">
      <c r="A1005" t="s">
        <v>414</v>
      </c>
      <c r="B1005" t="s">
        <v>415</v>
      </c>
      <c r="C1005" t="s">
        <v>9</v>
      </c>
      <c r="D1005" t="s">
        <v>10</v>
      </c>
      <c r="E1005">
        <v>2021</v>
      </c>
      <c r="F1005" t="s">
        <v>14</v>
      </c>
    </row>
    <row r="1006" spans="1:7" x14ac:dyDescent="0.2">
      <c r="A1006" t="s">
        <v>414</v>
      </c>
      <c r="B1006" t="s">
        <v>415</v>
      </c>
      <c r="C1006" t="s">
        <v>9</v>
      </c>
      <c r="D1006" t="s">
        <v>10</v>
      </c>
      <c r="E1006">
        <v>2022</v>
      </c>
      <c r="F1006" t="s">
        <v>15</v>
      </c>
    </row>
    <row r="1007" spans="1:7" x14ac:dyDescent="0.2">
      <c r="A1007" t="s">
        <v>416</v>
      </c>
      <c r="B1007" t="s">
        <v>417</v>
      </c>
      <c r="C1007" t="s">
        <v>9</v>
      </c>
      <c r="D1007" t="s">
        <v>10</v>
      </c>
      <c r="E1007">
        <v>2018</v>
      </c>
      <c r="F1007" t="s">
        <v>11</v>
      </c>
      <c r="G1007">
        <v>1.39100873470306</v>
      </c>
    </row>
    <row r="1008" spans="1:7" x14ac:dyDescent="0.2">
      <c r="A1008" t="s">
        <v>416</v>
      </c>
      <c r="B1008" t="s">
        <v>417</v>
      </c>
      <c r="C1008" t="s">
        <v>9</v>
      </c>
      <c r="D1008" t="s">
        <v>10</v>
      </c>
      <c r="E1008">
        <v>2019</v>
      </c>
      <c r="F1008" t="s">
        <v>12</v>
      </c>
      <c r="G1008">
        <v>1.17167043685913</v>
      </c>
    </row>
    <row r="1009" spans="1:7" x14ac:dyDescent="0.2">
      <c r="A1009" t="s">
        <v>416</v>
      </c>
      <c r="B1009" t="s">
        <v>417</v>
      </c>
      <c r="C1009" t="s">
        <v>9</v>
      </c>
      <c r="D1009" t="s">
        <v>10</v>
      </c>
      <c r="E1009">
        <v>2020</v>
      </c>
      <c r="F1009" t="s">
        <v>13</v>
      </c>
      <c r="G1009">
        <v>1.2181992530822801</v>
      </c>
    </row>
    <row r="1010" spans="1:7" x14ac:dyDescent="0.2">
      <c r="A1010" t="s">
        <v>416</v>
      </c>
      <c r="B1010" t="s">
        <v>417</v>
      </c>
      <c r="C1010" t="s">
        <v>9</v>
      </c>
      <c r="D1010" t="s">
        <v>10</v>
      </c>
      <c r="E1010">
        <v>2021</v>
      </c>
      <c r="F1010" t="s">
        <v>14</v>
      </c>
      <c r="G1010">
        <v>1.26768326759338</v>
      </c>
    </row>
    <row r="1011" spans="1:7" x14ac:dyDescent="0.2">
      <c r="A1011" t="s">
        <v>416</v>
      </c>
      <c r="B1011" t="s">
        <v>417</v>
      </c>
      <c r="C1011" t="s">
        <v>9</v>
      </c>
      <c r="D1011" t="s">
        <v>10</v>
      </c>
      <c r="E1011">
        <v>2022</v>
      </c>
      <c r="F1011" t="s">
        <v>15</v>
      </c>
      <c r="G1011">
        <v>1.18453228473663</v>
      </c>
    </row>
    <row r="1012" spans="1:7" x14ac:dyDescent="0.2">
      <c r="A1012" t="s">
        <v>418</v>
      </c>
      <c r="B1012" t="s">
        <v>419</v>
      </c>
      <c r="C1012" t="s">
        <v>9</v>
      </c>
      <c r="D1012" t="s">
        <v>10</v>
      </c>
      <c r="E1012">
        <v>2018</v>
      </c>
      <c r="F1012" t="s">
        <v>11</v>
      </c>
      <c r="G1012">
        <v>-0.70172470808029197</v>
      </c>
    </row>
    <row r="1013" spans="1:7" x14ac:dyDescent="0.2">
      <c r="A1013" t="s">
        <v>418</v>
      </c>
      <c r="B1013" t="s">
        <v>419</v>
      </c>
      <c r="C1013" t="s">
        <v>9</v>
      </c>
      <c r="D1013" t="s">
        <v>10</v>
      </c>
      <c r="E1013">
        <v>2019</v>
      </c>
      <c r="F1013" t="s">
        <v>12</v>
      </c>
      <c r="G1013">
        <v>-0.69426453113555897</v>
      </c>
    </row>
    <row r="1014" spans="1:7" x14ac:dyDescent="0.2">
      <c r="A1014" t="s">
        <v>418</v>
      </c>
      <c r="B1014" t="s">
        <v>419</v>
      </c>
      <c r="C1014" t="s">
        <v>9</v>
      </c>
      <c r="D1014" t="s">
        <v>10</v>
      </c>
      <c r="E1014">
        <v>2020</v>
      </c>
      <c r="F1014" t="s">
        <v>13</v>
      </c>
      <c r="G1014">
        <v>-0.81103450059890703</v>
      </c>
    </row>
    <row r="1015" spans="1:7" x14ac:dyDescent="0.2">
      <c r="A1015" t="s">
        <v>418</v>
      </c>
      <c r="B1015" t="s">
        <v>419</v>
      </c>
      <c r="C1015" t="s">
        <v>9</v>
      </c>
      <c r="D1015" t="s">
        <v>10</v>
      </c>
      <c r="E1015">
        <v>2021</v>
      </c>
      <c r="F1015" t="s">
        <v>14</v>
      </c>
      <c r="G1015">
        <v>-0.93774324655532804</v>
      </c>
    </row>
    <row r="1016" spans="1:7" x14ac:dyDescent="0.2">
      <c r="A1016" t="s">
        <v>418</v>
      </c>
      <c r="B1016" t="s">
        <v>419</v>
      </c>
      <c r="C1016" t="s">
        <v>9</v>
      </c>
      <c r="D1016" t="s">
        <v>10</v>
      </c>
      <c r="E1016">
        <v>2022</v>
      </c>
      <c r="F1016" t="s">
        <v>15</v>
      </c>
      <c r="G1016">
        <v>-0.80703419446945202</v>
      </c>
    </row>
    <row r="1017" spans="1:7" x14ac:dyDescent="0.2">
      <c r="A1017" t="s">
        <v>420</v>
      </c>
      <c r="B1017" t="s">
        <v>421</v>
      </c>
      <c r="C1017" t="s">
        <v>9</v>
      </c>
      <c r="D1017" t="s">
        <v>10</v>
      </c>
      <c r="E1017">
        <v>2018</v>
      </c>
      <c r="F1017" t="s">
        <v>11</v>
      </c>
      <c r="G1017">
        <v>-1.8720893859863299</v>
      </c>
    </row>
    <row r="1018" spans="1:7" x14ac:dyDescent="0.2">
      <c r="A1018" t="s">
        <v>420</v>
      </c>
      <c r="B1018" t="s">
        <v>421</v>
      </c>
      <c r="C1018" t="s">
        <v>9</v>
      </c>
      <c r="D1018" t="s">
        <v>10</v>
      </c>
      <c r="E1018">
        <v>2019</v>
      </c>
      <c r="F1018" t="s">
        <v>12</v>
      </c>
      <c r="G1018">
        <v>-1.4283267259597801</v>
      </c>
    </row>
    <row r="1019" spans="1:7" x14ac:dyDescent="0.2">
      <c r="A1019" t="s">
        <v>420</v>
      </c>
      <c r="B1019" t="s">
        <v>421</v>
      </c>
      <c r="C1019" t="s">
        <v>9</v>
      </c>
      <c r="D1019" t="s">
        <v>10</v>
      </c>
      <c r="E1019">
        <v>2020</v>
      </c>
      <c r="F1019" t="s">
        <v>13</v>
      </c>
      <c r="G1019">
        <v>-1.1639162302017201</v>
      </c>
    </row>
    <row r="1020" spans="1:7" x14ac:dyDescent="0.2">
      <c r="A1020" t="s">
        <v>420</v>
      </c>
      <c r="B1020" t="s">
        <v>421</v>
      </c>
      <c r="C1020" t="s">
        <v>9</v>
      </c>
      <c r="D1020" t="s">
        <v>10</v>
      </c>
      <c r="E1020">
        <v>2021</v>
      </c>
      <c r="F1020" t="s">
        <v>14</v>
      </c>
      <c r="G1020">
        <v>-1.12695300579071</v>
      </c>
    </row>
    <row r="1021" spans="1:7" x14ac:dyDescent="0.2">
      <c r="A1021" t="s">
        <v>420</v>
      </c>
      <c r="B1021" t="s">
        <v>421</v>
      </c>
      <c r="C1021" t="s">
        <v>9</v>
      </c>
      <c r="D1021" t="s">
        <v>10</v>
      </c>
      <c r="E1021">
        <v>2022</v>
      </c>
      <c r="F1021" t="s">
        <v>15</v>
      </c>
      <c r="G1021">
        <v>-1.9976049661636399</v>
      </c>
    </row>
    <row r="1022" spans="1:7" x14ac:dyDescent="0.2">
      <c r="A1022" t="s">
        <v>422</v>
      </c>
      <c r="B1022" t="s">
        <v>423</v>
      </c>
      <c r="C1022" t="s">
        <v>9</v>
      </c>
      <c r="D1022" t="s">
        <v>10</v>
      </c>
      <c r="E1022">
        <v>2018</v>
      </c>
      <c r="F1022" t="s">
        <v>11</v>
      </c>
      <c r="G1022">
        <v>0.68908673524856601</v>
      </c>
    </row>
    <row r="1023" spans="1:7" x14ac:dyDescent="0.2">
      <c r="A1023" t="s">
        <v>422</v>
      </c>
      <c r="B1023" t="s">
        <v>423</v>
      </c>
      <c r="C1023" t="s">
        <v>9</v>
      </c>
      <c r="D1023" t="s">
        <v>10</v>
      </c>
      <c r="E1023">
        <v>2019</v>
      </c>
      <c r="F1023" t="s">
        <v>12</v>
      </c>
      <c r="G1023">
        <v>0.66744512319564797</v>
      </c>
    </row>
    <row r="1024" spans="1:7" x14ac:dyDescent="0.2">
      <c r="A1024" t="s">
        <v>422</v>
      </c>
      <c r="B1024" t="s">
        <v>423</v>
      </c>
      <c r="C1024" t="s">
        <v>9</v>
      </c>
      <c r="D1024" t="s">
        <v>10</v>
      </c>
      <c r="E1024">
        <v>2020</v>
      </c>
      <c r="F1024" t="s">
        <v>13</v>
      </c>
      <c r="G1024">
        <v>0.59254658222198497</v>
      </c>
    </row>
    <row r="1025" spans="1:7" x14ac:dyDescent="0.2">
      <c r="A1025" t="s">
        <v>422</v>
      </c>
      <c r="B1025" t="s">
        <v>423</v>
      </c>
      <c r="C1025" t="s">
        <v>9</v>
      </c>
      <c r="D1025" t="s">
        <v>10</v>
      </c>
      <c r="E1025">
        <v>2021</v>
      </c>
      <c r="F1025" t="s">
        <v>14</v>
      </c>
      <c r="G1025">
        <v>0.59746122360229503</v>
      </c>
    </row>
    <row r="1026" spans="1:7" x14ac:dyDescent="0.2">
      <c r="A1026" t="s">
        <v>422</v>
      </c>
      <c r="B1026" t="s">
        <v>423</v>
      </c>
      <c r="C1026" t="s">
        <v>9</v>
      </c>
      <c r="D1026" t="s">
        <v>10</v>
      </c>
      <c r="E1026">
        <v>2022</v>
      </c>
      <c r="F1026" t="s">
        <v>15</v>
      </c>
      <c r="G1026">
        <v>0.70078533887863204</v>
      </c>
    </row>
    <row r="1027" spans="1:7" x14ac:dyDescent="0.2">
      <c r="A1027" t="s">
        <v>424</v>
      </c>
      <c r="B1027" t="s">
        <v>425</v>
      </c>
      <c r="C1027" t="s">
        <v>9</v>
      </c>
      <c r="D1027" t="s">
        <v>10</v>
      </c>
      <c r="E1027">
        <v>2018</v>
      </c>
      <c r="F1027" t="s">
        <v>11</v>
      </c>
      <c r="G1027">
        <v>7.756457477808E-2</v>
      </c>
    </row>
    <row r="1028" spans="1:7" x14ac:dyDescent="0.2">
      <c r="A1028" t="s">
        <v>424</v>
      </c>
      <c r="B1028" t="s">
        <v>425</v>
      </c>
      <c r="C1028" t="s">
        <v>9</v>
      </c>
      <c r="D1028" t="s">
        <v>10</v>
      </c>
      <c r="E1028">
        <v>2019</v>
      </c>
      <c r="F1028" t="s">
        <v>12</v>
      </c>
      <c r="G1028">
        <v>0.52747040987014804</v>
      </c>
    </row>
    <row r="1029" spans="1:7" x14ac:dyDescent="0.2">
      <c r="A1029" t="s">
        <v>424</v>
      </c>
      <c r="B1029" t="s">
        <v>425</v>
      </c>
      <c r="C1029" t="s">
        <v>9</v>
      </c>
      <c r="D1029" t="s">
        <v>10</v>
      </c>
      <c r="E1029">
        <v>2020</v>
      </c>
      <c r="F1029" t="s">
        <v>13</v>
      </c>
      <c r="G1029">
        <v>0.48145702481269798</v>
      </c>
    </row>
    <row r="1030" spans="1:7" x14ac:dyDescent="0.2">
      <c r="A1030" t="s">
        <v>424</v>
      </c>
      <c r="B1030" t="s">
        <v>425</v>
      </c>
      <c r="C1030" t="s">
        <v>9</v>
      </c>
      <c r="D1030" t="s">
        <v>10</v>
      </c>
      <c r="E1030">
        <v>2021</v>
      </c>
      <c r="F1030" t="s">
        <v>14</v>
      </c>
      <c r="G1030">
        <v>0.48989212512969998</v>
      </c>
    </row>
    <row r="1031" spans="1:7" x14ac:dyDescent="0.2">
      <c r="A1031" t="s">
        <v>424</v>
      </c>
      <c r="B1031" t="s">
        <v>425</v>
      </c>
      <c r="C1031" t="s">
        <v>9</v>
      </c>
      <c r="D1031" t="s">
        <v>10</v>
      </c>
      <c r="E1031">
        <v>2022</v>
      </c>
      <c r="F1031" t="s">
        <v>15</v>
      </c>
      <c r="G1031">
        <v>0.50393909215927102</v>
      </c>
    </row>
    <row r="1032" spans="1:7" x14ac:dyDescent="0.2">
      <c r="A1032" t="s">
        <v>426</v>
      </c>
      <c r="B1032" t="s">
        <v>427</v>
      </c>
      <c r="C1032" t="s">
        <v>9</v>
      </c>
      <c r="D1032" t="s">
        <v>10</v>
      </c>
      <c r="E1032">
        <v>2018</v>
      </c>
      <c r="F1032" t="s">
        <v>11</v>
      </c>
      <c r="G1032">
        <v>0.38604256510734603</v>
      </c>
    </row>
    <row r="1033" spans="1:7" x14ac:dyDescent="0.2">
      <c r="A1033" t="s">
        <v>426</v>
      </c>
      <c r="B1033" t="s">
        <v>427</v>
      </c>
      <c r="C1033" t="s">
        <v>9</v>
      </c>
      <c r="D1033" t="s">
        <v>10</v>
      </c>
      <c r="E1033">
        <v>2019</v>
      </c>
      <c r="F1033" t="s">
        <v>12</v>
      </c>
      <c r="G1033">
        <v>0.117876663804054</v>
      </c>
    </row>
    <row r="1034" spans="1:7" x14ac:dyDescent="0.2">
      <c r="A1034" t="s">
        <v>426</v>
      </c>
      <c r="B1034" t="s">
        <v>427</v>
      </c>
      <c r="C1034" t="s">
        <v>9</v>
      </c>
      <c r="D1034" t="s">
        <v>10</v>
      </c>
      <c r="E1034">
        <v>2020</v>
      </c>
      <c r="F1034" t="s">
        <v>13</v>
      </c>
      <c r="G1034">
        <v>-2.6929063722491299E-2</v>
      </c>
    </row>
    <row r="1035" spans="1:7" x14ac:dyDescent="0.2">
      <c r="A1035" t="s">
        <v>426</v>
      </c>
      <c r="B1035" t="s">
        <v>427</v>
      </c>
      <c r="C1035" t="s">
        <v>9</v>
      </c>
      <c r="D1035" t="s">
        <v>10</v>
      </c>
      <c r="E1035">
        <v>2021</v>
      </c>
      <c r="F1035" t="s">
        <v>14</v>
      </c>
      <c r="G1035">
        <v>-1.4877876266837099E-2</v>
      </c>
    </row>
    <row r="1036" spans="1:7" x14ac:dyDescent="0.2">
      <c r="A1036" t="s">
        <v>426</v>
      </c>
      <c r="B1036" t="s">
        <v>427</v>
      </c>
      <c r="C1036" t="s">
        <v>9</v>
      </c>
      <c r="D1036" t="s">
        <v>10</v>
      </c>
      <c r="E1036">
        <v>2022</v>
      </c>
      <c r="F1036" t="s">
        <v>15</v>
      </c>
      <c r="G1036">
        <v>-3.6005027592182201E-2</v>
      </c>
    </row>
    <row r="1037" spans="1:7" x14ac:dyDescent="0.2">
      <c r="A1037" t="s">
        <v>428</v>
      </c>
      <c r="B1037" t="s">
        <v>429</v>
      </c>
      <c r="C1037" t="s">
        <v>9</v>
      </c>
      <c r="D1037" t="s">
        <v>10</v>
      </c>
      <c r="E1037">
        <v>2018</v>
      </c>
      <c r="F1037" t="s">
        <v>11</v>
      </c>
      <c r="G1037">
        <v>1.02394342422485</v>
      </c>
    </row>
    <row r="1038" spans="1:7" x14ac:dyDescent="0.2">
      <c r="A1038" t="s">
        <v>428</v>
      </c>
      <c r="B1038" t="s">
        <v>429</v>
      </c>
      <c r="C1038" t="s">
        <v>9</v>
      </c>
      <c r="D1038" t="s">
        <v>10</v>
      </c>
      <c r="E1038">
        <v>2019</v>
      </c>
      <c r="F1038" t="s">
        <v>12</v>
      </c>
      <c r="G1038">
        <v>1.0281791687011701</v>
      </c>
    </row>
    <row r="1039" spans="1:7" x14ac:dyDescent="0.2">
      <c r="A1039" t="s">
        <v>428</v>
      </c>
      <c r="B1039" t="s">
        <v>429</v>
      </c>
      <c r="C1039" t="s">
        <v>9</v>
      </c>
      <c r="D1039" t="s">
        <v>10</v>
      </c>
      <c r="E1039">
        <v>2020</v>
      </c>
      <c r="F1039" t="s">
        <v>13</v>
      </c>
      <c r="G1039">
        <v>1.0548847913742101</v>
      </c>
    </row>
    <row r="1040" spans="1:7" x14ac:dyDescent="0.2">
      <c r="A1040" t="s">
        <v>428</v>
      </c>
      <c r="B1040" t="s">
        <v>429</v>
      </c>
      <c r="C1040" t="s">
        <v>9</v>
      </c>
      <c r="D1040" t="s">
        <v>10</v>
      </c>
      <c r="E1040">
        <v>2021</v>
      </c>
      <c r="F1040" t="s">
        <v>14</v>
      </c>
      <c r="G1040">
        <v>1.0458239316940301</v>
      </c>
    </row>
    <row r="1041" spans="1:7" x14ac:dyDescent="0.2">
      <c r="A1041" t="s">
        <v>428</v>
      </c>
      <c r="B1041" t="s">
        <v>429</v>
      </c>
      <c r="C1041" t="s">
        <v>9</v>
      </c>
      <c r="D1041" t="s">
        <v>10</v>
      </c>
      <c r="E1041">
        <v>2022</v>
      </c>
      <c r="F1041" t="s">
        <v>15</v>
      </c>
      <c r="G1041">
        <v>1.09546458721161</v>
      </c>
    </row>
    <row r="1042" spans="1:7" x14ac:dyDescent="0.2">
      <c r="A1042" t="s">
        <v>430</v>
      </c>
      <c r="B1042" t="s">
        <v>431</v>
      </c>
      <c r="C1042" t="s">
        <v>9</v>
      </c>
      <c r="D1042" t="s">
        <v>10</v>
      </c>
      <c r="E1042">
        <v>2018</v>
      </c>
      <c r="F1042" t="s">
        <v>11</v>
      </c>
      <c r="G1042">
        <v>-0.30446952581405601</v>
      </c>
    </row>
    <row r="1043" spans="1:7" x14ac:dyDescent="0.2">
      <c r="A1043" t="s">
        <v>430</v>
      </c>
      <c r="B1043" t="s">
        <v>431</v>
      </c>
      <c r="C1043" t="s">
        <v>9</v>
      </c>
      <c r="D1043" t="s">
        <v>10</v>
      </c>
      <c r="E1043">
        <v>2019</v>
      </c>
      <c r="F1043" t="s">
        <v>12</v>
      </c>
      <c r="G1043">
        <v>-0.296665459871292</v>
      </c>
    </row>
    <row r="1044" spans="1:7" x14ac:dyDescent="0.2">
      <c r="A1044" t="s">
        <v>430</v>
      </c>
      <c r="B1044" t="s">
        <v>431</v>
      </c>
      <c r="C1044" t="s">
        <v>9</v>
      </c>
      <c r="D1044" t="s">
        <v>10</v>
      </c>
      <c r="E1044">
        <v>2020</v>
      </c>
      <c r="F1044" t="s">
        <v>13</v>
      </c>
      <c r="G1044">
        <v>-0.43671047687530501</v>
      </c>
    </row>
    <row r="1045" spans="1:7" x14ac:dyDescent="0.2">
      <c r="A1045" t="s">
        <v>430</v>
      </c>
      <c r="B1045" t="s">
        <v>431</v>
      </c>
      <c r="C1045" t="s">
        <v>9</v>
      </c>
      <c r="D1045" t="s">
        <v>10</v>
      </c>
      <c r="E1045">
        <v>2021</v>
      </c>
      <c r="F1045" t="s">
        <v>14</v>
      </c>
      <c r="G1045">
        <v>-0.252974152565002</v>
      </c>
    </row>
    <row r="1046" spans="1:7" x14ac:dyDescent="0.2">
      <c r="A1046" t="s">
        <v>430</v>
      </c>
      <c r="B1046" t="s">
        <v>431</v>
      </c>
      <c r="C1046" t="s">
        <v>9</v>
      </c>
      <c r="D1046" t="s">
        <v>10</v>
      </c>
      <c r="E1046">
        <v>2022</v>
      </c>
      <c r="F1046" t="s">
        <v>15</v>
      </c>
      <c r="G1046">
        <v>-0.196214869618416</v>
      </c>
    </row>
    <row r="1047" spans="1:7" x14ac:dyDescent="0.2">
      <c r="A1047" t="s">
        <v>432</v>
      </c>
      <c r="B1047" t="s">
        <v>433</v>
      </c>
      <c r="C1047" t="s">
        <v>9</v>
      </c>
      <c r="D1047" t="s">
        <v>10</v>
      </c>
      <c r="E1047">
        <v>2018</v>
      </c>
      <c r="F1047" t="s">
        <v>11</v>
      </c>
      <c r="G1047">
        <v>0.80238097906112704</v>
      </c>
    </row>
    <row r="1048" spans="1:7" x14ac:dyDescent="0.2">
      <c r="A1048" t="s">
        <v>432</v>
      </c>
      <c r="B1048" t="s">
        <v>433</v>
      </c>
      <c r="C1048" t="s">
        <v>9</v>
      </c>
      <c r="D1048" t="s">
        <v>10</v>
      </c>
      <c r="E1048">
        <v>2019</v>
      </c>
      <c r="F1048" t="s">
        <v>12</v>
      </c>
      <c r="G1048">
        <v>1.00210762023926</v>
      </c>
    </row>
    <row r="1049" spans="1:7" x14ac:dyDescent="0.2">
      <c r="A1049" t="s">
        <v>432</v>
      </c>
      <c r="B1049" t="s">
        <v>433</v>
      </c>
      <c r="C1049" t="s">
        <v>9</v>
      </c>
      <c r="D1049" t="s">
        <v>10</v>
      </c>
      <c r="E1049">
        <v>2020</v>
      </c>
      <c r="F1049" t="s">
        <v>13</v>
      </c>
      <c r="G1049">
        <v>0.88242495059966997</v>
      </c>
    </row>
    <row r="1050" spans="1:7" x14ac:dyDescent="0.2">
      <c r="A1050" t="s">
        <v>432</v>
      </c>
      <c r="B1050" t="s">
        <v>433</v>
      </c>
      <c r="C1050" t="s">
        <v>9</v>
      </c>
      <c r="D1050" t="s">
        <v>10</v>
      </c>
      <c r="E1050">
        <v>2021</v>
      </c>
      <c r="F1050" t="s">
        <v>14</v>
      </c>
      <c r="G1050">
        <v>0.90037912130355802</v>
      </c>
    </row>
    <row r="1051" spans="1:7" x14ac:dyDescent="0.2">
      <c r="A1051" t="s">
        <v>432</v>
      </c>
      <c r="B1051" t="s">
        <v>433</v>
      </c>
      <c r="C1051" t="s">
        <v>9</v>
      </c>
      <c r="D1051" t="s">
        <v>10</v>
      </c>
      <c r="E1051">
        <v>2022</v>
      </c>
      <c r="F1051" t="s">
        <v>15</v>
      </c>
      <c r="G1051">
        <v>0.94967550039291404</v>
      </c>
    </row>
    <row r="1052" spans="1:7" x14ac:dyDescent="0.2">
      <c r="A1052" t="s">
        <v>434</v>
      </c>
      <c r="B1052" t="s">
        <v>435</v>
      </c>
      <c r="C1052" t="s">
        <v>9</v>
      </c>
      <c r="D1052" t="s">
        <v>10</v>
      </c>
      <c r="E1052">
        <v>2018</v>
      </c>
      <c r="F1052" t="s">
        <v>11</v>
      </c>
      <c r="G1052">
        <v>-1.3514424562454199</v>
      </c>
    </row>
    <row r="1053" spans="1:7" x14ac:dyDescent="0.2">
      <c r="A1053" t="s">
        <v>434</v>
      </c>
      <c r="B1053" t="s">
        <v>435</v>
      </c>
      <c r="C1053" t="s">
        <v>9</v>
      </c>
      <c r="D1053" t="s">
        <v>10</v>
      </c>
      <c r="E1053">
        <v>2019</v>
      </c>
      <c r="F1053" t="s">
        <v>12</v>
      </c>
      <c r="G1053">
        <v>-1.5391814708709699</v>
      </c>
    </row>
    <row r="1054" spans="1:7" x14ac:dyDescent="0.2">
      <c r="A1054" t="s">
        <v>434</v>
      </c>
      <c r="B1054" t="s">
        <v>435</v>
      </c>
      <c r="C1054" t="s">
        <v>9</v>
      </c>
      <c r="D1054" t="s">
        <v>10</v>
      </c>
      <c r="E1054">
        <v>2020</v>
      </c>
      <c r="F1054" t="s">
        <v>13</v>
      </c>
      <c r="G1054">
        <v>-1.5519874095916699</v>
      </c>
    </row>
    <row r="1055" spans="1:7" x14ac:dyDescent="0.2">
      <c r="A1055" t="s">
        <v>434</v>
      </c>
      <c r="B1055" t="s">
        <v>435</v>
      </c>
      <c r="C1055" t="s">
        <v>9</v>
      </c>
      <c r="D1055" t="s">
        <v>10</v>
      </c>
      <c r="E1055">
        <v>2021</v>
      </c>
      <c r="F1055" t="s">
        <v>14</v>
      </c>
      <c r="G1055">
        <v>-1.4538878202438399</v>
      </c>
    </row>
    <row r="1056" spans="1:7" x14ac:dyDescent="0.2">
      <c r="A1056" t="s">
        <v>434</v>
      </c>
      <c r="B1056" t="s">
        <v>435</v>
      </c>
      <c r="C1056" t="s">
        <v>9</v>
      </c>
      <c r="D1056" t="s">
        <v>10</v>
      </c>
      <c r="E1056">
        <v>2022</v>
      </c>
      <c r="F1056" t="s">
        <v>15</v>
      </c>
      <c r="G1056">
        <v>-1.2564622163772601</v>
      </c>
    </row>
    <row r="1057" spans="1:7" x14ac:dyDescent="0.2">
      <c r="A1057" t="s">
        <v>436</v>
      </c>
      <c r="B1057" t="s">
        <v>437</v>
      </c>
      <c r="C1057" t="s">
        <v>9</v>
      </c>
      <c r="D1057" t="s">
        <v>10</v>
      </c>
      <c r="E1057">
        <v>2018</v>
      </c>
      <c r="F1057" t="s">
        <v>11</v>
      </c>
      <c r="G1057">
        <v>3.2742600888013798E-2</v>
      </c>
    </row>
    <row r="1058" spans="1:7" x14ac:dyDescent="0.2">
      <c r="A1058" t="s">
        <v>436</v>
      </c>
      <c r="B1058" t="s">
        <v>437</v>
      </c>
      <c r="C1058" t="s">
        <v>9</v>
      </c>
      <c r="D1058" t="s">
        <v>10</v>
      </c>
      <c r="E1058">
        <v>2019</v>
      </c>
      <c r="F1058" t="s">
        <v>12</v>
      </c>
      <c r="G1058">
        <v>3.8910239934921299E-2</v>
      </c>
    </row>
    <row r="1059" spans="1:7" x14ac:dyDescent="0.2">
      <c r="A1059" t="s">
        <v>436</v>
      </c>
      <c r="B1059" t="s">
        <v>437</v>
      </c>
      <c r="C1059" t="s">
        <v>9</v>
      </c>
      <c r="D1059" t="s">
        <v>10</v>
      </c>
      <c r="E1059">
        <v>2020</v>
      </c>
      <c r="F1059" t="s">
        <v>13</v>
      </c>
      <c r="G1059">
        <v>-3.8535811007022899E-2</v>
      </c>
    </row>
    <row r="1060" spans="1:7" x14ac:dyDescent="0.2">
      <c r="A1060" t="s">
        <v>436</v>
      </c>
      <c r="B1060" t="s">
        <v>437</v>
      </c>
      <c r="C1060" t="s">
        <v>9</v>
      </c>
      <c r="D1060" t="s">
        <v>10</v>
      </c>
      <c r="E1060">
        <v>2021</v>
      </c>
      <c r="F1060" t="s">
        <v>14</v>
      </c>
      <c r="G1060">
        <v>-0.118189707398415</v>
      </c>
    </row>
    <row r="1061" spans="1:7" x14ac:dyDescent="0.2">
      <c r="A1061" t="s">
        <v>436</v>
      </c>
      <c r="B1061" t="s">
        <v>437</v>
      </c>
      <c r="C1061" t="s">
        <v>9</v>
      </c>
      <c r="D1061" t="s">
        <v>10</v>
      </c>
      <c r="E1061">
        <v>2022</v>
      </c>
      <c r="F1061" t="s">
        <v>15</v>
      </c>
      <c r="G1061">
        <v>-3.0564662069082298E-2</v>
      </c>
    </row>
    <row r="1062" spans="1:7" x14ac:dyDescent="0.2">
      <c r="A1062" t="s">
        <v>438</v>
      </c>
      <c r="B1062" t="s">
        <v>439</v>
      </c>
      <c r="C1062" t="s">
        <v>9</v>
      </c>
      <c r="D1062" t="s">
        <v>10</v>
      </c>
      <c r="E1062">
        <v>2018</v>
      </c>
      <c r="F1062" t="s">
        <v>11</v>
      </c>
      <c r="G1062">
        <v>0.95598697662353505</v>
      </c>
    </row>
    <row r="1063" spans="1:7" x14ac:dyDescent="0.2">
      <c r="A1063" t="s">
        <v>438</v>
      </c>
      <c r="B1063" t="s">
        <v>439</v>
      </c>
      <c r="C1063" t="s">
        <v>9</v>
      </c>
      <c r="D1063" t="s">
        <v>10</v>
      </c>
      <c r="E1063">
        <v>2019</v>
      </c>
      <c r="F1063" t="s">
        <v>12</v>
      </c>
      <c r="G1063">
        <v>1.0513995885848999</v>
      </c>
    </row>
    <row r="1064" spans="1:7" x14ac:dyDescent="0.2">
      <c r="A1064" t="s">
        <v>438</v>
      </c>
      <c r="B1064" t="s">
        <v>439</v>
      </c>
      <c r="C1064" t="s">
        <v>9</v>
      </c>
      <c r="D1064" t="s">
        <v>10</v>
      </c>
      <c r="E1064">
        <v>2020</v>
      </c>
      <c r="F1064" t="s">
        <v>13</v>
      </c>
      <c r="G1064">
        <v>1.0033650398254399</v>
      </c>
    </row>
    <row r="1065" spans="1:7" x14ac:dyDescent="0.2">
      <c r="A1065" t="s">
        <v>438</v>
      </c>
      <c r="B1065" t="s">
        <v>439</v>
      </c>
      <c r="C1065" t="s">
        <v>9</v>
      </c>
      <c r="D1065" t="s">
        <v>10</v>
      </c>
      <c r="E1065">
        <v>2021</v>
      </c>
      <c r="F1065" t="s">
        <v>14</v>
      </c>
      <c r="G1065">
        <v>0.476192206144333</v>
      </c>
    </row>
    <row r="1066" spans="1:7" x14ac:dyDescent="0.2">
      <c r="A1066" t="s">
        <v>438</v>
      </c>
      <c r="B1066" t="s">
        <v>439</v>
      </c>
      <c r="C1066" t="s">
        <v>9</v>
      </c>
      <c r="D1066" t="s">
        <v>10</v>
      </c>
      <c r="E1066">
        <v>2022</v>
      </c>
      <c r="F1066" t="s">
        <v>15</v>
      </c>
      <c r="G1066">
        <v>0.56369870901107799</v>
      </c>
    </row>
    <row r="1067" spans="1:7" x14ac:dyDescent="0.2">
      <c r="A1067" t="s">
        <v>440</v>
      </c>
      <c r="B1067" t="s">
        <v>441</v>
      </c>
      <c r="C1067" t="s">
        <v>9</v>
      </c>
      <c r="D1067" t="s">
        <v>10</v>
      </c>
      <c r="E1067">
        <v>2018</v>
      </c>
      <c r="F1067" t="s">
        <v>11</v>
      </c>
      <c r="G1067">
        <v>-1.80479407310486</v>
      </c>
    </row>
    <row r="1068" spans="1:7" x14ac:dyDescent="0.2">
      <c r="A1068" t="s">
        <v>440</v>
      </c>
      <c r="B1068" t="s">
        <v>441</v>
      </c>
      <c r="C1068" t="s">
        <v>9</v>
      </c>
      <c r="D1068" t="s">
        <v>10</v>
      </c>
      <c r="E1068">
        <v>2019</v>
      </c>
      <c r="F1068" t="s">
        <v>12</v>
      </c>
      <c r="G1068">
        <v>-1.88934803009033</v>
      </c>
    </row>
    <row r="1069" spans="1:7" x14ac:dyDescent="0.2">
      <c r="A1069" t="s">
        <v>440</v>
      </c>
      <c r="B1069" t="s">
        <v>441</v>
      </c>
      <c r="C1069" t="s">
        <v>9</v>
      </c>
      <c r="D1069" t="s">
        <v>10</v>
      </c>
      <c r="E1069">
        <v>2020</v>
      </c>
      <c r="F1069" t="s">
        <v>13</v>
      </c>
      <c r="G1069">
        <v>-2.0181803703308101</v>
      </c>
    </row>
    <row r="1070" spans="1:7" x14ac:dyDescent="0.2">
      <c r="A1070" t="s">
        <v>440</v>
      </c>
      <c r="B1070" t="s">
        <v>441</v>
      </c>
      <c r="C1070" t="s">
        <v>9</v>
      </c>
      <c r="D1070" t="s">
        <v>10</v>
      </c>
      <c r="E1070">
        <v>2021</v>
      </c>
      <c r="F1070" t="s">
        <v>14</v>
      </c>
      <c r="G1070">
        <v>-1.8368339538574201</v>
      </c>
    </row>
    <row r="1071" spans="1:7" x14ac:dyDescent="0.2">
      <c r="A1071" t="s">
        <v>440</v>
      </c>
      <c r="B1071" t="s">
        <v>441</v>
      </c>
      <c r="C1071" t="s">
        <v>9</v>
      </c>
      <c r="D1071" t="s">
        <v>10</v>
      </c>
      <c r="E1071">
        <v>2022</v>
      </c>
      <c r="F1071" t="s">
        <v>15</v>
      </c>
      <c r="G1071">
        <v>-1.8178862333297701</v>
      </c>
    </row>
    <row r="1072" spans="1:7" x14ac:dyDescent="0.2">
      <c r="A1072" t="s">
        <v>442</v>
      </c>
      <c r="B1072" t="s">
        <v>443</v>
      </c>
      <c r="C1072" t="s">
        <v>9</v>
      </c>
      <c r="D1072" t="s">
        <v>10</v>
      </c>
      <c r="E1072">
        <v>2018</v>
      </c>
      <c r="F1072" t="s">
        <v>11</v>
      </c>
      <c r="G1072">
        <v>-2.9960310459136998</v>
      </c>
    </row>
    <row r="1073" spans="1:7" x14ac:dyDescent="0.2">
      <c r="A1073" t="s">
        <v>442</v>
      </c>
      <c r="B1073" t="s">
        <v>443</v>
      </c>
      <c r="C1073" t="s">
        <v>9</v>
      </c>
      <c r="D1073" t="s">
        <v>10</v>
      </c>
      <c r="E1073">
        <v>2019</v>
      </c>
      <c r="F1073" t="s">
        <v>12</v>
      </c>
      <c r="G1073">
        <v>-2.77087378501892</v>
      </c>
    </row>
    <row r="1074" spans="1:7" x14ac:dyDescent="0.2">
      <c r="A1074" t="s">
        <v>442</v>
      </c>
      <c r="B1074" t="s">
        <v>443</v>
      </c>
      <c r="C1074" t="s">
        <v>9</v>
      </c>
      <c r="D1074" t="s">
        <v>10</v>
      </c>
      <c r="E1074">
        <v>2020</v>
      </c>
      <c r="F1074" t="s">
        <v>13</v>
      </c>
      <c r="G1074">
        <v>-2.6476464271545401</v>
      </c>
    </row>
    <row r="1075" spans="1:7" x14ac:dyDescent="0.2">
      <c r="A1075" t="s">
        <v>442</v>
      </c>
      <c r="B1075" t="s">
        <v>443</v>
      </c>
      <c r="C1075" t="s">
        <v>9</v>
      </c>
      <c r="D1075" t="s">
        <v>10</v>
      </c>
      <c r="E1075">
        <v>2021</v>
      </c>
      <c r="F1075" t="s">
        <v>14</v>
      </c>
      <c r="G1075">
        <v>-2.5803096294403098</v>
      </c>
    </row>
    <row r="1076" spans="1:7" x14ac:dyDescent="0.2">
      <c r="A1076" t="s">
        <v>442</v>
      </c>
      <c r="B1076" t="s">
        <v>443</v>
      </c>
      <c r="C1076" t="s">
        <v>9</v>
      </c>
      <c r="D1076" t="s">
        <v>10</v>
      </c>
      <c r="E1076">
        <v>2022</v>
      </c>
      <c r="F1076" t="s">
        <v>15</v>
      </c>
      <c r="G1076">
        <v>-2.4768803119659402</v>
      </c>
    </row>
    <row r="1077" spans="1:7" x14ac:dyDescent="0.2">
      <c r="A1077" t="s">
        <v>444</v>
      </c>
      <c r="B1077" t="s">
        <v>445</v>
      </c>
      <c r="C1077" t="s">
        <v>9</v>
      </c>
      <c r="D1077" t="s">
        <v>10</v>
      </c>
      <c r="E1077">
        <v>2018</v>
      </c>
      <c r="F1077" t="s">
        <v>11</v>
      </c>
      <c r="G1077">
        <v>8.2525499165058094E-2</v>
      </c>
    </row>
    <row r="1078" spans="1:7" x14ac:dyDescent="0.2">
      <c r="A1078" t="s">
        <v>444</v>
      </c>
      <c r="B1078" t="s">
        <v>445</v>
      </c>
      <c r="C1078" t="s">
        <v>9</v>
      </c>
      <c r="D1078" t="s">
        <v>10</v>
      </c>
      <c r="E1078">
        <v>2019</v>
      </c>
      <c r="F1078" t="s">
        <v>12</v>
      </c>
      <c r="G1078">
        <v>-0.11702957004308701</v>
      </c>
    </row>
    <row r="1079" spans="1:7" x14ac:dyDescent="0.2">
      <c r="A1079" t="s">
        <v>444</v>
      </c>
      <c r="B1079" t="s">
        <v>445</v>
      </c>
      <c r="C1079" t="s">
        <v>9</v>
      </c>
      <c r="D1079" t="s">
        <v>10</v>
      </c>
      <c r="E1079">
        <v>2020</v>
      </c>
      <c r="F1079" t="s">
        <v>13</v>
      </c>
      <c r="G1079">
        <v>-0.13100537657737699</v>
      </c>
    </row>
    <row r="1080" spans="1:7" x14ac:dyDescent="0.2">
      <c r="A1080" t="s">
        <v>444</v>
      </c>
      <c r="B1080" t="s">
        <v>445</v>
      </c>
      <c r="C1080" t="s">
        <v>9</v>
      </c>
      <c r="D1080" t="s">
        <v>10</v>
      </c>
      <c r="E1080">
        <v>2021</v>
      </c>
      <c r="F1080" t="s">
        <v>14</v>
      </c>
      <c r="G1080">
        <v>5.2347745746374102E-2</v>
      </c>
    </row>
    <row r="1081" spans="1:7" x14ac:dyDescent="0.2">
      <c r="A1081" t="s">
        <v>444</v>
      </c>
      <c r="B1081" t="s">
        <v>445</v>
      </c>
      <c r="C1081" t="s">
        <v>9</v>
      </c>
      <c r="D1081" t="s">
        <v>10</v>
      </c>
      <c r="E1081">
        <v>2022</v>
      </c>
      <c r="F1081" t="s">
        <v>15</v>
      </c>
      <c r="G1081">
        <v>0.102313563227654</v>
      </c>
    </row>
    <row r="1082" spans="1:7" x14ac:dyDescent="0.2">
      <c r="A1082" t="s">
        <v>446</v>
      </c>
      <c r="B1082" t="s">
        <v>447</v>
      </c>
      <c r="C1082" t="s">
        <v>9</v>
      </c>
      <c r="D1082" t="s">
        <v>10</v>
      </c>
      <c r="E1082">
        <v>2018</v>
      </c>
      <c r="F1082" t="s">
        <v>11</v>
      </c>
      <c r="G1082">
        <v>-0.72103840112686202</v>
      </c>
    </row>
    <row r="1083" spans="1:7" x14ac:dyDescent="0.2">
      <c r="A1083" t="s">
        <v>446</v>
      </c>
      <c r="B1083" t="s">
        <v>447</v>
      </c>
      <c r="C1083" t="s">
        <v>9</v>
      </c>
      <c r="D1083" t="s">
        <v>10</v>
      </c>
      <c r="E1083">
        <v>2019</v>
      </c>
      <c r="F1083" t="s">
        <v>12</v>
      </c>
      <c r="G1083">
        <v>-0.94328612089157104</v>
      </c>
    </row>
    <row r="1084" spans="1:7" x14ac:dyDescent="0.2">
      <c r="A1084" t="s">
        <v>446</v>
      </c>
      <c r="B1084" t="s">
        <v>447</v>
      </c>
      <c r="C1084" t="s">
        <v>9</v>
      </c>
      <c r="D1084" t="s">
        <v>10</v>
      </c>
      <c r="E1084">
        <v>2020</v>
      </c>
      <c r="F1084" t="s">
        <v>13</v>
      </c>
      <c r="G1084">
        <v>-1.05272817611694</v>
      </c>
    </row>
    <row r="1085" spans="1:7" x14ac:dyDescent="0.2">
      <c r="A1085" t="s">
        <v>446</v>
      </c>
      <c r="B1085" t="s">
        <v>447</v>
      </c>
      <c r="C1085" t="s">
        <v>9</v>
      </c>
      <c r="D1085" t="s">
        <v>10</v>
      </c>
      <c r="E1085">
        <v>2021</v>
      </c>
      <c r="F1085" t="s">
        <v>14</v>
      </c>
      <c r="G1085">
        <v>-0.95442593097686801</v>
      </c>
    </row>
    <row r="1086" spans="1:7" x14ac:dyDescent="0.2">
      <c r="A1086" t="s">
        <v>446</v>
      </c>
      <c r="B1086" t="s">
        <v>447</v>
      </c>
      <c r="C1086" t="s">
        <v>9</v>
      </c>
      <c r="D1086" t="s">
        <v>10</v>
      </c>
      <c r="E1086">
        <v>2022</v>
      </c>
      <c r="F1086" t="s">
        <v>15</v>
      </c>
      <c r="G1086">
        <v>-0.88449990749359098</v>
      </c>
    </row>
    <row r="1088" spans="1:7" x14ac:dyDescent="0.2">
      <c r="F1088" t="s">
        <v>448</v>
      </c>
      <c r="G1088">
        <f>MAX(G2:G1086)</f>
        <v>1.9365086555480999</v>
      </c>
    </row>
    <row r="1089" spans="6:11" x14ac:dyDescent="0.2">
      <c r="F1089" t="s">
        <v>449</v>
      </c>
      <c r="G1089">
        <f>MIN(G2:G1086)</f>
        <v>-2.9960310459136998</v>
      </c>
    </row>
    <row r="1090" spans="6:11" x14ac:dyDescent="0.2">
      <c r="F1090" t="s">
        <v>450</v>
      </c>
      <c r="G1090">
        <f>AVERAGE(G2:G1086)</f>
        <v>-3.4940030443959103E-2</v>
      </c>
    </row>
    <row r="1091" spans="6:11" x14ac:dyDescent="0.2">
      <c r="F1091" t="s">
        <v>451</v>
      </c>
      <c r="G1091">
        <f>MEDIAN(G2:G1086)</f>
        <v>3.0513977631926498E-2</v>
      </c>
    </row>
    <row r="1093" spans="6:11" x14ac:dyDescent="0.2">
      <c r="F1093" t="s">
        <v>4</v>
      </c>
      <c r="G1093" t="s">
        <v>452</v>
      </c>
      <c r="H1093" t="s">
        <v>453</v>
      </c>
      <c r="I1093" t="s">
        <v>454</v>
      </c>
      <c r="J1093" t="s">
        <v>455</v>
      </c>
      <c r="K1093" t="s">
        <v>456</v>
      </c>
    </row>
    <row r="1094" spans="6:11" x14ac:dyDescent="0.2">
      <c r="F1094">
        <v>2022</v>
      </c>
      <c r="G1094">
        <f>_xlfn.MAXIFS(G2:G1086, E2:E1086, "2022")</f>
        <v>1.6494376659393299</v>
      </c>
      <c r="H1094">
        <f>_xlfn.MINIFS(G2:G1086, E2:E1086, "2022")</f>
        <v>-2.79725193977356</v>
      </c>
      <c r="I1094">
        <f>AVERAGEIFS(G2:G1086, E2:E1086, "2022")</f>
        <v>-3.5267736685530446E-2</v>
      </c>
      <c r="J1094">
        <f>AVERAGEIFS(G2:G1086, E2:E1086, "2022", G2:G1086, "&gt;0")</f>
        <v>0.7520328399858307</v>
      </c>
      <c r="K1094">
        <f>AVERAGEIFS(G2:G1086,E2:E1086,"2022",G2:G1086,"&lt;0")</f>
        <v>-0.86193334219045936</v>
      </c>
    </row>
    <row r="1095" spans="6:11" x14ac:dyDescent="0.2">
      <c r="F1095">
        <v>2021</v>
      </c>
      <c r="G1095">
        <f>_xlfn.MAXIFS(G2:G1086, E2:E1086, "2021")</f>
        <v>1.8773704767227199</v>
      </c>
      <c r="H1095">
        <f>_xlfn.MINIFS(G2:G1086, E2:E1086, "2021")</f>
        <v>-2.7271757125854501</v>
      </c>
      <c r="I1095">
        <f>AVERAGEIFS(G2:G1086, E2:E1086, "2021")</f>
        <v>-3.5306342843374784E-2</v>
      </c>
      <c r="J1095">
        <f>AVERAGEIFS(G2:G1086, E2:E1086, "2021", G2:G1086, "&gt;0")</f>
        <v>0.76704101929835111</v>
      </c>
      <c r="K1095">
        <f>AVERAGEIFS(G2:G1086,E2:E1086,"2021",G2:G1086,"&lt;0")</f>
        <v>-0.86148580485069681</v>
      </c>
    </row>
    <row r="1096" spans="6:11" x14ac:dyDescent="0.2">
      <c r="F1096">
        <v>2020</v>
      </c>
      <c r="G1096">
        <f>_xlfn.MAXIFS(G2:G1086, E2:E1086, "2020")</f>
        <v>1.9104764461517301</v>
      </c>
      <c r="H1096">
        <f>_xlfn.MINIFS(G2:G1086, E2:E1086, "2020")</f>
        <v>-2.7117576599121098</v>
      </c>
      <c r="I1096">
        <f>AVERAGEIFS(G2:G1086, E2:E1086, "2020")</f>
        <v>-3.5231554680844476E-2</v>
      </c>
      <c r="J1096">
        <f>AVERAGEIFS(G2:G1086, E2:E1086, "2020", G2:G1086, "&gt;0")</f>
        <v>0.7731454527566155</v>
      </c>
      <c r="K1096">
        <f>AVERAGEIFS(G2:G1086,E2:E1086,"2020",G2:G1086,"&lt;0")</f>
        <v>-0.85153382689710322</v>
      </c>
    </row>
    <row r="1097" spans="6:11" x14ac:dyDescent="0.2">
      <c r="F1097">
        <v>2019</v>
      </c>
      <c r="G1097">
        <f>_xlfn.MAXIFS(G2:G1086, E2:E1086, "2019")</f>
        <v>1.8871865272521999</v>
      </c>
      <c r="H1097">
        <f>_xlfn.MINIFS(G2:G1086, E2:E1086, "2019")</f>
        <v>-2.77087378501892</v>
      </c>
      <c r="I1097">
        <f>AVERAGEIFS(G2:G1086, E2:E1086, "2019")</f>
        <v>-3.4572972156243754E-2</v>
      </c>
      <c r="J1097">
        <f>AVERAGEIFS(G2:G1086, E2:E1086, "2019", G2:G1086, "&gt;0")</f>
        <v>0.75565880317634959</v>
      </c>
      <c r="K1097">
        <f>AVERAGEIFS(G2:G1086,E2:E1086,"2019",G2:G1086,"&lt;0")</f>
        <v>-0.84827697843931027</v>
      </c>
    </row>
    <row r="1098" spans="6:11" x14ac:dyDescent="0.2">
      <c r="F1098">
        <v>2018</v>
      </c>
      <c r="G1098">
        <f>_xlfn.MAXIFS(G2:G1086, E2:E1086, "2018")</f>
        <v>1.9365086555480999</v>
      </c>
      <c r="H1098">
        <f>_xlfn.MINIFS(G2:G1086, E2:E1086, "2018")</f>
        <v>-2.9960310459136998</v>
      </c>
      <c r="I1098">
        <f>AVERAGEIFS(G2:G1086, E2:E1086, "2018")</f>
        <v>-3.4321545853801989E-2</v>
      </c>
      <c r="J1098">
        <f>AVERAGEIFS(G2:G1086, E2:E1086, "2018", G2:G1086, "&gt;0")</f>
        <v>0.74364471937670296</v>
      </c>
      <c r="K1098">
        <f>AVERAGEIFS(G2:G1086,E2:E1086,"2018",G2:G1086,"&lt;0")</f>
        <v>-0.86729552680767608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CFA5-3EE9-CC4D-8793-0D96A95FBDA5}">
  <dimension ref="A3:B222"/>
  <sheetViews>
    <sheetView topLeftCell="J3" zoomScale="83" workbookViewId="0">
      <selection activeCell="A224" sqref="A224"/>
    </sheetView>
  </sheetViews>
  <sheetFormatPr baseColWidth="10" defaultRowHeight="16" x14ac:dyDescent="0.2"/>
  <cols>
    <col min="1" max="1" width="27" bestFit="1" customWidth="1"/>
    <col min="2" max="2" width="15.33203125" bestFit="1" customWidth="1"/>
  </cols>
  <sheetData>
    <row r="3" spans="1:2" x14ac:dyDescent="0.2">
      <c r="A3" s="2" t="s">
        <v>457</v>
      </c>
      <c r="B3" t="s">
        <v>459</v>
      </c>
    </row>
    <row r="4" spans="1:2" x14ac:dyDescent="0.2">
      <c r="A4" s="3" t="s">
        <v>168</v>
      </c>
      <c r="B4" s="1">
        <v>1.8355022668838519</v>
      </c>
    </row>
    <row r="5" spans="1:2" x14ac:dyDescent="0.2">
      <c r="A5" s="3" t="s">
        <v>242</v>
      </c>
      <c r="B5" s="1">
        <v>1.5920034408569339</v>
      </c>
    </row>
    <row r="6" spans="1:2" x14ac:dyDescent="0.2">
      <c r="A6" s="3" t="s">
        <v>22</v>
      </c>
      <c r="B6" s="1">
        <v>1.5451191902160621</v>
      </c>
    </row>
    <row r="7" spans="1:2" x14ac:dyDescent="0.2">
      <c r="A7" s="3" t="s">
        <v>356</v>
      </c>
      <c r="B7" s="1">
        <v>1.4577992439269998</v>
      </c>
    </row>
    <row r="8" spans="1:2" x14ac:dyDescent="0.2">
      <c r="A8" s="3" t="s">
        <v>86</v>
      </c>
      <c r="B8" s="1">
        <v>1.4484794139862058</v>
      </c>
    </row>
    <row r="9" spans="1:2" x14ac:dyDescent="0.2">
      <c r="A9" s="3" t="s">
        <v>296</v>
      </c>
      <c r="B9" s="1">
        <v>1.420661473274228</v>
      </c>
    </row>
    <row r="10" spans="1:2" x14ac:dyDescent="0.2">
      <c r="A10" s="3" t="s">
        <v>190</v>
      </c>
      <c r="B10" s="1">
        <v>1.404855346679688</v>
      </c>
    </row>
    <row r="11" spans="1:2" x14ac:dyDescent="0.2">
      <c r="A11" s="3" t="s">
        <v>32</v>
      </c>
      <c r="B11" s="1">
        <v>1.3901345729827881</v>
      </c>
    </row>
    <row r="12" spans="1:2" x14ac:dyDescent="0.2">
      <c r="A12" s="3" t="s">
        <v>274</v>
      </c>
      <c r="B12" s="1">
        <v>1.341806268692018</v>
      </c>
    </row>
    <row r="13" spans="1:2" x14ac:dyDescent="0.2">
      <c r="A13" s="3" t="s">
        <v>416</v>
      </c>
      <c r="B13" s="1">
        <v>1.246618795394896</v>
      </c>
    </row>
    <row r="14" spans="1:2" x14ac:dyDescent="0.2">
      <c r="A14" s="3" t="s">
        <v>342</v>
      </c>
      <c r="B14" s="1">
        <v>1.2342828512191781</v>
      </c>
    </row>
    <row r="15" spans="1:2" x14ac:dyDescent="0.2">
      <c r="A15" s="3" t="s">
        <v>246</v>
      </c>
      <c r="B15" s="1">
        <v>1.2301268339157119</v>
      </c>
    </row>
    <row r="16" spans="1:2" x14ac:dyDescent="0.2">
      <c r="A16" s="3" t="s">
        <v>390</v>
      </c>
      <c r="B16" s="1">
        <v>1.2165209293365478</v>
      </c>
    </row>
    <row r="17" spans="1:2" x14ac:dyDescent="0.2">
      <c r="A17" s="3" t="s">
        <v>124</v>
      </c>
      <c r="B17" s="1">
        <v>1.2095728874206579</v>
      </c>
    </row>
    <row r="18" spans="1:2" x14ac:dyDescent="0.2">
      <c r="A18" s="3" t="s">
        <v>70</v>
      </c>
      <c r="B18" s="1">
        <v>1.1927590847015381</v>
      </c>
    </row>
    <row r="19" spans="1:2" x14ac:dyDescent="0.2">
      <c r="A19" s="3" t="s">
        <v>270</v>
      </c>
      <c r="B19" s="1">
        <v>1.1761579990386959</v>
      </c>
    </row>
    <row r="20" spans="1:2" x14ac:dyDescent="0.2">
      <c r="A20" s="3" t="s">
        <v>314</v>
      </c>
      <c r="B20" s="1">
        <v>1.1603156566619859</v>
      </c>
    </row>
    <row r="21" spans="1:2" x14ac:dyDescent="0.2">
      <c r="A21" s="3" t="s">
        <v>248</v>
      </c>
      <c r="B21" s="1">
        <v>1.1477560758590681</v>
      </c>
    </row>
    <row r="22" spans="1:2" x14ac:dyDescent="0.2">
      <c r="A22" s="3" t="s">
        <v>340</v>
      </c>
      <c r="B22" s="1">
        <v>1.125565886497498</v>
      </c>
    </row>
    <row r="23" spans="1:2" x14ac:dyDescent="0.2">
      <c r="A23" s="3" t="s">
        <v>20</v>
      </c>
      <c r="B23" s="1">
        <v>1.1201670408248918</v>
      </c>
    </row>
    <row r="24" spans="1:2" x14ac:dyDescent="0.2">
      <c r="A24" s="3" t="s">
        <v>218</v>
      </c>
      <c r="B24" s="1">
        <v>1.1082986950874314</v>
      </c>
    </row>
    <row r="25" spans="1:2" x14ac:dyDescent="0.2">
      <c r="A25" s="3" t="s">
        <v>308</v>
      </c>
      <c r="B25" s="1">
        <v>1.0867149353027366</v>
      </c>
    </row>
    <row r="26" spans="1:2" x14ac:dyDescent="0.2">
      <c r="A26" s="3" t="s">
        <v>46</v>
      </c>
      <c r="B26" s="1">
        <v>1.064867746829987</v>
      </c>
    </row>
    <row r="27" spans="1:2" x14ac:dyDescent="0.2">
      <c r="A27" s="3" t="s">
        <v>428</v>
      </c>
      <c r="B27" s="1">
        <v>1.0496591806411739</v>
      </c>
    </row>
    <row r="28" spans="1:2" x14ac:dyDescent="0.2">
      <c r="A28" s="3" t="s">
        <v>56</v>
      </c>
      <c r="B28" s="1">
        <v>1.0449458599090558</v>
      </c>
    </row>
    <row r="29" spans="1:2" x14ac:dyDescent="0.2">
      <c r="A29" s="3" t="s">
        <v>64</v>
      </c>
      <c r="B29" s="1">
        <v>1.0370694637298576</v>
      </c>
    </row>
    <row r="30" spans="1:2" x14ac:dyDescent="0.2">
      <c r="A30" s="3" t="s">
        <v>210</v>
      </c>
      <c r="B30" s="1">
        <v>1.0344775915145861</v>
      </c>
    </row>
    <row r="31" spans="1:2" x14ac:dyDescent="0.2">
      <c r="A31" s="3" t="s">
        <v>404</v>
      </c>
      <c r="B31" s="1">
        <v>1.0307047367095947</v>
      </c>
    </row>
    <row r="32" spans="1:2" x14ac:dyDescent="0.2">
      <c r="A32" s="3" t="s">
        <v>262</v>
      </c>
      <c r="B32" s="1">
        <v>1.0294680714607249</v>
      </c>
    </row>
    <row r="33" spans="1:2" x14ac:dyDescent="0.2">
      <c r="A33" s="3" t="s">
        <v>260</v>
      </c>
      <c r="B33" s="1">
        <v>1.0168305397033692</v>
      </c>
    </row>
    <row r="34" spans="1:2" x14ac:dyDescent="0.2">
      <c r="A34" s="3" t="s">
        <v>170</v>
      </c>
      <c r="B34" s="1">
        <v>1.004618334770202</v>
      </c>
    </row>
    <row r="35" spans="1:2" x14ac:dyDescent="0.2">
      <c r="A35" s="3" t="s">
        <v>328</v>
      </c>
      <c r="B35" s="1">
        <v>0.994670450687407</v>
      </c>
    </row>
    <row r="36" spans="1:2" x14ac:dyDescent="0.2">
      <c r="A36" s="3" t="s">
        <v>382</v>
      </c>
      <c r="B36" s="1">
        <v>0.9754789590835562</v>
      </c>
    </row>
    <row r="37" spans="1:2" x14ac:dyDescent="0.2">
      <c r="A37" s="3" t="s">
        <v>388</v>
      </c>
      <c r="B37" s="1">
        <v>0.96945612430572614</v>
      </c>
    </row>
    <row r="38" spans="1:2" x14ac:dyDescent="0.2">
      <c r="A38" s="3" t="s">
        <v>58</v>
      </c>
      <c r="B38" s="1">
        <v>0.96363215446472172</v>
      </c>
    </row>
    <row r="39" spans="1:2" x14ac:dyDescent="0.2">
      <c r="A39" s="3" t="s">
        <v>84</v>
      </c>
      <c r="B39" s="1">
        <v>0.94134140014648504</v>
      </c>
    </row>
    <row r="40" spans="1:2" x14ac:dyDescent="0.2">
      <c r="A40" s="3" t="s">
        <v>200</v>
      </c>
      <c r="B40" s="1">
        <v>0.93226770162582295</v>
      </c>
    </row>
    <row r="41" spans="1:2" x14ac:dyDescent="0.2">
      <c r="A41" s="3" t="s">
        <v>118</v>
      </c>
      <c r="B41" s="1">
        <v>0.92863758802413909</v>
      </c>
    </row>
    <row r="42" spans="1:2" x14ac:dyDescent="0.2">
      <c r="A42" s="3" t="s">
        <v>120</v>
      </c>
      <c r="B42" s="1">
        <v>0.92259348630905169</v>
      </c>
    </row>
    <row r="43" spans="1:2" x14ac:dyDescent="0.2">
      <c r="A43" s="3" t="s">
        <v>26</v>
      </c>
      <c r="B43" s="1">
        <v>0.91675696372985838</v>
      </c>
    </row>
    <row r="44" spans="1:2" x14ac:dyDescent="0.2">
      <c r="A44" s="3" t="s">
        <v>148</v>
      </c>
      <c r="B44" s="1">
        <v>0.91264598369598393</v>
      </c>
    </row>
    <row r="45" spans="1:2" x14ac:dyDescent="0.2">
      <c r="A45" s="3" t="s">
        <v>432</v>
      </c>
      <c r="B45" s="1">
        <v>0.90739363431930575</v>
      </c>
    </row>
    <row r="46" spans="1:2" x14ac:dyDescent="0.2">
      <c r="A46" s="3" t="s">
        <v>34</v>
      </c>
      <c r="B46" s="1">
        <v>0.90373798608779921</v>
      </c>
    </row>
    <row r="47" spans="1:2" x14ac:dyDescent="0.2">
      <c r="A47" s="3" t="s">
        <v>378</v>
      </c>
      <c r="B47" s="1">
        <v>0.89310562610626243</v>
      </c>
    </row>
    <row r="48" spans="1:2" x14ac:dyDescent="0.2">
      <c r="A48" s="3" t="s">
        <v>78</v>
      </c>
      <c r="B48" s="1">
        <v>0.87808438539505018</v>
      </c>
    </row>
    <row r="49" spans="1:2" x14ac:dyDescent="0.2">
      <c r="A49" s="3" t="s">
        <v>40</v>
      </c>
      <c r="B49" s="1">
        <v>0.84270670413970949</v>
      </c>
    </row>
    <row r="50" spans="1:2" x14ac:dyDescent="0.2">
      <c r="A50" s="3" t="s">
        <v>266</v>
      </c>
      <c r="B50" s="1">
        <v>0.84049324989318863</v>
      </c>
    </row>
    <row r="51" spans="1:2" x14ac:dyDescent="0.2">
      <c r="A51" s="3" t="s">
        <v>36</v>
      </c>
      <c r="B51" s="1">
        <v>0.84033900499343872</v>
      </c>
    </row>
    <row r="52" spans="1:2" x14ac:dyDescent="0.2">
      <c r="A52" s="3" t="s">
        <v>376</v>
      </c>
      <c r="B52" s="1">
        <v>0.84018359184265134</v>
      </c>
    </row>
    <row r="53" spans="1:2" x14ac:dyDescent="0.2">
      <c r="A53" s="3" t="s">
        <v>288</v>
      </c>
      <c r="B53" s="1">
        <v>0.83621606826782247</v>
      </c>
    </row>
    <row r="54" spans="1:2" x14ac:dyDescent="0.2">
      <c r="A54" s="3" t="s">
        <v>172</v>
      </c>
      <c r="B54" s="1">
        <v>0.8310806870460512</v>
      </c>
    </row>
    <row r="55" spans="1:2" x14ac:dyDescent="0.2">
      <c r="A55" s="3" t="s">
        <v>292</v>
      </c>
      <c r="B55" s="1">
        <v>0.82008223533630376</v>
      </c>
    </row>
    <row r="56" spans="1:2" x14ac:dyDescent="0.2">
      <c r="A56" s="3" t="s">
        <v>438</v>
      </c>
      <c r="B56" s="1">
        <v>0.81012850403785719</v>
      </c>
    </row>
    <row r="57" spans="1:2" x14ac:dyDescent="0.2">
      <c r="A57" s="3" t="s">
        <v>244</v>
      </c>
      <c r="B57" s="1">
        <v>0.77688969373702998</v>
      </c>
    </row>
    <row r="58" spans="1:2" x14ac:dyDescent="0.2">
      <c r="A58" s="3" t="s">
        <v>362</v>
      </c>
      <c r="B58" s="1">
        <v>0.77181329727172865</v>
      </c>
    </row>
    <row r="59" spans="1:2" x14ac:dyDescent="0.2">
      <c r="A59" s="3" t="s">
        <v>332</v>
      </c>
      <c r="B59" s="1">
        <v>0.75898457765579219</v>
      </c>
    </row>
    <row r="60" spans="1:2" x14ac:dyDescent="0.2">
      <c r="A60" s="3" t="s">
        <v>188</v>
      </c>
      <c r="B60" s="1">
        <v>0.75412628650665281</v>
      </c>
    </row>
    <row r="61" spans="1:2" x14ac:dyDescent="0.2">
      <c r="A61" s="3" t="s">
        <v>146</v>
      </c>
      <c r="B61" s="1">
        <v>0.75266890525817876</v>
      </c>
    </row>
    <row r="62" spans="1:2" x14ac:dyDescent="0.2">
      <c r="A62" s="3" t="s">
        <v>352</v>
      </c>
      <c r="B62" s="1">
        <v>0.7070624113082884</v>
      </c>
    </row>
    <row r="63" spans="1:2" x14ac:dyDescent="0.2">
      <c r="A63" s="3" t="s">
        <v>106</v>
      </c>
      <c r="B63" s="1">
        <v>0.68899459242820738</v>
      </c>
    </row>
    <row r="64" spans="1:2" x14ac:dyDescent="0.2">
      <c r="A64" s="3" t="s">
        <v>276</v>
      </c>
      <c r="B64" s="1">
        <v>0.68506138324737575</v>
      </c>
    </row>
    <row r="65" spans="1:2" x14ac:dyDescent="0.2">
      <c r="A65" s="3" t="s">
        <v>138</v>
      </c>
      <c r="B65" s="1">
        <v>0.67846090793609626</v>
      </c>
    </row>
    <row r="66" spans="1:2" x14ac:dyDescent="0.2">
      <c r="A66" s="3" t="s">
        <v>110</v>
      </c>
      <c r="B66" s="1">
        <v>0.6639565587043762</v>
      </c>
    </row>
    <row r="67" spans="1:2" x14ac:dyDescent="0.2">
      <c r="A67" s="3" t="s">
        <v>422</v>
      </c>
      <c r="B67" s="1">
        <v>0.64946500062942514</v>
      </c>
    </row>
    <row r="68" spans="1:2" x14ac:dyDescent="0.2">
      <c r="A68" s="3" t="s">
        <v>230</v>
      </c>
      <c r="B68" s="1">
        <v>0.62942569255828873</v>
      </c>
    </row>
    <row r="69" spans="1:2" x14ac:dyDescent="0.2">
      <c r="A69" s="3" t="s">
        <v>160</v>
      </c>
      <c r="B69" s="1">
        <v>0.6223152279853823</v>
      </c>
    </row>
    <row r="70" spans="1:2" x14ac:dyDescent="0.2">
      <c r="A70" s="3" t="s">
        <v>360</v>
      </c>
      <c r="B70" s="1">
        <v>0.61978990435600267</v>
      </c>
    </row>
    <row r="71" spans="1:2" x14ac:dyDescent="0.2">
      <c r="A71" s="3" t="s">
        <v>222</v>
      </c>
      <c r="B71" s="1">
        <v>0.59691970348358159</v>
      </c>
    </row>
    <row r="72" spans="1:2" x14ac:dyDescent="0.2">
      <c r="A72" s="3" t="s">
        <v>286</v>
      </c>
      <c r="B72" s="1">
        <v>0.56022480726242063</v>
      </c>
    </row>
    <row r="73" spans="1:2" x14ac:dyDescent="0.2">
      <c r="A73" s="3" t="s">
        <v>112</v>
      </c>
      <c r="B73" s="1">
        <v>0.54783225655555701</v>
      </c>
    </row>
    <row r="74" spans="1:2" x14ac:dyDescent="0.2">
      <c r="A74" s="3" t="s">
        <v>344</v>
      </c>
      <c r="B74" s="1">
        <v>0.53976190686225889</v>
      </c>
    </row>
    <row r="75" spans="1:2" x14ac:dyDescent="0.2">
      <c r="A75" s="3" t="s">
        <v>310</v>
      </c>
      <c r="B75" s="1">
        <v>0.52254661917686462</v>
      </c>
    </row>
    <row r="76" spans="1:2" x14ac:dyDescent="0.2">
      <c r="A76" s="3" t="s">
        <v>50</v>
      </c>
      <c r="B76" s="1">
        <v>0.52224096655845642</v>
      </c>
    </row>
    <row r="77" spans="1:2" x14ac:dyDescent="0.2">
      <c r="A77" s="3" t="s">
        <v>326</v>
      </c>
      <c r="B77" s="1">
        <v>0.50292438268661521</v>
      </c>
    </row>
    <row r="78" spans="1:2" x14ac:dyDescent="0.2">
      <c r="A78" s="3" t="s">
        <v>232</v>
      </c>
      <c r="B78" s="1">
        <v>0.48765491843223535</v>
      </c>
    </row>
    <row r="79" spans="1:2" x14ac:dyDescent="0.2">
      <c r="A79" s="3" t="s">
        <v>364</v>
      </c>
      <c r="B79" s="1">
        <v>0.46674858927726748</v>
      </c>
    </row>
    <row r="80" spans="1:2" x14ac:dyDescent="0.2">
      <c r="A80" s="3" t="s">
        <v>116</v>
      </c>
      <c r="B80" s="1">
        <v>0.43166584372520439</v>
      </c>
    </row>
    <row r="81" spans="1:2" x14ac:dyDescent="0.2">
      <c r="A81" s="3" t="s">
        <v>334</v>
      </c>
      <c r="B81" s="1">
        <v>0.43139694407582302</v>
      </c>
    </row>
    <row r="82" spans="1:2" x14ac:dyDescent="0.2">
      <c r="A82" s="3" t="s">
        <v>424</v>
      </c>
      <c r="B82" s="1">
        <v>0.41606464534997939</v>
      </c>
    </row>
    <row r="83" spans="1:2" x14ac:dyDescent="0.2">
      <c r="A83" s="3" t="s">
        <v>206</v>
      </c>
      <c r="B83" s="1">
        <v>0.41407892107963562</v>
      </c>
    </row>
    <row r="84" spans="1:2" x14ac:dyDescent="0.2">
      <c r="A84" s="3" t="s">
        <v>72</v>
      </c>
      <c r="B84" s="1">
        <v>0.40358917713165282</v>
      </c>
    </row>
    <row r="85" spans="1:2" x14ac:dyDescent="0.2">
      <c r="A85" s="3" t="s">
        <v>330</v>
      </c>
      <c r="B85" s="1">
        <v>0.37654888331890102</v>
      </c>
    </row>
    <row r="86" spans="1:2" x14ac:dyDescent="0.2">
      <c r="A86" s="3" t="s">
        <v>372</v>
      </c>
      <c r="B86" s="1">
        <v>0.35086737275123581</v>
      </c>
    </row>
    <row r="87" spans="1:2" x14ac:dyDescent="0.2">
      <c r="A87" s="3" t="s">
        <v>256</v>
      </c>
      <c r="B87" s="1">
        <v>0.33521834202110778</v>
      </c>
    </row>
    <row r="88" spans="1:2" x14ac:dyDescent="0.2">
      <c r="A88" s="3" t="s">
        <v>208</v>
      </c>
      <c r="B88" s="1">
        <v>0.33367734849452979</v>
      </c>
    </row>
    <row r="89" spans="1:2" x14ac:dyDescent="0.2">
      <c r="A89" s="3" t="s">
        <v>186</v>
      </c>
      <c r="B89" s="1">
        <v>0.29590250551700581</v>
      </c>
    </row>
    <row r="90" spans="1:2" x14ac:dyDescent="0.2">
      <c r="A90" s="3" t="s">
        <v>316</v>
      </c>
      <c r="B90" s="1">
        <v>0.2766656458377838</v>
      </c>
    </row>
    <row r="91" spans="1:2" x14ac:dyDescent="0.2">
      <c r="A91" s="3" t="s">
        <v>386</v>
      </c>
      <c r="B91" s="1">
        <v>0.26183489412069327</v>
      </c>
    </row>
    <row r="92" spans="1:2" x14ac:dyDescent="0.2">
      <c r="A92" s="3" t="s">
        <v>52</v>
      </c>
      <c r="B92" s="1">
        <v>0.25541119757108388</v>
      </c>
    </row>
    <row r="93" spans="1:2" x14ac:dyDescent="0.2">
      <c r="A93" s="3" t="s">
        <v>150</v>
      </c>
      <c r="B93" s="1">
        <v>0.24521289505064506</v>
      </c>
    </row>
    <row r="94" spans="1:2" x14ac:dyDescent="0.2">
      <c r="A94" s="3" t="s">
        <v>400</v>
      </c>
      <c r="B94" s="1">
        <v>0.22785297632217399</v>
      </c>
    </row>
    <row r="95" spans="1:2" x14ac:dyDescent="0.2">
      <c r="A95" s="3" t="s">
        <v>226</v>
      </c>
      <c r="B95" s="1">
        <v>0.20700746178626997</v>
      </c>
    </row>
    <row r="96" spans="1:2" x14ac:dyDescent="0.2">
      <c r="A96" s="3" t="s">
        <v>406</v>
      </c>
      <c r="B96" s="1">
        <v>0.2039069518446924</v>
      </c>
    </row>
    <row r="97" spans="1:2" x14ac:dyDescent="0.2">
      <c r="A97" s="3" t="s">
        <v>16</v>
      </c>
      <c r="B97" s="1">
        <v>0.17530172616243356</v>
      </c>
    </row>
    <row r="98" spans="1:2" x14ac:dyDescent="0.2">
      <c r="A98" s="3" t="s">
        <v>126</v>
      </c>
      <c r="B98" s="1">
        <v>0.15787908104248344</v>
      </c>
    </row>
    <row r="99" spans="1:2" x14ac:dyDescent="0.2">
      <c r="A99" s="3" t="s">
        <v>94</v>
      </c>
      <c r="B99" s="1">
        <v>0.14408038631081591</v>
      </c>
    </row>
    <row r="100" spans="1:2" x14ac:dyDescent="0.2">
      <c r="A100" s="3" t="s">
        <v>254</v>
      </c>
      <c r="B100" s="1">
        <v>0.14352620914578434</v>
      </c>
    </row>
    <row r="101" spans="1:2" x14ac:dyDescent="0.2">
      <c r="A101" s="3" t="s">
        <v>166</v>
      </c>
      <c r="B101" s="1">
        <v>0.11939884275198007</v>
      </c>
    </row>
    <row r="102" spans="1:2" x14ac:dyDescent="0.2">
      <c r="A102" s="3" t="s">
        <v>156</v>
      </c>
      <c r="B102" s="1">
        <v>9.1185846179723667E-2</v>
      </c>
    </row>
    <row r="103" spans="1:2" x14ac:dyDescent="0.2">
      <c r="A103" s="3" t="s">
        <v>426</v>
      </c>
      <c r="B103" s="1">
        <v>8.5221452265977882E-2</v>
      </c>
    </row>
    <row r="104" spans="1:2" x14ac:dyDescent="0.2">
      <c r="A104" s="3" t="s">
        <v>338</v>
      </c>
      <c r="B104" s="1">
        <v>6.6084828600287415E-2</v>
      </c>
    </row>
    <row r="105" spans="1:2" x14ac:dyDescent="0.2">
      <c r="A105" s="3" t="s">
        <v>162</v>
      </c>
      <c r="B105" s="1">
        <v>5.029338300228111E-2</v>
      </c>
    </row>
    <row r="106" spans="1:2" x14ac:dyDescent="0.2">
      <c r="A106" s="3" t="s">
        <v>304</v>
      </c>
      <c r="B106" s="1">
        <v>1.7628164030611515E-2</v>
      </c>
    </row>
    <row r="107" spans="1:2" x14ac:dyDescent="0.2">
      <c r="A107" s="3" t="s">
        <v>414</v>
      </c>
      <c r="B107" s="1"/>
    </row>
    <row r="108" spans="1:2" x14ac:dyDescent="0.2">
      <c r="A108" s="3" t="s">
        <v>152</v>
      </c>
      <c r="B108" s="1"/>
    </row>
    <row r="109" spans="1:2" x14ac:dyDescent="0.2">
      <c r="A109" s="3" t="s">
        <v>380</v>
      </c>
      <c r="B109" s="1"/>
    </row>
    <row r="110" spans="1:2" x14ac:dyDescent="0.2">
      <c r="A110" s="3" t="s">
        <v>114</v>
      </c>
      <c r="B110" s="1"/>
    </row>
    <row r="111" spans="1:2" x14ac:dyDescent="0.2">
      <c r="A111" s="3" t="s">
        <v>202</v>
      </c>
      <c r="B111" s="1"/>
    </row>
    <row r="112" spans="1:2" x14ac:dyDescent="0.2">
      <c r="A112" s="3" t="s">
        <v>68</v>
      </c>
      <c r="B112" s="1"/>
    </row>
    <row r="113" spans="1:2" x14ac:dyDescent="0.2">
      <c r="A113" s="3" t="s">
        <v>92</v>
      </c>
      <c r="B113" s="1"/>
    </row>
    <row r="114" spans="1:2" x14ac:dyDescent="0.2">
      <c r="A114" s="3" t="s">
        <v>358</v>
      </c>
      <c r="B114" s="1"/>
    </row>
    <row r="115" spans="1:2" x14ac:dyDescent="0.2">
      <c r="A115" s="3" t="s">
        <v>164</v>
      </c>
      <c r="B115" s="1"/>
    </row>
    <row r="116" spans="1:2" x14ac:dyDescent="0.2">
      <c r="A116" s="3" t="s">
        <v>294</v>
      </c>
      <c r="B116" s="1"/>
    </row>
    <row r="117" spans="1:2" x14ac:dyDescent="0.2">
      <c r="A117" s="3" t="s">
        <v>144</v>
      </c>
      <c r="B117" s="1"/>
    </row>
    <row r="118" spans="1:2" x14ac:dyDescent="0.2">
      <c r="A118" s="3" t="s">
        <v>306</v>
      </c>
      <c r="B118" s="1"/>
    </row>
    <row r="119" spans="1:2" x14ac:dyDescent="0.2">
      <c r="A119" s="3" t="s">
        <v>444</v>
      </c>
      <c r="B119" s="1">
        <v>-2.169627696275561E-3</v>
      </c>
    </row>
    <row r="120" spans="1:2" x14ac:dyDescent="0.2">
      <c r="A120" s="3" t="s">
        <v>320</v>
      </c>
      <c r="B120" s="1">
        <v>-1.0639528278261427E-2</v>
      </c>
    </row>
    <row r="121" spans="1:2" x14ac:dyDescent="0.2">
      <c r="A121" s="3" t="s">
        <v>278</v>
      </c>
      <c r="B121" s="1">
        <v>-1.5459225326776498E-2</v>
      </c>
    </row>
    <row r="122" spans="1:2" x14ac:dyDescent="0.2">
      <c r="A122" s="3" t="s">
        <v>436</v>
      </c>
      <c r="B122" s="1">
        <v>-2.312746793031702E-2</v>
      </c>
    </row>
    <row r="123" spans="1:2" x14ac:dyDescent="0.2">
      <c r="A123" s="3" t="s">
        <v>28</v>
      </c>
      <c r="B123" s="1">
        <v>-3.4355128277093167E-2</v>
      </c>
    </row>
    <row r="124" spans="1:2" x14ac:dyDescent="0.2">
      <c r="A124" s="3" t="s">
        <v>80</v>
      </c>
      <c r="B124" s="1">
        <v>-6.831086948513973E-2</v>
      </c>
    </row>
    <row r="125" spans="1:2" x14ac:dyDescent="0.2">
      <c r="A125" s="3" t="s">
        <v>154</v>
      </c>
      <c r="B125" s="1">
        <v>-8.0847011506557598E-2</v>
      </c>
    </row>
    <row r="126" spans="1:2" x14ac:dyDescent="0.2">
      <c r="A126" s="3" t="s">
        <v>350</v>
      </c>
      <c r="B126" s="1">
        <v>-0.10036441739648583</v>
      </c>
    </row>
    <row r="127" spans="1:2" x14ac:dyDescent="0.2">
      <c r="A127" s="3" t="s">
        <v>348</v>
      </c>
      <c r="B127" s="1">
        <v>-0.10923319533467286</v>
      </c>
    </row>
    <row r="128" spans="1:2" x14ac:dyDescent="0.2">
      <c r="A128" s="3" t="s">
        <v>354</v>
      </c>
      <c r="B128" s="1">
        <v>-0.12695500999689094</v>
      </c>
    </row>
    <row r="129" spans="1:2" x14ac:dyDescent="0.2">
      <c r="A129" s="3" t="s">
        <v>180</v>
      </c>
      <c r="B129" s="1">
        <v>-0.13874084353446983</v>
      </c>
    </row>
    <row r="130" spans="1:2" x14ac:dyDescent="0.2">
      <c r="A130" s="3" t="s">
        <v>134</v>
      </c>
      <c r="B130" s="1">
        <v>-0.14735909104347225</v>
      </c>
    </row>
    <row r="131" spans="1:2" x14ac:dyDescent="0.2">
      <c r="A131" s="3" t="s">
        <v>412</v>
      </c>
      <c r="B131" s="1">
        <v>-0.16501696687191741</v>
      </c>
    </row>
    <row r="132" spans="1:2" x14ac:dyDescent="0.2">
      <c r="A132" s="3" t="s">
        <v>132</v>
      </c>
      <c r="B132" s="1">
        <v>-0.17383548915386193</v>
      </c>
    </row>
    <row r="133" spans="1:2" x14ac:dyDescent="0.2">
      <c r="A133" s="3" t="s">
        <v>214</v>
      </c>
      <c r="B133" s="1">
        <v>-0.2132939860224726</v>
      </c>
    </row>
    <row r="134" spans="1:2" x14ac:dyDescent="0.2">
      <c r="A134" s="3" t="s">
        <v>252</v>
      </c>
      <c r="B134" s="1">
        <v>-0.21984236687421799</v>
      </c>
    </row>
    <row r="135" spans="1:2" x14ac:dyDescent="0.2">
      <c r="A135" s="3" t="s">
        <v>128</v>
      </c>
      <c r="B135" s="1">
        <v>-0.22000930160284043</v>
      </c>
    </row>
    <row r="136" spans="1:2" x14ac:dyDescent="0.2">
      <c r="A136" s="3" t="s">
        <v>104</v>
      </c>
      <c r="B136" s="1">
        <v>-0.2214310955256224</v>
      </c>
    </row>
    <row r="137" spans="1:2" x14ac:dyDescent="0.2">
      <c r="A137" s="3" t="s">
        <v>236</v>
      </c>
      <c r="B137" s="1">
        <v>-0.24364534318447123</v>
      </c>
    </row>
    <row r="138" spans="1:2" x14ac:dyDescent="0.2">
      <c r="A138" s="3" t="s">
        <v>100</v>
      </c>
      <c r="B138" s="1">
        <v>-0.25689226388931297</v>
      </c>
    </row>
    <row r="139" spans="1:2" x14ac:dyDescent="0.2">
      <c r="A139" s="3" t="s">
        <v>140</v>
      </c>
      <c r="B139" s="1">
        <v>-0.25771226510405548</v>
      </c>
    </row>
    <row r="140" spans="1:2" x14ac:dyDescent="0.2">
      <c r="A140" s="3" t="s">
        <v>458</v>
      </c>
      <c r="B140" s="1">
        <v>-0.26598711079440812</v>
      </c>
    </row>
    <row r="141" spans="1:2" x14ac:dyDescent="0.2">
      <c r="A141" s="3" t="s">
        <v>238</v>
      </c>
      <c r="B141" s="1">
        <v>-0.28700881004333478</v>
      </c>
    </row>
    <row r="142" spans="1:2" x14ac:dyDescent="0.2">
      <c r="A142" s="3" t="s">
        <v>430</v>
      </c>
      <c r="B142" s="1">
        <v>-0.29740689694881423</v>
      </c>
    </row>
    <row r="143" spans="1:2" x14ac:dyDescent="0.2">
      <c r="A143" s="3" t="s">
        <v>212</v>
      </c>
      <c r="B143" s="1">
        <v>-0.30684122443199141</v>
      </c>
    </row>
    <row r="144" spans="1:2" x14ac:dyDescent="0.2">
      <c r="A144" s="3" t="s">
        <v>322</v>
      </c>
      <c r="B144" s="1">
        <v>-0.3199948161840438</v>
      </c>
    </row>
    <row r="145" spans="1:2" x14ac:dyDescent="0.2">
      <c r="A145" s="3" t="s">
        <v>374</v>
      </c>
      <c r="B145" s="1">
        <v>-0.32129801064729674</v>
      </c>
    </row>
    <row r="146" spans="1:2" x14ac:dyDescent="0.2">
      <c r="A146" s="3" t="s">
        <v>290</v>
      </c>
      <c r="B146" s="1">
        <v>-0.32326078712940198</v>
      </c>
    </row>
    <row r="147" spans="1:2" x14ac:dyDescent="0.2">
      <c r="A147" s="3" t="s">
        <v>224</v>
      </c>
      <c r="B147" s="1">
        <v>-0.33387125581502919</v>
      </c>
    </row>
    <row r="148" spans="1:2" x14ac:dyDescent="0.2">
      <c r="A148" s="3" t="s">
        <v>48</v>
      </c>
      <c r="B148" s="1">
        <v>-0.34747248888015736</v>
      </c>
    </row>
    <row r="149" spans="1:2" x14ac:dyDescent="0.2">
      <c r="A149" s="3" t="s">
        <v>54</v>
      </c>
      <c r="B149" s="1">
        <v>-0.35124544501304616</v>
      </c>
    </row>
    <row r="150" spans="1:2" x14ac:dyDescent="0.2">
      <c r="A150" s="3" t="s">
        <v>280</v>
      </c>
      <c r="B150" s="1">
        <v>-0.3552812218666076</v>
      </c>
    </row>
    <row r="151" spans="1:2" x14ac:dyDescent="0.2">
      <c r="A151" s="3" t="s">
        <v>220</v>
      </c>
      <c r="B151" s="1">
        <v>-0.37917393445968617</v>
      </c>
    </row>
    <row r="152" spans="1:2" x14ac:dyDescent="0.2">
      <c r="A152" s="3" t="s">
        <v>96</v>
      </c>
      <c r="B152" s="1">
        <v>-0.39787073135375983</v>
      </c>
    </row>
    <row r="153" spans="1:2" x14ac:dyDescent="0.2">
      <c r="A153" s="3" t="s">
        <v>122</v>
      </c>
      <c r="B153" s="1">
        <v>-0.3999796986579896</v>
      </c>
    </row>
    <row r="154" spans="1:2" x14ac:dyDescent="0.2">
      <c r="A154" s="3" t="s">
        <v>272</v>
      </c>
      <c r="B154" s="1">
        <v>-0.4006661891937256</v>
      </c>
    </row>
    <row r="155" spans="1:2" x14ac:dyDescent="0.2">
      <c r="A155" s="3" t="s">
        <v>60</v>
      </c>
      <c r="B155" s="1">
        <v>-0.40611647963523856</v>
      </c>
    </row>
    <row r="156" spans="1:2" x14ac:dyDescent="0.2">
      <c r="A156" s="3" t="s">
        <v>396</v>
      </c>
      <c r="B156" s="1">
        <v>-0.41024570465087901</v>
      </c>
    </row>
    <row r="157" spans="1:2" x14ac:dyDescent="0.2">
      <c r="A157" s="3" t="s">
        <v>62</v>
      </c>
      <c r="B157" s="1">
        <v>-0.42687401771545436</v>
      </c>
    </row>
    <row r="158" spans="1:2" x14ac:dyDescent="0.2">
      <c r="A158" s="3" t="s">
        <v>174</v>
      </c>
      <c r="B158" s="1">
        <v>-0.44638055562973022</v>
      </c>
    </row>
    <row r="159" spans="1:2" x14ac:dyDescent="0.2">
      <c r="A159" s="3" t="s">
        <v>158</v>
      </c>
      <c r="B159" s="1">
        <v>-0.44920444488525407</v>
      </c>
    </row>
    <row r="160" spans="1:2" x14ac:dyDescent="0.2">
      <c r="A160" s="3" t="s">
        <v>368</v>
      </c>
      <c r="B160" s="1">
        <v>-0.44937182068824788</v>
      </c>
    </row>
    <row r="161" spans="1:2" x14ac:dyDescent="0.2">
      <c r="A161" s="3" t="s">
        <v>228</v>
      </c>
      <c r="B161" s="1">
        <v>-0.45313470363616942</v>
      </c>
    </row>
    <row r="162" spans="1:2" x14ac:dyDescent="0.2">
      <c r="A162" s="3" t="s">
        <v>66</v>
      </c>
      <c r="B162" s="1">
        <v>-0.47416068911552423</v>
      </c>
    </row>
    <row r="163" spans="1:2" x14ac:dyDescent="0.2">
      <c r="A163" s="3" t="s">
        <v>250</v>
      </c>
      <c r="B163" s="1">
        <v>-0.49509704709053037</v>
      </c>
    </row>
    <row r="164" spans="1:2" x14ac:dyDescent="0.2">
      <c r="A164" s="3" t="s">
        <v>194</v>
      </c>
      <c r="B164" s="1">
        <v>-0.49748956561088581</v>
      </c>
    </row>
    <row r="165" spans="1:2" x14ac:dyDescent="0.2">
      <c r="A165" s="3" t="s">
        <v>178</v>
      </c>
      <c r="B165" s="1">
        <v>-0.52859173417091387</v>
      </c>
    </row>
    <row r="166" spans="1:2" x14ac:dyDescent="0.2">
      <c r="A166" s="3" t="s">
        <v>24</v>
      </c>
      <c r="B166" s="1">
        <v>-0.53483639359474178</v>
      </c>
    </row>
    <row r="167" spans="1:2" x14ac:dyDescent="0.2">
      <c r="A167" s="3" t="s">
        <v>184</v>
      </c>
      <c r="B167" s="1">
        <v>-0.54586232304573057</v>
      </c>
    </row>
    <row r="168" spans="1:2" x14ac:dyDescent="0.2">
      <c r="A168" s="3" t="s">
        <v>398</v>
      </c>
      <c r="B168" s="1">
        <v>-0.5641914248466493</v>
      </c>
    </row>
    <row r="169" spans="1:2" x14ac:dyDescent="0.2">
      <c r="A169" s="3" t="s">
        <v>346</v>
      </c>
      <c r="B169" s="1">
        <v>-0.57778503894805899</v>
      </c>
    </row>
    <row r="170" spans="1:2" x14ac:dyDescent="0.2">
      <c r="A170" s="3" t="s">
        <v>264</v>
      </c>
      <c r="B170" s="1">
        <v>-0.59186059236526478</v>
      </c>
    </row>
    <row r="171" spans="1:2" x14ac:dyDescent="0.2">
      <c r="A171" s="3" t="s">
        <v>42</v>
      </c>
      <c r="B171" s="1">
        <v>-0.60301209688186641</v>
      </c>
    </row>
    <row r="172" spans="1:2" x14ac:dyDescent="0.2">
      <c r="A172" s="3" t="s">
        <v>394</v>
      </c>
      <c r="B172" s="1">
        <v>-0.62631077766418419</v>
      </c>
    </row>
    <row r="173" spans="1:2" x14ac:dyDescent="0.2">
      <c r="A173" s="3" t="s">
        <v>318</v>
      </c>
      <c r="B173" s="1">
        <v>-0.64016640186309803</v>
      </c>
    </row>
    <row r="174" spans="1:2" x14ac:dyDescent="0.2">
      <c r="A174" s="3" t="s">
        <v>30</v>
      </c>
      <c r="B174" s="1">
        <v>-0.64880550503730772</v>
      </c>
    </row>
    <row r="175" spans="1:2" x14ac:dyDescent="0.2">
      <c r="A175" s="3" t="s">
        <v>298</v>
      </c>
      <c r="B175" s="1">
        <v>-0.66991281509399425</v>
      </c>
    </row>
    <row r="176" spans="1:2" x14ac:dyDescent="0.2">
      <c r="A176" s="3" t="s">
        <v>336</v>
      </c>
      <c r="B176" s="1">
        <v>-0.67675629854202257</v>
      </c>
    </row>
    <row r="177" spans="1:2" x14ac:dyDescent="0.2">
      <c r="A177" s="3" t="s">
        <v>268</v>
      </c>
      <c r="B177" s="1">
        <v>-0.73785996437072754</v>
      </c>
    </row>
    <row r="178" spans="1:2" x14ac:dyDescent="0.2">
      <c r="A178" s="3" t="s">
        <v>408</v>
      </c>
      <c r="B178" s="1">
        <v>-0.73849387168884273</v>
      </c>
    </row>
    <row r="179" spans="1:2" x14ac:dyDescent="0.2">
      <c r="A179" s="3" t="s">
        <v>192</v>
      </c>
      <c r="B179" s="1">
        <v>-0.77925760746002193</v>
      </c>
    </row>
    <row r="180" spans="1:2" x14ac:dyDescent="0.2">
      <c r="A180" s="3" t="s">
        <v>418</v>
      </c>
      <c r="B180" s="1">
        <v>-0.79036023616790752</v>
      </c>
    </row>
    <row r="181" spans="1:2" x14ac:dyDescent="0.2">
      <c r="A181" s="3" t="s">
        <v>38</v>
      </c>
      <c r="B181" s="1">
        <v>-0.80535767078399656</v>
      </c>
    </row>
    <row r="182" spans="1:2" x14ac:dyDescent="0.2">
      <c r="A182" s="3" t="s">
        <v>98</v>
      </c>
      <c r="B182" s="1">
        <v>-0.81681219339370725</v>
      </c>
    </row>
    <row r="183" spans="1:2" x14ac:dyDescent="0.2">
      <c r="A183" s="3" t="s">
        <v>402</v>
      </c>
      <c r="B183" s="1">
        <v>-0.81833992004394551</v>
      </c>
    </row>
    <row r="184" spans="1:2" x14ac:dyDescent="0.2">
      <c r="A184" s="3" t="s">
        <v>176</v>
      </c>
      <c r="B184" s="1">
        <v>-0.83935540914535545</v>
      </c>
    </row>
    <row r="185" spans="1:2" x14ac:dyDescent="0.2">
      <c r="A185" s="3" t="s">
        <v>108</v>
      </c>
      <c r="B185" s="1">
        <v>-0.83981691598892072</v>
      </c>
    </row>
    <row r="186" spans="1:2" x14ac:dyDescent="0.2">
      <c r="A186" s="3" t="s">
        <v>136</v>
      </c>
      <c r="B186" s="1">
        <v>-0.8668090701103216</v>
      </c>
    </row>
    <row r="187" spans="1:2" x14ac:dyDescent="0.2">
      <c r="A187" s="3" t="s">
        <v>18</v>
      </c>
      <c r="B187" s="1">
        <v>-0.89599494934082136</v>
      </c>
    </row>
    <row r="188" spans="1:2" x14ac:dyDescent="0.2">
      <c r="A188" s="3" t="s">
        <v>324</v>
      </c>
      <c r="B188" s="1">
        <v>-0.89998369216919016</v>
      </c>
    </row>
    <row r="189" spans="1:2" x14ac:dyDescent="0.2">
      <c r="A189" s="3" t="s">
        <v>446</v>
      </c>
      <c r="B189" s="1">
        <v>-0.9111957073211665</v>
      </c>
    </row>
    <row r="190" spans="1:2" x14ac:dyDescent="0.2">
      <c r="A190" s="3" t="s">
        <v>44</v>
      </c>
      <c r="B190" s="1">
        <v>-0.99179873466491864</v>
      </c>
    </row>
    <row r="191" spans="1:2" x14ac:dyDescent="0.2">
      <c r="A191" s="3" t="s">
        <v>204</v>
      </c>
      <c r="B191" s="1">
        <v>-1.0058152318000793</v>
      </c>
    </row>
    <row r="192" spans="1:2" x14ac:dyDescent="0.2">
      <c r="A192" s="3" t="s">
        <v>182</v>
      </c>
      <c r="B192" s="1">
        <v>-1.0179349422454833</v>
      </c>
    </row>
    <row r="193" spans="1:2" x14ac:dyDescent="0.2">
      <c r="A193" s="3" t="s">
        <v>216</v>
      </c>
      <c r="B193" s="1">
        <v>-1.0536312818527211</v>
      </c>
    </row>
    <row r="194" spans="1:2" x14ac:dyDescent="0.2">
      <c r="A194" s="3" t="s">
        <v>282</v>
      </c>
      <c r="B194" s="1">
        <v>-1.0857968330383312</v>
      </c>
    </row>
    <row r="195" spans="1:2" x14ac:dyDescent="0.2">
      <c r="A195" s="3" t="s">
        <v>130</v>
      </c>
      <c r="B195" s="1">
        <v>-1.1111024141311641</v>
      </c>
    </row>
    <row r="196" spans="1:2" x14ac:dyDescent="0.2">
      <c r="A196" s="3" t="s">
        <v>410</v>
      </c>
      <c r="B196" s="1">
        <v>-1.202758193016052</v>
      </c>
    </row>
    <row r="197" spans="1:2" x14ac:dyDescent="0.2">
      <c r="A197" s="3" t="s">
        <v>90</v>
      </c>
      <c r="B197" s="1">
        <v>-1.3914169073104838</v>
      </c>
    </row>
    <row r="198" spans="1:2" x14ac:dyDescent="0.2">
      <c r="A198" s="3" t="s">
        <v>434</v>
      </c>
      <c r="B198" s="1">
        <v>-1.4305922746658319</v>
      </c>
    </row>
    <row r="199" spans="1:2" x14ac:dyDescent="0.2">
      <c r="A199" s="3" t="s">
        <v>76</v>
      </c>
      <c r="B199" s="1">
        <v>-1.4369507551193219</v>
      </c>
    </row>
    <row r="200" spans="1:2" x14ac:dyDescent="0.2">
      <c r="A200" s="3" t="s">
        <v>82</v>
      </c>
      <c r="B200" s="1">
        <v>-1.444830441474916</v>
      </c>
    </row>
    <row r="201" spans="1:2" x14ac:dyDescent="0.2">
      <c r="A201" s="3" t="s">
        <v>74</v>
      </c>
      <c r="B201" s="1">
        <v>-1.4651476383209201</v>
      </c>
    </row>
    <row r="202" spans="1:2" x14ac:dyDescent="0.2">
      <c r="A202" s="3" t="s">
        <v>300</v>
      </c>
      <c r="B202" s="1">
        <v>-1.488205099105838</v>
      </c>
    </row>
    <row r="203" spans="1:2" x14ac:dyDescent="0.2">
      <c r="A203" s="3" t="s">
        <v>420</v>
      </c>
      <c r="B203" s="1">
        <v>-1.5177780628204358</v>
      </c>
    </row>
    <row r="204" spans="1:2" x14ac:dyDescent="0.2">
      <c r="A204" s="3" t="s">
        <v>234</v>
      </c>
      <c r="B204" s="1">
        <v>-1.57408366203308</v>
      </c>
    </row>
    <row r="205" spans="1:2" x14ac:dyDescent="0.2">
      <c r="A205" s="3" t="s">
        <v>196</v>
      </c>
      <c r="B205" s="1">
        <v>-1.5847190618515001</v>
      </c>
    </row>
    <row r="206" spans="1:2" x14ac:dyDescent="0.2">
      <c r="A206" s="3" t="s">
        <v>284</v>
      </c>
      <c r="B206" s="1">
        <v>-1.680964469909668</v>
      </c>
    </row>
    <row r="207" spans="1:2" x14ac:dyDescent="0.2">
      <c r="A207" s="3" t="s">
        <v>142</v>
      </c>
      <c r="B207" s="1">
        <v>-1.710747694969178</v>
      </c>
    </row>
    <row r="208" spans="1:2" x14ac:dyDescent="0.2">
      <c r="A208" s="3" t="s">
        <v>102</v>
      </c>
      <c r="B208" s="1">
        <v>-1.825245499610902</v>
      </c>
    </row>
    <row r="209" spans="1:2" x14ac:dyDescent="0.2">
      <c r="A209" s="3" t="s">
        <v>384</v>
      </c>
      <c r="B209" s="1">
        <v>-1.8323013067245479</v>
      </c>
    </row>
    <row r="210" spans="1:2" x14ac:dyDescent="0.2">
      <c r="A210" s="3" t="s">
        <v>440</v>
      </c>
      <c r="B210" s="1">
        <v>-1.8734085321426381</v>
      </c>
    </row>
    <row r="211" spans="1:2" x14ac:dyDescent="0.2">
      <c r="A211" s="3" t="s">
        <v>302</v>
      </c>
      <c r="B211" s="1">
        <v>-1.9015775203704819</v>
      </c>
    </row>
    <row r="212" spans="1:2" x14ac:dyDescent="0.2">
      <c r="A212" s="3" t="s">
        <v>312</v>
      </c>
      <c r="B212" s="1">
        <v>-1.9824172973632819</v>
      </c>
    </row>
    <row r="213" spans="1:2" x14ac:dyDescent="0.2">
      <c r="A213" s="3" t="s">
        <v>88</v>
      </c>
      <c r="B213" s="1">
        <v>-2.1666573524475101</v>
      </c>
    </row>
    <row r="214" spans="1:2" x14ac:dyDescent="0.2">
      <c r="A214" s="3" t="s">
        <v>258</v>
      </c>
      <c r="B214" s="1">
        <v>-2.2514338493347141</v>
      </c>
    </row>
    <row r="215" spans="1:2" x14ac:dyDescent="0.2">
      <c r="A215" s="3" t="s">
        <v>370</v>
      </c>
      <c r="B215" s="1">
        <v>-2.3283657550811756</v>
      </c>
    </row>
    <row r="216" spans="1:2" x14ac:dyDescent="0.2">
      <c r="A216" s="3" t="s">
        <v>240</v>
      </c>
      <c r="B216" s="1">
        <v>-2.3938655376434319</v>
      </c>
    </row>
    <row r="217" spans="1:2" x14ac:dyDescent="0.2">
      <c r="A217" s="3" t="s">
        <v>366</v>
      </c>
      <c r="B217" s="1">
        <v>-2.485454273223874</v>
      </c>
    </row>
    <row r="218" spans="1:2" x14ac:dyDescent="0.2">
      <c r="A218" s="3" t="s">
        <v>198</v>
      </c>
      <c r="B218" s="1">
        <v>-2.4926561355590819</v>
      </c>
    </row>
    <row r="219" spans="1:2" x14ac:dyDescent="0.2">
      <c r="A219" s="3" t="s">
        <v>7</v>
      </c>
      <c r="B219" s="1">
        <v>-2.63552656173706</v>
      </c>
    </row>
    <row r="220" spans="1:2" x14ac:dyDescent="0.2">
      <c r="A220" s="3" t="s">
        <v>442</v>
      </c>
      <c r="B220" s="1">
        <v>-2.694348239898682</v>
      </c>
    </row>
    <row r="221" spans="1:2" x14ac:dyDescent="0.2">
      <c r="A221" s="3" t="s">
        <v>392</v>
      </c>
      <c r="B221" s="1">
        <v>-2.7270224571228039</v>
      </c>
    </row>
    <row r="222" spans="1:2" x14ac:dyDescent="0.2">
      <c r="A222" s="3" t="s">
        <v>460</v>
      </c>
      <c r="B222" s="1">
        <v>-3.5838172641628481E-2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E566-B6C3-554E-B779-B9B45667C9DC}">
  <dimension ref="A3:B28"/>
  <sheetViews>
    <sheetView workbookViewId="0">
      <selection activeCell="B28" sqref="B28"/>
    </sheetView>
  </sheetViews>
  <sheetFormatPr baseColWidth="10" defaultRowHeight="16" x14ac:dyDescent="0.2"/>
  <cols>
    <col min="1" max="1" width="37.1640625" bestFit="1" customWidth="1"/>
    <col min="2" max="2" width="15.33203125" bestFit="1" customWidth="1"/>
    <col min="3" max="3" width="11.83203125" bestFit="1" customWidth="1"/>
    <col min="4" max="8" width="12.83203125" bestFit="1" customWidth="1"/>
    <col min="9" max="9" width="11.83203125" bestFit="1" customWidth="1"/>
    <col min="10" max="10" width="12.83203125" bestFit="1" customWidth="1"/>
    <col min="11" max="11" width="11.83203125" bestFit="1" customWidth="1"/>
    <col min="12" max="27" width="12.83203125" bestFit="1" customWidth="1"/>
    <col min="28" max="28" width="11.83203125" bestFit="1" customWidth="1"/>
    <col min="29" max="39" width="12.83203125" bestFit="1" customWidth="1"/>
    <col min="40" max="40" width="11.83203125" bestFit="1" customWidth="1"/>
    <col min="41" max="46" width="12.83203125" bestFit="1" customWidth="1"/>
    <col min="47" max="49" width="11.83203125" bestFit="1" customWidth="1"/>
    <col min="50" max="54" width="12.83203125" bestFit="1" customWidth="1"/>
    <col min="55" max="55" width="11.83203125" bestFit="1" customWidth="1"/>
    <col min="56" max="62" width="12.83203125" bestFit="1" customWidth="1"/>
    <col min="63" max="63" width="11.83203125" bestFit="1" customWidth="1"/>
    <col min="64" max="65" width="12.83203125" bestFit="1" customWidth="1"/>
    <col min="66" max="66" width="11.83203125" bestFit="1" customWidth="1"/>
    <col min="67" max="78" width="12.83203125" bestFit="1" customWidth="1"/>
    <col min="79" max="79" width="11.83203125" bestFit="1" customWidth="1"/>
    <col min="80" max="86" width="12.83203125" bestFit="1" customWidth="1"/>
    <col min="87" max="87" width="11.83203125" bestFit="1" customWidth="1"/>
    <col min="88" max="91" width="12.83203125" bestFit="1" customWidth="1"/>
    <col min="92" max="92" width="11.83203125" bestFit="1" customWidth="1"/>
    <col min="93" max="94" width="12.83203125" bestFit="1" customWidth="1"/>
    <col min="95" max="95" width="11.83203125" bestFit="1" customWidth="1"/>
    <col min="96" max="103" width="12.83203125" bestFit="1" customWidth="1"/>
    <col min="104" max="104" width="11.83203125" bestFit="1" customWidth="1"/>
    <col min="105" max="110" width="12.83203125" bestFit="1" customWidth="1"/>
    <col min="112" max="119" width="12.83203125" bestFit="1" customWidth="1"/>
    <col min="120" max="120" width="11.83203125" bestFit="1" customWidth="1"/>
    <col min="121" max="121" width="12.83203125" bestFit="1" customWidth="1"/>
    <col min="122" max="122" width="11.83203125" bestFit="1" customWidth="1"/>
    <col min="123" max="133" width="12.83203125" bestFit="1" customWidth="1"/>
    <col min="134" max="134" width="11.83203125" bestFit="1" customWidth="1"/>
    <col min="135" max="135" width="12.83203125" bestFit="1" customWidth="1"/>
    <col min="136" max="136" width="11.83203125" bestFit="1" customWidth="1"/>
    <col min="137" max="168" width="12.83203125" bestFit="1" customWidth="1"/>
    <col min="169" max="169" width="11.83203125" bestFit="1" customWidth="1"/>
    <col min="170" max="174" width="12.83203125" bestFit="1" customWidth="1"/>
    <col min="175" max="175" width="11.83203125" bestFit="1" customWidth="1"/>
    <col min="176" max="183" width="12.83203125" bestFit="1" customWidth="1"/>
    <col min="184" max="184" width="11.83203125" bestFit="1" customWidth="1"/>
    <col min="185" max="187" width="12.83203125" bestFit="1" customWidth="1"/>
    <col min="188" max="188" width="11.83203125" bestFit="1" customWidth="1"/>
    <col min="189" max="193" width="12.83203125" bestFit="1" customWidth="1"/>
    <col min="194" max="195" width="11.83203125" bestFit="1" customWidth="1"/>
    <col min="196" max="198" width="12.83203125" bestFit="1" customWidth="1"/>
    <col min="200" max="214" width="12.83203125" bestFit="1" customWidth="1"/>
    <col min="215" max="215" width="11.83203125" bestFit="1" customWidth="1"/>
    <col min="216" max="218" width="12.83203125" bestFit="1" customWidth="1"/>
    <col min="219" max="219" width="11.83203125" bestFit="1" customWidth="1"/>
    <col min="220" max="246" width="12.83203125" bestFit="1" customWidth="1"/>
    <col min="247" max="247" width="11.83203125" bestFit="1" customWidth="1"/>
    <col min="248" max="251" width="12.83203125" bestFit="1" customWidth="1"/>
    <col min="252" max="252" width="11.83203125" bestFit="1" customWidth="1"/>
    <col min="253" max="258" width="12.83203125" bestFit="1" customWidth="1"/>
    <col min="259" max="259" width="11.83203125" bestFit="1" customWidth="1"/>
    <col min="260" max="264" width="12.83203125" bestFit="1" customWidth="1"/>
    <col min="265" max="265" width="11.83203125" bestFit="1" customWidth="1"/>
    <col min="266" max="274" width="12.83203125" bestFit="1" customWidth="1"/>
    <col min="275" max="275" width="11.83203125" bestFit="1" customWidth="1"/>
    <col min="276" max="283" width="12.83203125" bestFit="1" customWidth="1"/>
    <col min="284" max="284" width="11.83203125" bestFit="1" customWidth="1"/>
    <col min="285" max="320" width="12.83203125" bestFit="1" customWidth="1"/>
    <col min="322" max="322" width="12.83203125" bestFit="1" customWidth="1"/>
    <col min="323" max="323" width="11.83203125" bestFit="1" customWidth="1"/>
    <col min="324" max="332" width="12.83203125" bestFit="1" customWidth="1"/>
    <col min="333" max="333" width="11.83203125" bestFit="1" customWidth="1"/>
    <col min="334" max="363" width="12.83203125" bestFit="1" customWidth="1"/>
    <col min="364" max="364" width="11.83203125" bestFit="1" customWidth="1"/>
    <col min="365" max="371" width="12.83203125" bestFit="1" customWidth="1"/>
    <col min="373" max="381" width="12.83203125" bestFit="1" customWidth="1"/>
    <col min="382" max="382" width="11.83203125" bestFit="1" customWidth="1"/>
    <col min="383" max="383" width="12.83203125" bestFit="1" customWidth="1"/>
    <col min="384" max="385" width="11.83203125" bestFit="1" customWidth="1"/>
    <col min="386" max="387" width="12.83203125" bestFit="1" customWidth="1"/>
    <col min="388" max="388" width="11.83203125" bestFit="1" customWidth="1"/>
    <col min="389" max="411" width="12.83203125" bestFit="1" customWidth="1"/>
    <col min="412" max="412" width="11.83203125" bestFit="1" customWidth="1"/>
    <col min="413" max="420" width="12.83203125" bestFit="1" customWidth="1"/>
    <col min="421" max="421" width="11.83203125" bestFit="1" customWidth="1"/>
    <col min="422" max="428" width="12.83203125" bestFit="1" customWidth="1"/>
    <col min="429" max="429" width="11.83203125" bestFit="1" customWidth="1"/>
    <col min="430" max="430" width="12.83203125" bestFit="1" customWidth="1"/>
    <col min="431" max="431" width="11.83203125" bestFit="1" customWidth="1"/>
    <col min="432" max="437" width="12.83203125" bestFit="1" customWidth="1"/>
    <col min="438" max="438" width="11.83203125" bestFit="1" customWidth="1"/>
    <col min="439" max="444" width="12.83203125" bestFit="1" customWidth="1"/>
    <col min="445" max="445" width="11.83203125" bestFit="1" customWidth="1"/>
    <col min="446" max="458" width="12.83203125" bestFit="1" customWidth="1"/>
    <col min="459" max="459" width="11.83203125" bestFit="1" customWidth="1"/>
    <col min="460" max="467" width="12.83203125" bestFit="1" customWidth="1"/>
    <col min="468" max="468" width="11.83203125" bestFit="1" customWidth="1"/>
    <col min="469" max="472" width="12.83203125" bestFit="1" customWidth="1"/>
    <col min="473" max="473" width="11.83203125" bestFit="1" customWidth="1"/>
    <col min="474" max="475" width="12.83203125" bestFit="1" customWidth="1"/>
    <col min="476" max="476" width="11.83203125" bestFit="1" customWidth="1"/>
    <col min="477" max="504" width="12.83203125" bestFit="1" customWidth="1"/>
    <col min="505" max="509" width="12.1640625" bestFit="1" customWidth="1"/>
    <col min="510" max="510" width="10.1640625" bestFit="1" customWidth="1"/>
    <col min="511" max="518" width="12.1640625" bestFit="1" customWidth="1"/>
    <col min="519" max="519" width="11.1640625" bestFit="1" customWidth="1"/>
    <col min="520" max="520" width="12.1640625" bestFit="1" customWidth="1"/>
    <col min="521" max="521" width="11.1640625" bestFit="1" customWidth="1"/>
    <col min="522" max="522" width="12.1640625" bestFit="1" customWidth="1"/>
    <col min="523" max="523" width="11.1640625" bestFit="1" customWidth="1"/>
    <col min="524" max="524" width="12.1640625" bestFit="1" customWidth="1"/>
    <col min="525" max="525" width="11.1640625" bestFit="1" customWidth="1"/>
    <col min="526" max="546" width="12.1640625" bestFit="1" customWidth="1"/>
    <col min="547" max="547" width="11.1640625" bestFit="1" customWidth="1"/>
    <col min="548" max="562" width="12.1640625" bestFit="1" customWidth="1"/>
    <col min="563" max="563" width="10.1640625" bestFit="1" customWidth="1"/>
    <col min="564" max="566" width="12.1640625" bestFit="1" customWidth="1"/>
    <col min="567" max="567" width="11.1640625" bestFit="1" customWidth="1"/>
    <col min="568" max="577" width="12.1640625" bestFit="1" customWidth="1"/>
    <col min="578" max="578" width="11.1640625" bestFit="1" customWidth="1"/>
    <col min="579" max="599" width="12.1640625" bestFit="1" customWidth="1"/>
    <col min="600" max="600" width="11.1640625" bestFit="1" customWidth="1"/>
    <col min="601" max="619" width="12.1640625" bestFit="1" customWidth="1"/>
    <col min="620" max="621" width="11.1640625" bestFit="1" customWidth="1"/>
    <col min="622" max="625" width="12.1640625" bestFit="1" customWidth="1"/>
    <col min="626" max="626" width="11.1640625" bestFit="1" customWidth="1"/>
    <col min="627" max="646" width="12.1640625" bestFit="1" customWidth="1"/>
    <col min="647" max="647" width="11.1640625" bestFit="1" customWidth="1"/>
    <col min="648" max="663" width="12.1640625" bestFit="1" customWidth="1"/>
    <col min="664" max="664" width="11.1640625" bestFit="1" customWidth="1"/>
    <col min="665" max="670" width="12.1640625" bestFit="1" customWidth="1"/>
    <col min="671" max="671" width="11.1640625" bestFit="1" customWidth="1"/>
    <col min="672" max="679" width="12.1640625" bestFit="1" customWidth="1"/>
    <col min="680" max="680" width="11.1640625" bestFit="1" customWidth="1"/>
    <col min="681" max="686" width="12.1640625" bestFit="1" customWidth="1"/>
    <col min="687" max="687" width="11.1640625" bestFit="1" customWidth="1"/>
    <col min="688" max="695" width="12.1640625" bestFit="1" customWidth="1"/>
    <col min="696" max="696" width="11.1640625" bestFit="1" customWidth="1"/>
    <col min="697" max="699" width="12.1640625" bestFit="1" customWidth="1"/>
    <col min="700" max="700" width="11.1640625" bestFit="1" customWidth="1"/>
    <col min="701" max="709" width="12.1640625" bestFit="1" customWidth="1"/>
    <col min="710" max="710" width="11.1640625" bestFit="1" customWidth="1"/>
    <col min="711" max="735" width="12.1640625" bestFit="1" customWidth="1"/>
    <col min="736" max="736" width="11.1640625" bestFit="1" customWidth="1"/>
    <col min="737" max="748" width="12.1640625" bestFit="1" customWidth="1"/>
    <col min="749" max="749" width="11.1640625" bestFit="1" customWidth="1"/>
    <col min="750" max="751" width="12.1640625" bestFit="1" customWidth="1"/>
    <col min="752" max="752" width="11.1640625" bestFit="1" customWidth="1"/>
    <col min="753" max="757" width="12.1640625" bestFit="1" customWidth="1"/>
    <col min="758" max="758" width="9.1640625" bestFit="1" customWidth="1"/>
    <col min="759" max="765" width="12.1640625" bestFit="1" customWidth="1"/>
    <col min="766" max="766" width="11.1640625" bestFit="1" customWidth="1"/>
    <col min="767" max="767" width="12.1640625" bestFit="1" customWidth="1"/>
    <col min="768" max="769" width="11.1640625" bestFit="1" customWidth="1"/>
    <col min="770" max="778" width="12.1640625" bestFit="1" customWidth="1"/>
    <col min="779" max="779" width="11.1640625" bestFit="1" customWidth="1"/>
    <col min="780" max="785" width="12.1640625" bestFit="1" customWidth="1"/>
    <col min="786" max="786" width="11.1640625" bestFit="1" customWidth="1"/>
    <col min="787" max="821" width="12.1640625" bestFit="1" customWidth="1"/>
    <col min="822" max="822" width="11.1640625" bestFit="1" customWidth="1"/>
    <col min="823" max="825" width="12.1640625" bestFit="1" customWidth="1"/>
    <col min="826" max="826" width="11.1640625" bestFit="1" customWidth="1"/>
    <col min="827" max="833" width="12.1640625" bestFit="1" customWidth="1"/>
    <col min="834" max="834" width="11.1640625" bestFit="1" customWidth="1"/>
    <col min="835" max="840" width="12.1640625" bestFit="1" customWidth="1"/>
    <col min="841" max="841" width="10.1640625" bestFit="1" customWidth="1"/>
    <col min="842" max="845" width="12.1640625" bestFit="1" customWidth="1"/>
    <col min="846" max="846" width="11.1640625" bestFit="1" customWidth="1"/>
    <col min="847" max="857" width="12.1640625" bestFit="1" customWidth="1"/>
    <col min="858" max="858" width="11.1640625" bestFit="1" customWidth="1"/>
    <col min="859" max="860" width="12.1640625" bestFit="1" customWidth="1"/>
    <col min="861" max="861" width="11.1640625" bestFit="1" customWidth="1"/>
    <col min="862" max="862" width="12.1640625" bestFit="1" customWidth="1"/>
    <col min="863" max="863" width="11.1640625" bestFit="1" customWidth="1"/>
    <col min="864" max="875" width="12.1640625" bestFit="1" customWidth="1"/>
    <col min="876" max="876" width="11.1640625" bestFit="1" customWidth="1"/>
    <col min="877" max="904" width="12.1640625" bestFit="1" customWidth="1"/>
    <col min="905" max="905" width="11.1640625" bestFit="1" customWidth="1"/>
    <col min="906" max="914" width="12.1640625" bestFit="1" customWidth="1"/>
    <col min="915" max="915" width="11.1640625" bestFit="1" customWidth="1"/>
    <col min="916" max="925" width="12.1640625" bestFit="1" customWidth="1"/>
    <col min="926" max="926" width="11.1640625" bestFit="1" customWidth="1"/>
    <col min="927" max="928" width="12.1640625" bestFit="1" customWidth="1"/>
    <col min="929" max="930" width="11.1640625" bestFit="1" customWidth="1"/>
    <col min="931" max="940" width="12.1640625" bestFit="1" customWidth="1"/>
    <col min="941" max="942" width="11.1640625" bestFit="1" customWidth="1"/>
    <col min="943" max="962" width="12.1640625" bestFit="1" customWidth="1"/>
    <col min="963" max="963" width="11.1640625" bestFit="1" customWidth="1"/>
    <col min="964" max="984" width="12.1640625" bestFit="1" customWidth="1"/>
    <col min="985" max="985" width="11.1640625" bestFit="1" customWidth="1"/>
    <col min="986" max="998" width="12.1640625" bestFit="1" customWidth="1"/>
    <col min="999" max="999" width="11.1640625" bestFit="1" customWidth="1"/>
    <col min="1000" max="1007" width="12.1640625" bestFit="1" customWidth="1"/>
    <col min="1008" max="1008" width="7" bestFit="1" customWidth="1"/>
    <col min="1009" max="1009" width="12.83203125" bestFit="1" customWidth="1"/>
  </cols>
  <sheetData>
    <row r="3" spans="1:2" x14ac:dyDescent="0.2">
      <c r="A3" s="2" t="s">
        <v>461</v>
      </c>
      <c r="B3" t="s">
        <v>459</v>
      </c>
    </row>
    <row r="4" spans="1:2" x14ac:dyDescent="0.2">
      <c r="A4" s="3">
        <v>2022</v>
      </c>
      <c r="B4" s="1">
        <v>-0.91531786950010929</v>
      </c>
    </row>
    <row r="5" spans="1:2" x14ac:dyDescent="0.2">
      <c r="A5" s="4" t="s">
        <v>333</v>
      </c>
      <c r="B5" s="1">
        <v>0.95855814218521096</v>
      </c>
    </row>
    <row r="6" spans="1:2" x14ac:dyDescent="0.2">
      <c r="A6" s="4" t="s">
        <v>423</v>
      </c>
      <c r="B6" s="1">
        <v>0.70078533887863204</v>
      </c>
    </row>
    <row r="7" spans="1:2" x14ac:dyDescent="0.2">
      <c r="A7" s="4" t="s">
        <v>311</v>
      </c>
      <c r="B7" s="1">
        <v>0.52991139888763406</v>
      </c>
    </row>
    <row r="8" spans="1:2" x14ac:dyDescent="0.2">
      <c r="A8" s="4" t="s">
        <v>227</v>
      </c>
      <c r="B8" s="1">
        <v>0.28121742606163003</v>
      </c>
    </row>
    <row r="9" spans="1:2" x14ac:dyDescent="0.2">
      <c r="A9" s="4" t="s">
        <v>213</v>
      </c>
      <c r="B9" s="1">
        <v>-0.296307682991028</v>
      </c>
    </row>
    <row r="10" spans="1:2" x14ac:dyDescent="0.2">
      <c r="A10" s="4" t="s">
        <v>281</v>
      </c>
      <c r="B10" s="1">
        <v>-0.31988918781280501</v>
      </c>
    </row>
    <row r="11" spans="1:2" x14ac:dyDescent="0.2">
      <c r="A11" s="4" t="s">
        <v>347</v>
      </c>
      <c r="B11" s="1">
        <v>-0.36298900842666598</v>
      </c>
    </row>
    <row r="12" spans="1:2" x14ac:dyDescent="0.2">
      <c r="A12" s="4" t="s">
        <v>43</v>
      </c>
      <c r="B12" s="1">
        <v>-0.40702849626541099</v>
      </c>
    </row>
    <row r="13" spans="1:2" x14ac:dyDescent="0.2">
      <c r="A13" s="4" t="s">
        <v>409</v>
      </c>
      <c r="B13" s="1">
        <v>-0.59629517793655396</v>
      </c>
    </row>
    <row r="14" spans="1:2" x14ac:dyDescent="0.2">
      <c r="A14" s="4" t="s">
        <v>19</v>
      </c>
      <c r="B14" s="1">
        <v>-0.74177151918411299</v>
      </c>
    </row>
    <row r="15" spans="1:2" x14ac:dyDescent="0.2">
      <c r="A15" s="4" t="s">
        <v>131</v>
      </c>
      <c r="B15" s="1">
        <v>-1.0280566215515099</v>
      </c>
    </row>
    <row r="16" spans="1:2" x14ac:dyDescent="0.2">
      <c r="A16" s="4" t="s">
        <v>205</v>
      </c>
      <c r="B16" s="1">
        <v>-1.285315990448</v>
      </c>
    </row>
    <row r="17" spans="1:2" x14ac:dyDescent="0.2">
      <c r="A17" s="4" t="s">
        <v>235</v>
      </c>
      <c r="B17" s="1">
        <v>-1.4735124111175499</v>
      </c>
    </row>
    <row r="18" spans="1:2" x14ac:dyDescent="0.2">
      <c r="A18" s="4" t="s">
        <v>197</v>
      </c>
      <c r="B18" s="1">
        <v>-1.5864391326904299</v>
      </c>
    </row>
    <row r="19" spans="1:2" x14ac:dyDescent="0.2">
      <c r="A19" s="4" t="s">
        <v>441</v>
      </c>
      <c r="B19" s="1">
        <v>-1.8178862333297701</v>
      </c>
    </row>
    <row r="20" spans="1:2" x14ac:dyDescent="0.2">
      <c r="A20" s="4" t="s">
        <v>241</v>
      </c>
      <c r="B20" s="1">
        <v>-2.1979634761810298</v>
      </c>
    </row>
    <row r="21" spans="1:2" x14ac:dyDescent="0.2">
      <c r="A21" s="4" t="s">
        <v>199</v>
      </c>
      <c r="B21" s="1">
        <v>-2.4739246368408199</v>
      </c>
    </row>
    <row r="22" spans="1:2" x14ac:dyDescent="0.2">
      <c r="A22" s="4" t="s">
        <v>443</v>
      </c>
      <c r="B22" s="1">
        <v>-2.4768803119659402</v>
      </c>
    </row>
    <row r="23" spans="1:2" x14ac:dyDescent="0.2">
      <c r="A23" s="4" t="s">
        <v>393</v>
      </c>
      <c r="B23" s="1">
        <v>-2.79725193977356</v>
      </c>
    </row>
    <row r="24" spans="1:2" x14ac:dyDescent="0.2">
      <c r="A24" s="3">
        <v>2021</v>
      </c>
      <c r="B24" s="1">
        <v>-0.9709834503500081</v>
      </c>
    </row>
    <row r="25" spans="1:2" x14ac:dyDescent="0.2">
      <c r="A25" s="3">
        <v>2020</v>
      </c>
      <c r="B25" s="1">
        <v>-1.0067235341197565</v>
      </c>
    </row>
    <row r="26" spans="1:2" x14ac:dyDescent="0.2">
      <c r="A26" s="3">
        <v>2019</v>
      </c>
      <c r="B26" s="1">
        <v>-1.030360592039008</v>
      </c>
    </row>
    <row r="27" spans="1:2" x14ac:dyDescent="0.2">
      <c r="A27" s="3">
        <v>2018</v>
      </c>
      <c r="B27" s="1">
        <v>-1.0230424529627753</v>
      </c>
    </row>
    <row r="28" spans="1:2" x14ac:dyDescent="0.2">
      <c r="A28" s="3" t="s">
        <v>460</v>
      </c>
      <c r="B28" s="1">
        <v>-0.98928557979433129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947B1-3E07-D745-855C-2EE5E9129869}">
  <dimension ref="A1:G20"/>
  <sheetViews>
    <sheetView workbookViewId="0">
      <selection activeCell="E18" sqref="E18"/>
    </sheetView>
  </sheetViews>
  <sheetFormatPr baseColWidth="10" defaultRowHeight="16" x14ac:dyDescent="0.2"/>
  <cols>
    <col min="1" max="1" width="15.33203125" customWidth="1"/>
    <col min="2" max="2" width="14.33203125" customWidth="1"/>
    <col min="3" max="3" width="14" customWidth="1"/>
    <col min="4" max="4" width="13" customWidth="1"/>
    <col min="6" max="6" width="12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18</v>
      </c>
      <c r="B2" t="s">
        <v>19</v>
      </c>
      <c r="C2" t="s">
        <v>9</v>
      </c>
      <c r="D2" t="s">
        <v>10</v>
      </c>
      <c r="E2">
        <v>2022</v>
      </c>
      <c r="F2" t="s">
        <v>15</v>
      </c>
      <c r="G2">
        <v>-0.74177151918411299</v>
      </c>
    </row>
    <row r="3" spans="1:7" x14ac:dyDescent="0.2">
      <c r="A3" t="s">
        <v>42</v>
      </c>
      <c r="B3" t="s">
        <v>43</v>
      </c>
      <c r="C3" t="s">
        <v>9</v>
      </c>
      <c r="D3" t="s">
        <v>10</v>
      </c>
      <c r="E3">
        <v>2022</v>
      </c>
      <c r="F3" t="s">
        <v>15</v>
      </c>
      <c r="G3">
        <v>-0.40702849626541099</v>
      </c>
    </row>
    <row r="4" spans="1:7" x14ac:dyDescent="0.2">
      <c r="A4" t="s">
        <v>130</v>
      </c>
      <c r="B4" t="s">
        <v>131</v>
      </c>
      <c r="C4" t="s">
        <v>9</v>
      </c>
      <c r="D4" t="s">
        <v>10</v>
      </c>
      <c r="E4">
        <v>2022</v>
      </c>
      <c r="F4" t="s">
        <v>15</v>
      </c>
      <c r="G4">
        <v>-1.0280566215515099</v>
      </c>
    </row>
    <row r="5" spans="1:7" x14ac:dyDescent="0.2">
      <c r="A5" t="s">
        <v>196</v>
      </c>
      <c r="B5" t="s">
        <v>197</v>
      </c>
      <c r="C5" t="s">
        <v>9</v>
      </c>
      <c r="D5" t="s">
        <v>10</v>
      </c>
      <c r="E5">
        <v>2022</v>
      </c>
      <c r="F5" t="s">
        <v>15</v>
      </c>
      <c r="G5">
        <v>-1.5864391326904299</v>
      </c>
    </row>
    <row r="6" spans="1:7" x14ac:dyDescent="0.2">
      <c r="A6" t="s">
        <v>198</v>
      </c>
      <c r="B6" t="s">
        <v>199</v>
      </c>
      <c r="C6" t="s">
        <v>9</v>
      </c>
      <c r="D6" t="s">
        <v>10</v>
      </c>
      <c r="E6">
        <v>2022</v>
      </c>
      <c r="F6" t="s">
        <v>15</v>
      </c>
      <c r="G6">
        <v>-2.4739246368408199</v>
      </c>
    </row>
    <row r="7" spans="1:7" x14ac:dyDescent="0.2">
      <c r="A7" t="s">
        <v>204</v>
      </c>
      <c r="B7" t="s">
        <v>205</v>
      </c>
      <c r="C7" t="s">
        <v>9</v>
      </c>
      <c r="D7" t="s">
        <v>10</v>
      </c>
      <c r="E7">
        <v>2022</v>
      </c>
      <c r="F7" t="s">
        <v>15</v>
      </c>
      <c r="G7">
        <v>-1.285315990448</v>
      </c>
    </row>
    <row r="8" spans="1:7" x14ac:dyDescent="0.2">
      <c r="A8" t="s">
        <v>212</v>
      </c>
      <c r="B8" t="s">
        <v>213</v>
      </c>
      <c r="C8" t="s">
        <v>9</v>
      </c>
      <c r="D8" t="s">
        <v>10</v>
      </c>
      <c r="E8">
        <v>2022</v>
      </c>
      <c r="F8" t="s">
        <v>15</v>
      </c>
      <c r="G8">
        <v>-0.296307682991028</v>
      </c>
    </row>
    <row r="9" spans="1:7" x14ac:dyDescent="0.2">
      <c r="A9" t="s">
        <v>226</v>
      </c>
      <c r="B9" t="s">
        <v>227</v>
      </c>
      <c r="C9" t="s">
        <v>9</v>
      </c>
      <c r="D9" t="s">
        <v>10</v>
      </c>
      <c r="E9">
        <v>2022</v>
      </c>
      <c r="F9" t="s">
        <v>15</v>
      </c>
      <c r="G9">
        <v>0.28121742606163003</v>
      </c>
    </row>
    <row r="10" spans="1:7" x14ac:dyDescent="0.2">
      <c r="A10" t="s">
        <v>234</v>
      </c>
      <c r="B10" t="s">
        <v>235</v>
      </c>
      <c r="C10" t="s">
        <v>9</v>
      </c>
      <c r="D10" t="s">
        <v>10</v>
      </c>
      <c r="E10">
        <v>2022</v>
      </c>
      <c r="F10" t="s">
        <v>15</v>
      </c>
      <c r="G10">
        <v>-1.4735124111175499</v>
      </c>
    </row>
    <row r="11" spans="1:7" x14ac:dyDescent="0.2">
      <c r="A11" t="s">
        <v>240</v>
      </c>
      <c r="B11" t="s">
        <v>241</v>
      </c>
      <c r="C11" t="s">
        <v>9</v>
      </c>
      <c r="D11" t="s">
        <v>10</v>
      </c>
      <c r="E11">
        <v>2022</v>
      </c>
      <c r="F11" t="s">
        <v>15</v>
      </c>
      <c r="G11">
        <v>-2.1979634761810298</v>
      </c>
    </row>
    <row r="12" spans="1:7" x14ac:dyDescent="0.2">
      <c r="A12" t="s">
        <v>280</v>
      </c>
      <c r="B12" t="s">
        <v>281</v>
      </c>
      <c r="C12" t="s">
        <v>9</v>
      </c>
      <c r="D12" t="s">
        <v>10</v>
      </c>
      <c r="E12">
        <v>2022</v>
      </c>
      <c r="F12" t="s">
        <v>15</v>
      </c>
      <c r="G12">
        <v>-0.31988918781280501</v>
      </c>
    </row>
    <row r="13" spans="1:7" x14ac:dyDescent="0.2">
      <c r="A13" t="s">
        <v>310</v>
      </c>
      <c r="B13" t="s">
        <v>311</v>
      </c>
      <c r="C13" t="s">
        <v>9</v>
      </c>
      <c r="D13" t="s">
        <v>10</v>
      </c>
      <c r="E13">
        <v>2022</v>
      </c>
      <c r="F13" t="s">
        <v>15</v>
      </c>
      <c r="G13">
        <v>0.52991139888763406</v>
      </c>
    </row>
    <row r="14" spans="1:7" x14ac:dyDescent="0.2">
      <c r="A14" t="s">
        <v>332</v>
      </c>
      <c r="B14" t="s">
        <v>333</v>
      </c>
      <c r="C14" t="s">
        <v>9</v>
      </c>
      <c r="D14" t="s">
        <v>10</v>
      </c>
      <c r="E14">
        <v>2022</v>
      </c>
      <c r="F14" t="s">
        <v>15</v>
      </c>
      <c r="G14">
        <v>0.95855814218521096</v>
      </c>
    </row>
    <row r="15" spans="1:7" x14ac:dyDescent="0.2">
      <c r="A15" t="s">
        <v>346</v>
      </c>
      <c r="B15" t="s">
        <v>347</v>
      </c>
      <c r="C15" t="s">
        <v>9</v>
      </c>
      <c r="D15" t="s">
        <v>10</v>
      </c>
      <c r="E15">
        <v>2022</v>
      </c>
      <c r="F15" t="s">
        <v>15</v>
      </c>
      <c r="G15">
        <v>-0.36298900842666598</v>
      </c>
    </row>
    <row r="16" spans="1:7" x14ac:dyDescent="0.2">
      <c r="A16" t="s">
        <v>392</v>
      </c>
      <c r="B16" t="s">
        <v>393</v>
      </c>
      <c r="C16" t="s">
        <v>9</v>
      </c>
      <c r="D16" t="s">
        <v>10</v>
      </c>
      <c r="E16">
        <v>2022</v>
      </c>
      <c r="F16" t="s">
        <v>15</v>
      </c>
      <c r="G16">
        <v>-2.79725193977356</v>
      </c>
    </row>
    <row r="17" spans="1:7" x14ac:dyDescent="0.2">
      <c r="A17" t="s">
        <v>408</v>
      </c>
      <c r="B17" t="s">
        <v>409</v>
      </c>
      <c r="C17" t="s">
        <v>9</v>
      </c>
      <c r="D17" t="s">
        <v>10</v>
      </c>
      <c r="E17">
        <v>2022</v>
      </c>
      <c r="F17" t="s">
        <v>15</v>
      </c>
      <c r="G17">
        <v>-0.59629517793655396</v>
      </c>
    </row>
    <row r="18" spans="1:7" x14ac:dyDescent="0.2">
      <c r="A18" t="s">
        <v>422</v>
      </c>
      <c r="B18" t="s">
        <v>423</v>
      </c>
      <c r="C18" t="s">
        <v>9</v>
      </c>
      <c r="D18" t="s">
        <v>10</v>
      </c>
      <c r="E18">
        <v>2022</v>
      </c>
      <c r="F18" t="s">
        <v>15</v>
      </c>
      <c r="G18">
        <v>0.70078533887863204</v>
      </c>
    </row>
    <row r="19" spans="1:7" x14ac:dyDescent="0.2">
      <c r="A19" t="s">
        <v>440</v>
      </c>
      <c r="B19" t="s">
        <v>441</v>
      </c>
      <c r="C19" t="s">
        <v>9</v>
      </c>
      <c r="D19" t="s">
        <v>10</v>
      </c>
      <c r="E19">
        <v>2022</v>
      </c>
      <c r="F19" t="s">
        <v>15</v>
      </c>
      <c r="G19">
        <v>-1.8178862333297701</v>
      </c>
    </row>
    <row r="20" spans="1:7" x14ac:dyDescent="0.2">
      <c r="A20" t="s">
        <v>442</v>
      </c>
      <c r="B20" t="s">
        <v>443</v>
      </c>
      <c r="C20" t="s">
        <v>9</v>
      </c>
      <c r="D20" t="s">
        <v>10</v>
      </c>
      <c r="E20">
        <v>2022</v>
      </c>
      <c r="F20" t="s">
        <v>15</v>
      </c>
      <c r="G20">
        <v>-2.4768803119659402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ALL Country Averages</vt:lpstr>
      <vt:lpstr>MENA Averages</vt:lpstr>
      <vt:lpstr>MENA 2022</vt:lpstr>
      <vt:lpstr>Sheet1!clean_data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Peddle</dc:creator>
  <cp:lastModifiedBy>Cara Peddle</cp:lastModifiedBy>
  <dcterms:created xsi:type="dcterms:W3CDTF">2024-02-19T18:30:41Z</dcterms:created>
  <dcterms:modified xsi:type="dcterms:W3CDTF">2024-02-20T02:58:30Z</dcterms:modified>
</cp:coreProperties>
</file>