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cb\mbus-vampire\vampire\"/>
    </mc:Choice>
  </mc:AlternateContent>
  <xr:revisionPtr revIDLastSave="0" documentId="13_ncr:1_{05797D8A-CFC9-4C4E-8315-2F8D9B29CD3D}" xr6:coauthVersionLast="47" xr6:coauthVersionMax="47" xr10:uidLastSave="{00000000-0000-0000-0000-000000000000}"/>
  <bookViews>
    <workbookView xWindow="612" yWindow="624" windowWidth="28824" windowHeight="15384" xr2:uid="{0E1510E3-3E3C-45F6-8A89-761D577FE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4" i="1"/>
  <c r="J3" i="1"/>
  <c r="J6" i="1"/>
  <c r="J2" i="1"/>
</calcChain>
</file>

<file path=xl/sharedStrings.xml><?xml version="1.0" encoding="utf-8"?>
<sst xmlns="http://schemas.openxmlformats.org/spreadsheetml/2006/main" count="58" uniqueCount="48">
  <si>
    <t>800mA</t>
  </si>
  <si>
    <t>800kHz</t>
  </si>
  <si>
    <t>2A OCP</t>
  </si>
  <si>
    <t>450mR</t>
  </si>
  <si>
    <t>no shottky</t>
  </si>
  <si>
    <t>4.5-40V</t>
  </si>
  <si>
    <t>BL9342</t>
  </si>
  <si>
    <t>4.2-40V</t>
  </si>
  <si>
    <t>600mA</t>
  </si>
  <si>
    <t>1.8MHz</t>
  </si>
  <si>
    <t>1A limit</t>
  </si>
  <si>
    <t>500mR</t>
  </si>
  <si>
    <t>needs shottky</t>
  </si>
  <si>
    <t>PL88104</t>
  </si>
  <si>
    <t>Icont</t>
  </si>
  <si>
    <t>1.2MHz</t>
  </si>
  <si>
    <t>4.6-55V</t>
  </si>
  <si>
    <t>min µH for 0.5A ripple</t>
  </si>
  <si>
    <t>550mR</t>
  </si>
  <si>
    <t>??</t>
  </si>
  <si>
    <t>CKST252012</t>
  </si>
  <si>
    <t>6.8µH</t>
  </si>
  <si>
    <t>1.9A</t>
  </si>
  <si>
    <t>234mR</t>
  </si>
  <si>
    <t>4.7µH</t>
  </si>
  <si>
    <t>144mR</t>
  </si>
  <si>
    <t>2.4A</t>
  </si>
  <si>
    <t>3.3µH</t>
  </si>
  <si>
    <t>100mR</t>
  </si>
  <si>
    <t>2.5A</t>
  </si>
  <si>
    <t>2.2µH</t>
  </si>
  <si>
    <t>70mR</t>
  </si>
  <si>
    <t>3.5A</t>
  </si>
  <si>
    <t>TP6130S6</t>
  </si>
  <si>
    <t>1.2A</t>
  </si>
  <si>
    <t>1.4MHz</t>
  </si>
  <si>
    <t>1.5A OCP</t>
  </si>
  <si>
    <t>200mR</t>
  </si>
  <si>
    <r>
      <t>4-</t>
    </r>
    <r>
      <rPr>
        <sz val="11"/>
        <color rgb="FFFF0000"/>
        <rFont val="Calibri"/>
        <family val="2"/>
        <scheme val="minor"/>
      </rPr>
      <t>30V</t>
    </r>
  </si>
  <si>
    <t>SY8291</t>
  </si>
  <si>
    <t>2A</t>
  </si>
  <si>
    <t>180mR</t>
  </si>
  <si>
    <t>MD8941</t>
  </si>
  <si>
    <t>2MHz</t>
  </si>
  <si>
    <t>1.3A limit</t>
  </si>
  <si>
    <t>600mR</t>
  </si>
  <si>
    <t>Umax</t>
  </si>
  <si>
    <t>TP6841S6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</si>
</sst>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EEDB-88BC-497B-A6E9-61CAA5AABA47}">
  <dimension ref="A1:N13"/>
  <sheetViews>
    <sheetView tabSelected="1" workbookViewId="0">
      <selection activeCell="B7" sqref="B7"/>
    </sheetView>
  </sheetViews>
  <sheetFormatPr defaultRowHeight="14.4" x14ac:dyDescent="0.3"/>
  <cols>
    <col min="2" max="2" width="11.88671875" customWidth="1"/>
    <col min="3" max="3" width="8.6640625" customWidth="1"/>
    <col min="10" max="10" width="9.5546875" bestFit="1" customWidth="1"/>
  </cols>
  <sheetData>
    <row r="1" spans="1:14" x14ac:dyDescent="0.3">
      <c r="D1" t="s">
        <v>14</v>
      </c>
      <c r="J1" t="s">
        <v>17</v>
      </c>
      <c r="M1" t="s">
        <v>46</v>
      </c>
      <c r="N1">
        <v>28</v>
      </c>
    </row>
    <row r="2" spans="1:14" x14ac:dyDescent="0.3">
      <c r="B2" t="s">
        <v>47</v>
      </c>
      <c r="C2" t="s">
        <v>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J2" s="1">
        <f>(3.3*($N$1-3.3))/($N$1*0.5*800000)*1000000</f>
        <v>7.277678571428571</v>
      </c>
    </row>
    <row r="3" spans="1:14" x14ac:dyDescent="0.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J3" s="1">
        <f>(3.3*($N$1-3.3))/($N$1*0.5*1800000)*1000000</f>
        <v>3.2345238095238091</v>
      </c>
    </row>
    <row r="4" spans="1:14" x14ac:dyDescent="0.3">
      <c r="B4" t="s">
        <v>13</v>
      </c>
      <c r="C4" t="s">
        <v>16</v>
      </c>
      <c r="D4" t="s">
        <v>8</v>
      </c>
      <c r="E4" t="s">
        <v>15</v>
      </c>
      <c r="F4" t="s">
        <v>19</v>
      </c>
      <c r="G4" t="s">
        <v>18</v>
      </c>
      <c r="H4" t="s">
        <v>4</v>
      </c>
      <c r="J4" s="1">
        <f>(3.3*($N$1-3.3))/($N$1*0.5*1200000)*1000000</f>
        <v>4.8517857142857137</v>
      </c>
    </row>
    <row r="5" spans="1:14" x14ac:dyDescent="0.3">
      <c r="B5" t="s">
        <v>33</v>
      </c>
      <c r="C5" t="s">
        <v>38</v>
      </c>
      <c r="D5" t="s">
        <v>34</v>
      </c>
      <c r="E5" t="s">
        <v>35</v>
      </c>
      <c r="F5" t="s">
        <v>36</v>
      </c>
      <c r="G5" t="s">
        <v>37</v>
      </c>
      <c r="H5" t="s">
        <v>4</v>
      </c>
      <c r="J5" s="1">
        <f>(3.3*($N$1-3.3))/($N$1*0.5*1400000)*1000000</f>
        <v>4.1586734693877547</v>
      </c>
    </row>
    <row r="6" spans="1:14" x14ac:dyDescent="0.3">
      <c r="B6" t="s">
        <v>39</v>
      </c>
      <c r="C6" t="s">
        <v>5</v>
      </c>
      <c r="D6" t="s">
        <v>34</v>
      </c>
      <c r="E6" t="s">
        <v>1</v>
      </c>
      <c r="F6" t="s">
        <v>40</v>
      </c>
      <c r="G6" t="s">
        <v>41</v>
      </c>
      <c r="H6" t="s">
        <v>12</v>
      </c>
      <c r="J6" s="1">
        <f t="shared" ref="J6" si="0">(3.3*($N$1-3.3))/($N$1*0.5*800000)*1000000</f>
        <v>7.277678571428571</v>
      </c>
    </row>
    <row r="7" spans="1:14" x14ac:dyDescent="0.3">
      <c r="B7" t="s">
        <v>42</v>
      </c>
      <c r="C7" t="s">
        <v>7</v>
      </c>
      <c r="D7" t="s">
        <v>8</v>
      </c>
      <c r="E7" t="s">
        <v>43</v>
      </c>
      <c r="F7" t="s">
        <v>44</v>
      </c>
      <c r="G7" t="s">
        <v>45</v>
      </c>
      <c r="H7" t="s">
        <v>12</v>
      </c>
      <c r="J7" s="1">
        <f>(3.3*($N$1-3.3))/($N$1*0.5*2000000)*1000000</f>
        <v>2.9110714285714283</v>
      </c>
    </row>
    <row r="9" spans="1:14" x14ac:dyDescent="0.3">
      <c r="A9" t="s">
        <v>20</v>
      </c>
    </row>
    <row r="10" spans="1:14" x14ac:dyDescent="0.3">
      <c r="B10" t="s">
        <v>21</v>
      </c>
      <c r="C10" t="s">
        <v>23</v>
      </c>
      <c r="D10" t="s">
        <v>22</v>
      </c>
    </row>
    <row r="11" spans="1:14" x14ac:dyDescent="0.3">
      <c r="B11" t="s">
        <v>24</v>
      </c>
      <c r="C11" t="s">
        <v>25</v>
      </c>
      <c r="D11" t="s">
        <v>26</v>
      </c>
    </row>
    <row r="12" spans="1:14" x14ac:dyDescent="0.3">
      <c r="B12" t="s">
        <v>27</v>
      </c>
      <c r="C12" t="s">
        <v>28</v>
      </c>
      <c r="D12" t="s">
        <v>29</v>
      </c>
    </row>
    <row r="13" spans="1:14" x14ac:dyDescent="0.3">
      <c r="B13" t="s">
        <v>30</v>
      </c>
      <c r="C13" t="s">
        <v>31</v>
      </c>
      <c r="D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2023-02-18T21:28:39Z</dcterms:created>
  <dcterms:modified xsi:type="dcterms:W3CDTF">2023-03-08T23:33:45Z</dcterms:modified>
</cp:coreProperties>
</file>