
<file path=[Content_Types].xml><?xml version="1.0" encoding="utf-8"?>
<Types xmlns="http://schemas.openxmlformats.org/package/2006/content-types">
  <Override PartName="/xl/revisions/revisionLog191.xml" ContentType="application/vnd.openxmlformats-officedocument.spreadsheetml.revisionLog+xml"/>
  <Override PartName="/xl/revisions/revisionLog113.xml" ContentType="application/vnd.openxmlformats-officedocument.spreadsheetml.revisionLog+xml"/>
  <Override PartName="/xl/styles.xml" ContentType="application/vnd.openxmlformats-officedocument.spreadsheetml.styles+xml"/>
  <Override PartName="/xl/revisions/revisionLog1.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711.xml" ContentType="application/vnd.openxmlformats-officedocument.spreadsheetml.revisionLog+xml"/>
  <Override PartName="/xl/revisions/revisionLog125.xml" ContentType="application/vnd.openxmlformats-officedocument.spreadsheetml.revisionLog+xml"/>
  <Default Extension="rels" ContentType="application/vnd.openxmlformats-package.relationships+xml"/>
  <Override PartName="/xl/revisions/revisionLog121.xml" ContentType="application/vnd.openxmlformats-officedocument.spreadsheetml.revisionLog+xml"/>
  <Override PartName="/xl/worksheets/sheet9.xml" ContentType="application/vnd.openxmlformats-officedocument.spreadsheetml.worksheet+xml"/>
  <Override PartName="/docProps/app.xml" ContentType="application/vnd.openxmlformats-officedocument.extended-properties+xml"/>
  <Override PartName="/xl/revisions/revisionLog118.xml" ContentType="application/vnd.openxmlformats-officedocument.spreadsheetml.revisionLog+xml"/>
  <Override PartName="/xl/worksheets/sheet5.xml" ContentType="application/vnd.openxmlformats-officedocument.spreadsheetml.worksheet+xml"/>
  <Override PartName="/xl/revisions/revisionLog141.xml" ContentType="application/vnd.openxmlformats-officedocument.spreadsheetml.revisionLog+xml"/>
  <Override PartName="/xl/revisions/revisionLog18.xml" ContentType="application/vnd.openxmlformats-officedocument.spreadsheetml.revisionLog+xml"/>
  <Override PartName="/xl/revisions/revisionLog114.xml" ContentType="application/vnd.openxmlformats-officedocument.spreadsheetml.revisionLog+xml"/>
  <Default Extension="xml" ContentType="application/xml"/>
  <Override PartName="/xl/revisions/userNames.xml" ContentType="application/vnd.openxmlformats-officedocument.spreadsheetml.userNames+xml"/>
  <Override PartName="/xl/revisions/revisionLog11111.xml" ContentType="application/vnd.openxmlformats-officedocument.spreadsheetml.revisionLog+xml"/>
  <Override PartName="/xl/revisions/revisionLog1121.xml" ContentType="application/vnd.openxmlformats-officedocument.spreadsheetml.revisionLog+xml"/>
  <Override PartName="/xl/revisions/revisionLog14.xml" ContentType="application/vnd.openxmlformats-officedocument.spreadsheetml.revisionLog+xml"/>
  <Override PartName="/xl/revisions/revisionLog110.xml" ContentType="application/vnd.openxmlformats-officedocument.spreadsheetml.revisionLog+xml"/>
  <Override PartName="/xl/revisions/revisionLog161.xml" ContentType="application/vnd.openxmlformats-officedocument.spreadsheetml.revisionLog+xml"/>
  <Override PartName="/xl/revisions/revisionLog126.xml" ContentType="application/vnd.openxmlformats-officedocument.spreadsheetml.revisionLog+xml"/>
  <Override PartName="/docProps/core.xml" ContentType="application/vnd.openxmlformats-package.core-properties+xml"/>
  <Override PartName="/xl/revisions/revisionLog1211.xml" ContentType="application/vnd.openxmlformats-officedocument.spreadsheetml.revisionLog+xml"/>
  <Override PartName="/xl/revisions/revisionLog122.xml" ContentType="application/vnd.openxmlformats-officedocument.spreadsheetml.revisionLog+xml"/>
  <Override PartName="/xl/worksheets/sheet1.xml" ContentType="application/vnd.openxmlformats-officedocument.spreadsheetml.worksheet+xml"/>
  <Override PartName="/xl/revisions/revisionLog181.xml" ContentType="application/vnd.openxmlformats-officedocument.spreadsheetml.revisionLog+xml"/>
  <Override PartName="/xl/workbook.xml" ContentType="application/vnd.openxmlformats-officedocument.spreadsheetml.sheet.main+xml"/>
  <Override PartName="/xl/revisions/revisionLog119.xml" ContentType="application/vnd.openxmlformats-officedocument.spreadsheetml.revisionLog+xml"/>
  <Override PartName="/xl/worksheets/sheet6.xml" ContentType="application/vnd.openxmlformats-officedocument.spreadsheetml.worksheet+xml"/>
  <Override PartName="/xl/revisions/revisionLog142.xml" ContentType="application/vnd.openxmlformats-officedocument.spreadsheetml.revisionLog+xml"/>
  <Override PartName="/xl/revisions/revisionLog19.xml" ContentType="application/vnd.openxmlformats-officedocument.spreadsheetml.revisionLog+xml"/>
  <Override PartName="/xl/revisions/revisionLog115.xml" ContentType="application/vnd.openxmlformats-officedocument.spreadsheetml.revisionLog+xml"/>
  <Override PartName="/xl/revisions/revisionLog15.xml" ContentType="application/vnd.openxmlformats-officedocument.spreadsheetml.revisionLog+xml"/>
  <Override PartName="/xl/theme/theme1.xml" ContentType="application/vnd.openxmlformats-officedocument.theme+xml"/>
  <Override PartName="/xl/revisions/revisionLog111.xml" ContentType="application/vnd.openxmlformats-officedocument.spreadsheetml.revisionLog+xml"/>
  <Override PartName="/xl/revisions/revisionLog162.xml" ContentType="application/vnd.openxmlformats-officedocument.spreadsheetml.revisionLog+xml"/>
  <Override PartName="/xl/calcChain.xml" ContentType="application/vnd.openxmlformats-officedocument.spreadsheetml.calcChain+xml"/>
  <Override PartName="/xl/revisions/revisionLog127.xml" ContentType="application/vnd.openxmlformats-officedocument.spreadsheetml.revisionLog+xml"/>
  <Override PartName="/xl/revisions/revisionLog11.xml" ContentType="application/vnd.openxmlformats-officedocument.spreadsheetml.revisionLog+xml"/>
  <Default Extension="vml" ContentType="application/vnd.openxmlformats-officedocument.vmlDrawing"/>
  <Override PartName="/xl/revisions/revisionLog123.xml" ContentType="application/vnd.openxmlformats-officedocument.spreadsheetml.revisionLog+xml"/>
  <Override PartName="/xl/worksheets/sheet2.xml" ContentType="application/vnd.openxmlformats-officedocument.spreadsheetml.worksheet+xml"/>
  <Override PartName="/xl/revisions/revisionLog131.xml" ContentType="application/vnd.openxmlformats-officedocument.spreadsheetml.revisionLog+xml"/>
  <Override PartName="/xl/drawings/drawing1.xml" ContentType="application/vnd.openxmlformats-officedocument.drawing+xml"/>
  <Override PartName="/xl/revisions/revisionLog182.xml" ContentType="application/vnd.openxmlformats-officedocument.spreadsheetml.revisionLog+xml"/>
  <Override PartName="/xl/worksheets/sheet7.xml" ContentType="application/vnd.openxmlformats-officedocument.spreadsheetml.worksheet+xml"/>
  <Override PartName="/xl/revisions/revisionLog151.xml" ContentType="application/vnd.openxmlformats-officedocument.spreadsheetml.revisionLog+xml"/>
  <Override PartName="/xl/revisions/revisionLog116.xml" ContentType="application/vnd.openxmlformats-officedocument.spreadsheetml.revisionLog+xml"/>
  <Override PartName="/xl/worksheets/sheet3.xml" ContentType="application/vnd.openxmlformats-officedocument.spreadsheetml.worksheet+xml"/>
  <Override PartName="/xl/revisions/revisionLog16.xml" ContentType="application/vnd.openxmlformats-officedocument.spreadsheetml.revisionLog+xml"/>
  <Override PartName="/xl/revisions/revisionLog112.xml" ContentType="application/vnd.openxmlformats-officedocument.spreadsheetml.revisionLog+xml"/>
  <Override PartName="/xl/revisions/revisionLog1111.xml" ContentType="application/vnd.openxmlformats-officedocument.spreadsheetml.revisionLog+xml"/>
  <Override PartName="/xl/revisions/revisionLog171.xml" ContentType="application/vnd.openxmlformats-officedocument.spreadsheetml.revisionLog+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revisionLog128.xml" ContentType="application/vnd.openxmlformats-officedocument.spreadsheetml.revisionLog+xml"/>
  <Override PartName="/xl/revisions/revisionLog124.xml" ContentType="application/vnd.openxmlformats-officedocument.spreadsheetml.revisionLog+xml"/>
  <Override PartName="/xl/drawings/drawing2.xml" ContentType="application/vnd.openxmlformats-officedocument.drawing+xml"/>
  <Override PartName="/xl/revisions/revisionLog120.xml" ContentType="application/vnd.openxmlformats-officedocument.spreadsheetml.revisionLog+xml"/>
  <Override PartName="/xl/worksheets/sheet8.xml" ContentType="application/vnd.openxmlformats-officedocument.spreadsheetml.worksheet+xml"/>
  <Override PartName="/xl/revisions/revisionLog1311.xml" ContentType="application/vnd.openxmlformats-officedocument.spreadsheetml.revisionLog+xml"/>
  <Override PartName="/xl/revisions/revisionLog1511.xml" ContentType="application/vnd.openxmlformats-officedocument.spreadsheetml.revisionLog+xml"/>
  <Override PartName="/xl/revisions/revisionLog117.xml" ContentType="application/vnd.openxmlformats-officedocument.spreadsheetml.revisionLog+xml"/>
  <Override PartName="/xl/worksheets/sheet4.xml" ContentType="application/vnd.openxmlformats-officedocument.spreadsheetml.worksheet+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25440" windowHeight="13780" tabRatio="569" firstSheet="2"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Option_List!$A$1:$G$423</definedName>
    <definedName name="_2__xlnm._FilterDatabase_1">Questions!$D$1:$P$483</definedName>
    <definedName name="_3__xlnm._FilterDatabase_1_1">Questions!$D$1:$P$483</definedName>
    <definedName name="_4__xlnm._FilterDatabase_2">"#REF!"</definedName>
    <definedName name="_5__xlnm._FilterDatabase_3">Option_List!$A$1:$G$423</definedName>
    <definedName name="_xlnm._FilterDatabase" localSheetId="4" hidden="1">Option_List!$A$1:$G$423</definedName>
    <definedName name="_xlnm._FilterDatabase" localSheetId="3" hidden="1">Questions!$A$1:$S$492</definedName>
    <definedName name="Z_A2822BA0_8792_8A42_8107_58F529CC73B7_.wvu.FilterData" localSheetId="4" hidden="1">Option_List!$A$1:$G$423</definedName>
    <definedName name="Z_A2822BA0_8792_8A42_8107_58F529CC73B7_.wvu.FilterData" localSheetId="3" hidden="1">Questions!$A$1:$S$492</definedName>
  </definedNames>
  <calcPr calcId="130404" concurrentCalc="0"/>
  <customWorkbookViews>
    <customWorkbookView name="David Belavy - Personal View" guid="{A2822BA0-8792-8A42-8107-58F529CC73B7}" mergeInterval="0" personalView="1" yWindow="105" windowWidth="1272" windowHeight="584" tabRatio="569" activeSheetId="4"/>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B7" i="4"/>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25"/>
  <c r="B126"/>
  <c r="B127"/>
  <c r="B128"/>
  <c r="B129"/>
  <c r="B130"/>
  <c r="B131"/>
  <c r="B132"/>
  <c r="B133"/>
  <c r="B134"/>
  <c r="B135"/>
  <c r="B136"/>
  <c r="B137"/>
  <c r="B138"/>
  <c r="B139"/>
  <c r="B140"/>
  <c r="B141"/>
  <c r="B142"/>
  <c r="B143"/>
  <c r="B144"/>
  <c r="B145"/>
  <c r="B146"/>
  <c r="B147"/>
  <c r="B148"/>
  <c r="B149"/>
  <c r="B150"/>
  <c r="B151"/>
  <c r="B152"/>
  <c r="B153"/>
  <c r="B154"/>
  <c r="B155"/>
  <c r="B156"/>
  <c r="B157"/>
  <c r="B158"/>
  <c r="B159"/>
  <c r="B160"/>
  <c r="B161"/>
  <c r="B162"/>
  <c r="B163"/>
  <c r="B164"/>
  <c r="B165"/>
  <c r="B166"/>
  <c r="B167"/>
  <c r="B168"/>
  <c r="B169"/>
  <c r="B170"/>
  <c r="B171"/>
  <c r="B172"/>
  <c r="B173"/>
  <c r="B174"/>
  <c r="B175"/>
  <c r="B176"/>
  <c r="B177"/>
  <c r="B178"/>
  <c r="B179"/>
  <c r="B180"/>
  <c r="B181"/>
  <c r="B182"/>
  <c r="B183"/>
  <c r="B184"/>
  <c r="B185"/>
  <c r="B186"/>
  <c r="B187"/>
  <c r="B188"/>
  <c r="B189"/>
  <c r="B190"/>
  <c r="B191"/>
  <c r="B192"/>
  <c r="B193"/>
  <c r="B194"/>
  <c r="B195"/>
  <c r="B196"/>
  <c r="B197"/>
  <c r="B198"/>
  <c r="B199"/>
  <c r="B200"/>
  <c r="B201"/>
  <c r="B202"/>
  <c r="B203"/>
  <c r="B204"/>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5"/>
  <c r="B256"/>
  <c r="B257"/>
  <c r="B258"/>
  <c r="B259"/>
  <c r="B260"/>
  <c r="B261"/>
  <c r="B262"/>
  <c r="B263"/>
  <c r="B264"/>
  <c r="B265"/>
  <c r="B266"/>
  <c r="B267"/>
  <c r="B268"/>
  <c r="B269"/>
  <c r="B270"/>
  <c r="B271"/>
  <c r="B272"/>
  <c r="B273"/>
  <c r="B274"/>
  <c r="B275"/>
  <c r="B276"/>
  <c r="B277"/>
  <c r="B278"/>
  <c r="B279"/>
  <c r="B280"/>
  <c r="B281"/>
  <c r="B282"/>
  <c r="B283"/>
  <c r="B284"/>
  <c r="B285"/>
  <c r="B286"/>
  <c r="B287"/>
  <c r="B288"/>
  <c r="B289"/>
  <c r="B290"/>
  <c r="B291"/>
  <c r="B292"/>
  <c r="B293"/>
  <c r="B294"/>
  <c r="B295"/>
  <c r="B296"/>
  <c r="B297"/>
  <c r="B298"/>
  <c r="B299"/>
  <c r="B300"/>
  <c r="B301"/>
  <c r="B302"/>
  <c r="B303"/>
  <c r="B304"/>
  <c r="B305"/>
  <c r="B306"/>
  <c r="B307"/>
  <c r="B308"/>
  <c r="B309"/>
  <c r="B310"/>
  <c r="B311"/>
  <c r="B312"/>
  <c r="B313"/>
  <c r="B314"/>
  <c r="B315"/>
  <c r="B316"/>
  <c r="B317"/>
  <c r="B318"/>
  <c r="B319"/>
  <c r="B320"/>
  <c r="B321"/>
  <c r="B322"/>
  <c r="B323"/>
  <c r="B324"/>
  <c r="B325"/>
  <c r="B326"/>
  <c r="B327"/>
  <c r="B328"/>
  <c r="B329"/>
  <c r="B330"/>
  <c r="B331"/>
  <c r="B332"/>
  <c r="B333"/>
  <c r="B334"/>
  <c r="B335"/>
  <c r="B336"/>
  <c r="B337"/>
  <c r="B338"/>
  <c r="B339"/>
  <c r="B340"/>
  <c r="B341"/>
  <c r="B342"/>
  <c r="B343"/>
  <c r="B344"/>
  <c r="B345"/>
  <c r="B346"/>
  <c r="B347"/>
  <c r="B348"/>
  <c r="B349"/>
  <c r="B350"/>
  <c r="B351"/>
  <c r="B352"/>
  <c r="B353"/>
  <c r="B354"/>
  <c r="B355"/>
  <c r="B356"/>
  <c r="B357"/>
  <c r="B358"/>
  <c r="B359"/>
  <c r="B360"/>
  <c r="B361"/>
  <c r="B362"/>
  <c r="B363"/>
  <c r="B364"/>
  <c r="B365"/>
  <c r="B366"/>
  <c r="B367"/>
  <c r="B368"/>
  <c r="B369"/>
  <c r="B370"/>
  <c r="B371"/>
  <c r="B372"/>
  <c r="B373"/>
  <c r="B374"/>
  <c r="B375"/>
  <c r="B376"/>
  <c r="B377"/>
  <c r="B378"/>
  <c r="B379"/>
  <c r="B380"/>
  <c r="B381"/>
  <c r="B382"/>
  <c r="B383"/>
  <c r="B384"/>
  <c r="B385"/>
  <c r="B386"/>
  <c r="B387"/>
  <c r="B388"/>
  <c r="B389"/>
  <c r="B390"/>
  <c r="B391"/>
  <c r="B392"/>
  <c r="B393"/>
  <c r="B394"/>
  <c r="B395"/>
  <c r="B396"/>
  <c r="B397"/>
  <c r="B398"/>
  <c r="B399"/>
  <c r="B400"/>
  <c r="B401"/>
  <c r="B402"/>
  <c r="B403"/>
  <c r="B404"/>
  <c r="B405"/>
  <c r="B406"/>
  <c r="B407"/>
  <c r="B408"/>
  <c r="B409"/>
  <c r="B410"/>
  <c r="B411"/>
  <c r="B412"/>
  <c r="B413"/>
  <c r="B414"/>
  <c r="B415"/>
  <c r="B416"/>
  <c r="B417"/>
  <c r="B418"/>
  <c r="B419"/>
  <c r="B420"/>
  <c r="B421"/>
  <c r="B422"/>
  <c r="B423"/>
  <c r="B424"/>
  <c r="B425"/>
  <c r="B426"/>
  <c r="B427"/>
  <c r="B428"/>
  <c r="B429"/>
  <c r="B430"/>
  <c r="B431"/>
  <c r="B432"/>
  <c r="B433"/>
  <c r="B434"/>
  <c r="B435"/>
  <c r="B436"/>
  <c r="B437"/>
  <c r="B438"/>
  <c r="B439"/>
  <c r="B440"/>
  <c r="B441"/>
  <c r="B442"/>
  <c r="B443"/>
  <c r="B444"/>
  <c r="B445"/>
  <c r="B446"/>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482"/>
  <c r="B483"/>
  <c r="B484"/>
  <c r="B485"/>
  <c r="B486"/>
  <c r="B487"/>
  <c r="B488"/>
  <c r="B489"/>
  <c r="B490"/>
  <c r="B491"/>
  <c r="B492"/>
  <c r="B3"/>
  <c r="B4"/>
  <c r="B5"/>
  <c r="B6"/>
  <c r="N300"/>
  <c r="N301"/>
  <c r="N302"/>
  <c r="N303"/>
  <c r="N304"/>
  <c r="N305"/>
  <c r="N306"/>
  <c r="N307"/>
  <c r="N308"/>
  <c r="N309"/>
  <c r="N310"/>
  <c r="N311"/>
  <c r="N312"/>
  <c r="N313"/>
  <c r="N314"/>
  <c r="N315"/>
  <c r="N316"/>
  <c r="A300"/>
  <c r="A301"/>
  <c r="A302"/>
  <c r="A303"/>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N354"/>
  <c r="N355"/>
  <c r="N356"/>
  <c r="N357"/>
  <c r="N358"/>
  <c r="N359"/>
  <c r="N360"/>
  <c r="N361"/>
  <c r="N365"/>
  <c r="N366"/>
  <c r="N367"/>
  <c r="N373"/>
  <c r="N362"/>
  <c r="N363"/>
  <c r="N364"/>
  <c r="N368"/>
  <c r="N369"/>
  <c r="N370"/>
  <c r="N371"/>
  <c r="N372"/>
  <c r="N374"/>
  <c r="N375"/>
  <c r="N376"/>
  <c r="N377"/>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6"/>
  <c r="A87"/>
  <c r="A88"/>
  <c r="A89"/>
  <c r="A90"/>
  <c r="A91"/>
  <c r="A92"/>
  <c r="A93"/>
  <c r="A94"/>
  <c r="A85"/>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C507"/>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N491"/>
  <c r="N490"/>
  <c r="N489"/>
  <c r="N488"/>
  <c r="N487"/>
  <c r="N486"/>
  <c r="N485"/>
  <c r="N484"/>
  <c r="N483"/>
  <c r="N482"/>
  <c r="N481"/>
  <c r="N480"/>
  <c r="N479"/>
  <c r="N478"/>
  <c r="N477"/>
  <c r="N474"/>
  <c r="N473"/>
  <c r="N472"/>
  <c r="N471"/>
  <c r="N470"/>
  <c r="N467"/>
  <c r="N466"/>
  <c r="N463"/>
  <c r="N462"/>
  <c r="N461"/>
  <c r="N460"/>
  <c r="N459"/>
  <c r="N458"/>
  <c r="N457"/>
  <c r="N456"/>
  <c r="N455"/>
  <c r="N454"/>
  <c r="N453"/>
  <c r="N452"/>
  <c r="N451"/>
  <c r="N450"/>
  <c r="N449"/>
  <c r="N448"/>
  <c r="N447"/>
  <c r="N446"/>
  <c r="N445"/>
  <c r="N444"/>
  <c r="N443"/>
  <c r="N442"/>
  <c r="N441"/>
  <c r="N440"/>
  <c r="N439"/>
  <c r="N438"/>
  <c r="N437"/>
  <c r="N436"/>
  <c r="N435"/>
  <c r="N434"/>
  <c r="N433"/>
  <c r="N432"/>
  <c r="N431"/>
  <c r="N430"/>
  <c r="N429"/>
  <c r="N428"/>
  <c r="N427"/>
  <c r="N426"/>
  <c r="N423"/>
  <c r="N422"/>
  <c r="N421"/>
  <c r="N420"/>
  <c r="N419"/>
  <c r="N418"/>
  <c r="N417"/>
  <c r="N416"/>
  <c r="N415"/>
  <c r="N414"/>
  <c r="N413"/>
  <c r="N412"/>
  <c r="N411"/>
  <c r="N410"/>
  <c r="N409"/>
  <c r="N406"/>
  <c r="N405"/>
  <c r="N404"/>
  <c r="N403"/>
  <c r="N402"/>
  <c r="N401"/>
  <c r="N400"/>
  <c r="N399"/>
  <c r="N398"/>
  <c r="N397"/>
  <c r="N396"/>
  <c r="N395"/>
  <c r="N394"/>
  <c r="N393"/>
  <c r="N392"/>
  <c r="N391"/>
  <c r="N390"/>
  <c r="N389"/>
  <c r="N388"/>
  <c r="N385"/>
  <c r="N384"/>
  <c r="N383"/>
  <c r="N382"/>
  <c r="N381"/>
  <c r="N380"/>
  <c r="N353"/>
  <c r="N352"/>
  <c r="N351"/>
  <c r="N350"/>
  <c r="N349"/>
  <c r="N346"/>
  <c r="N345"/>
  <c r="N344"/>
  <c r="N343"/>
  <c r="N342"/>
  <c r="N341"/>
  <c r="N340"/>
  <c r="N339"/>
  <c r="N338"/>
  <c r="N337"/>
  <c r="N334"/>
  <c r="N333"/>
  <c r="N332"/>
  <c r="N331"/>
  <c r="N330"/>
  <c r="N329"/>
  <c r="N328"/>
  <c r="N327"/>
  <c r="N326"/>
  <c r="N325"/>
  <c r="N324"/>
  <c r="N323"/>
  <c r="N322"/>
  <c r="N321"/>
  <c r="N320"/>
  <c r="N319"/>
  <c r="N318"/>
  <c r="N317"/>
  <c r="N299"/>
  <c r="N298"/>
  <c r="N297"/>
  <c r="N296"/>
  <c r="N295"/>
  <c r="N294"/>
  <c r="N291"/>
  <c r="N290"/>
  <c r="N289"/>
  <c r="N288"/>
  <c r="N287"/>
  <c r="N286"/>
  <c r="N285"/>
  <c r="N284"/>
  <c r="N283"/>
  <c r="N282"/>
  <c r="N281"/>
  <c r="N280"/>
  <c r="N279"/>
  <c r="N278"/>
  <c r="N277"/>
  <c r="N276"/>
  <c r="N275"/>
  <c r="N274"/>
  <c r="N273"/>
  <c r="N272"/>
  <c r="N269"/>
  <c r="N268"/>
  <c r="N267"/>
  <c r="N266"/>
  <c r="N265"/>
  <c r="N264"/>
  <c r="N263"/>
  <c r="N262"/>
  <c r="N261"/>
  <c r="N260"/>
  <c r="N259"/>
  <c r="N258"/>
  <c r="N257"/>
  <c r="N256"/>
  <c r="N255"/>
  <c r="N254"/>
  <c r="N253"/>
  <c r="N252"/>
  <c r="N251"/>
  <c r="N250"/>
  <c r="N249"/>
  <c r="N248"/>
  <c r="N247"/>
  <c r="N246"/>
  <c r="N245"/>
  <c r="N244"/>
  <c r="N243"/>
  <c r="N242"/>
  <c r="N241"/>
  <c r="N238"/>
  <c r="N237"/>
  <c r="N236"/>
  <c r="N235"/>
  <c r="N234"/>
  <c r="N233"/>
  <c r="N232"/>
  <c r="N231"/>
  <c r="N230"/>
  <c r="N229"/>
  <c r="N228"/>
  <c r="N227"/>
  <c r="N226"/>
  <c r="N225"/>
  <c r="N224"/>
  <c r="N223"/>
  <c r="N222"/>
  <c r="N221"/>
  <c r="N220"/>
  <c r="N219"/>
  <c r="N218"/>
  <c r="N217"/>
  <c r="N216"/>
  <c r="N215"/>
  <c r="N214"/>
  <c r="N213"/>
  <c r="N212"/>
  <c r="N211"/>
  <c r="N210"/>
  <c r="N209"/>
  <c r="N208"/>
  <c r="N207"/>
  <c r="N206"/>
  <c r="N205"/>
  <c r="N204"/>
  <c r="N203"/>
  <c r="N202"/>
  <c r="N201"/>
  <c r="N200"/>
  <c r="N199"/>
  <c r="N198"/>
  <c r="N197"/>
  <c r="N196"/>
  <c r="N195"/>
  <c r="N194"/>
  <c r="N193"/>
  <c r="N192"/>
  <c r="N191"/>
  <c r="N190"/>
  <c r="N189"/>
  <c r="N188"/>
  <c r="N187"/>
  <c r="N186"/>
  <c r="N185"/>
  <c r="N182"/>
  <c r="N181"/>
  <c r="N180"/>
  <c r="N179"/>
  <c r="N178"/>
  <c r="N177"/>
  <c r="N176"/>
  <c r="N175"/>
  <c r="N174"/>
  <c r="N173"/>
  <c r="N172"/>
  <c r="N171"/>
  <c r="N170"/>
  <c r="N169"/>
  <c r="N168"/>
  <c r="N167"/>
  <c r="N166"/>
  <c r="N164"/>
  <c r="N163"/>
  <c r="N160"/>
  <c r="N159"/>
  <c r="N157"/>
  <c r="N156"/>
  <c r="N155"/>
  <c r="N154"/>
  <c r="N153"/>
  <c r="N152"/>
  <c r="N151"/>
  <c r="N150"/>
  <c r="N149"/>
  <c r="N148"/>
  <c r="N147"/>
  <c r="N146"/>
  <c r="N145"/>
  <c r="N144"/>
  <c r="N143"/>
  <c r="N142"/>
  <c r="N141"/>
  <c r="N139"/>
  <c r="N137"/>
  <c r="N136"/>
  <c r="N135"/>
  <c r="N134"/>
  <c r="N133"/>
  <c r="N132"/>
  <c r="N131"/>
  <c r="N130"/>
  <c r="N129"/>
  <c r="N128"/>
  <c r="N127"/>
  <c r="N124"/>
  <c r="N123"/>
  <c r="N122"/>
  <c r="N121"/>
  <c r="N120"/>
  <c r="N119"/>
  <c r="N118"/>
  <c r="N117"/>
  <c r="N116"/>
  <c r="N115"/>
  <c r="N112"/>
  <c r="N111"/>
  <c r="N110"/>
  <c r="N109"/>
  <c r="N108"/>
  <c r="N107"/>
  <c r="N106"/>
  <c r="N104"/>
  <c r="N102"/>
  <c r="N101"/>
  <c r="N100"/>
  <c r="N99"/>
  <c r="N98"/>
  <c r="N97"/>
  <c r="N96"/>
  <c r="N95"/>
  <c r="N94"/>
  <c r="N93"/>
  <c r="N92"/>
  <c r="N91"/>
  <c r="N90"/>
  <c r="N89"/>
  <c r="N88"/>
  <c r="N87"/>
  <c r="N86"/>
  <c r="N84"/>
  <c r="N83"/>
  <c r="N82"/>
  <c r="N81"/>
  <c r="N80"/>
  <c r="N79"/>
  <c r="N78"/>
  <c r="N77"/>
  <c r="N76"/>
  <c r="N75"/>
  <c r="N74"/>
  <c r="N73"/>
  <c r="N72"/>
  <c r="N71"/>
  <c r="N70"/>
  <c r="N69"/>
  <c r="N68"/>
  <c r="N67"/>
  <c r="N66"/>
  <c r="N65"/>
  <c r="N64"/>
  <c r="N63"/>
  <c r="N62"/>
  <c r="N61"/>
  <c r="N60"/>
  <c r="N59"/>
  <c r="N58"/>
  <c r="N57"/>
  <c r="N56"/>
  <c r="N55"/>
  <c r="N54"/>
  <c r="N53"/>
  <c r="N52"/>
  <c r="N51"/>
  <c r="N50"/>
  <c r="N49"/>
  <c r="N48"/>
  <c r="N47"/>
  <c r="N46"/>
  <c r="N45"/>
  <c r="N44"/>
  <c r="N43"/>
  <c r="N42"/>
  <c r="N41"/>
  <c r="N40"/>
  <c r="N39"/>
  <c r="N38"/>
  <c r="N37"/>
  <c r="N36"/>
  <c r="N35"/>
  <c r="N34"/>
  <c r="N33"/>
  <c r="N32"/>
  <c r="N31"/>
  <c r="N30"/>
  <c r="N29"/>
  <c r="N28"/>
  <c r="N27"/>
  <c r="N26"/>
  <c r="N25"/>
  <c r="N24"/>
  <c r="N23"/>
  <c r="N22"/>
  <c r="N21"/>
  <c r="N20"/>
  <c r="N19"/>
  <c r="N18"/>
  <c r="N17"/>
  <c r="N14"/>
  <c r="N13"/>
  <c r="N12"/>
  <c r="N11"/>
  <c r="N10"/>
  <c r="N9"/>
  <c r="N8"/>
  <c r="N7"/>
  <c r="N6"/>
  <c r="N5"/>
  <c r="N4"/>
  <c r="N2"/>
  <c r="B2"/>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<sst xmlns="http://schemas.openxmlformats.org/spreadsheetml/2006/main" count="9724" uniqueCount="2681">
  <si>
    <t>Do you usually have a carer that helps you with activities like eating and washing?</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</si>
  <si>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</si>
  <si>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</si>
  <si>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</si>
  <si>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</si>
  <si>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</si>
  <si>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</si>
  <si>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</si>
  <si>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</si>
  <si>
    <t>Endocrine_disease_other</t>
    <phoneticPr fontId="31" type="noConversion"/>
  </si>
  <si>
    <t>Other endocrine diseases</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</si>
  <si>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</si>
  <si>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</si>
  <si>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</si>
  <si>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</si>
  <si>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</si>
  <si>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</si>
  <si>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</si>
  <si>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</si>
  <si>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</si>
  <si>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</si>
  <si>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Surgical speciality</t>
    <phoneticPr fontId="31" type="noConversion"/>
  </si>
  <si>
    <t>Y</t>
    <phoneticPr fontId="31" type="noConversion"/>
  </si>
  <si>
    <t>Y_N</t>
    <phoneticPr fontId="31" type="noConversion"/>
  </si>
  <si>
    <t>2 - 2.3 METS</t>
    <phoneticPr fontId="31" type="noConversion"/>
  </si>
  <si>
    <t>3 - 5 METS</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</si>
  <si>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</si>
  <si>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</si>
  <si>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</si>
  <si>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</si>
  <si>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</si>
  <si>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</si>
  <si>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</si>
  <si>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</si>
  <si>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</si>
  <si>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</si>
  <si>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HIV / AIDS</t>
    <phoneticPr fontId="31" type="noConversion"/>
  </si>
  <si>
    <t>Colonised with drug resistant organism</t>
    <phoneticPr fontId="31" type="noConversion"/>
  </si>
  <si>
    <t>Isolation precautions</t>
    <phoneticPr fontId="31" type="noConversion"/>
  </si>
  <si>
    <t>Other infectious condition</t>
    <phoneticPr fontId="31" type="noConversion"/>
  </si>
  <si>
    <t>All</t>
    <phoneticPr fontId="31" type="noConversion"/>
  </si>
  <si>
    <t>OneOption</t>
    <phoneticPr fontId="31" type="noConversion"/>
  </si>
  <si>
    <t>Y_N_U_Clinician</t>
    <phoneticPr fontId="31" type="noConversion"/>
  </si>
  <si>
    <t>Y_N</t>
    <phoneticPr fontId="31" type="noConversion"/>
  </si>
  <si>
    <t>Y</t>
    <phoneticPr fontId="31" type="noConversion"/>
  </si>
  <si>
    <t>Yes</t>
    <phoneticPr fontId="31" type="noConversion"/>
  </si>
  <si>
    <t>Y</t>
    <phoneticPr fontId="31" type="noConversion"/>
  </si>
  <si>
    <t>Y</t>
    <phoneticPr fontId="31" type="noConversion"/>
  </si>
  <si>
    <t>Y</t>
    <phoneticPr fontId="31" type="noConversion"/>
  </si>
  <si>
    <t>Chronic hepatitis (eg Hepatitis B or C)</t>
    <phoneticPr fontId="31" type="noConversion"/>
  </si>
  <si>
    <t>Hepatitis_ever = Yes</t>
    <phoneticPr fontId="31" type="noConversion"/>
  </si>
  <si>
    <t>Y</t>
    <phoneticPr fontId="31" type="noConversion"/>
  </si>
  <si>
    <t>Yes</t>
    <phoneticPr fontId="31" type="noConversion"/>
  </si>
  <si>
    <t>Patient_Age &gt; 14</t>
  </si>
  <si>
    <t>Patient_Age &gt; 14</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</si>
  <si>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</si>
  <si>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</si>
  <si>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</si>
  <si>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</si>
  <si>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</si>
  <si>
    <t>Cerebrovascular disease (details)</t>
    <phoneticPr fontId="31" type="noConversion"/>
  </si>
  <si>
    <t>Cerebrovascular_Disease_Details</t>
    <phoneticPr fontId="31" type="noConversion"/>
  </si>
  <si>
    <t>OneOption</t>
    <phoneticPr fontId="31" type="noConversion"/>
  </si>
  <si>
    <t>Invesigations_ECG_Performed</t>
  </si>
  <si>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</si>
  <si>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</si>
  <si>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</si>
  <si>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</si>
  <si>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</si>
  <si>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</si>
  <si>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</si>
  <si>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</si>
  <si>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</si>
  <si>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</si>
  <si>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</si>
  <si>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</si>
  <si>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</si>
  <si>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</si>
  <si>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</si>
  <si>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</si>
  <si>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</si>
  <si>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</si>
  <si>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</si>
  <si>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</si>
  <si>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Goitre</t>
    <phoneticPr fontId="31" type="noConversion"/>
  </si>
  <si>
    <t>Renal_Failure=Yes or Renal_Failure=Yes</t>
    <phoneticPr fontId="31" type="noConversion"/>
  </si>
  <si>
    <t>Investigations_CXR_Performed=Yes</t>
    <phoneticPr fontId="31" type="noConversion"/>
  </si>
  <si>
    <t>E-Mail address</t>
  </si>
  <si>
    <t>Direct device (attribute)</t>
  </si>
  <si>
    <t xml:space="preserve">Insulin </t>
    <phoneticPr fontId="31" type="noConversion"/>
  </si>
  <si>
    <t>Patient_Country=Australia</t>
    <phoneticPr fontId="31" type="noConversion"/>
  </si>
  <si>
    <t>Patient_Country=USA</t>
    <phoneticPr fontId="31" type="noConversion"/>
  </si>
  <si>
    <t>Patient_Country=UK</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</si>
  <si>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</si>
  <si>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</si>
  <si>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</si>
  <si>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</si>
  <si>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</si>
  <si>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</si>
  <si>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</si>
  <si>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</si>
  <si>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</si>
  <si>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</si>
  <si>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</si>
  <si>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</si>
  <si>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</si>
  <si>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Yes</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</si>
  <si>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</si>
  <si>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</si>
  <si>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</si>
  <si>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</si>
  <si>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</si>
  <si>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</si>
  <si>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</si>
  <si>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</si>
  <si>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</si>
  <si>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</si>
  <si>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</si>
  <si>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</si>
  <si>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</si>
  <si>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Pregnancy due date (DD-MM-YYYY)</t>
    <phoneticPr fontId="31" type="noConversion"/>
  </si>
  <si>
    <t>Back problems or surgery?</t>
    <phoneticPr fontId="31" type="noConversion"/>
  </si>
  <si>
    <t>Glasgow_Coma_Score_is_15 = No</t>
    <phoneticPr fontId="31" type="noConversion"/>
  </si>
  <si>
    <t>Number</t>
    <phoneticPr fontId="31" type="noConversion"/>
  </si>
  <si>
    <t>Guardian name</t>
    <phoneticPr fontId="31" type="noConversion"/>
  </si>
  <si>
    <t>Guardian contact same</t>
    <phoneticPr fontId="31" type="noConversion"/>
  </si>
  <si>
    <t>All</t>
    <phoneticPr fontId="31" type="noConversion"/>
  </si>
  <si>
    <t>Angina pectoris</t>
  </si>
  <si>
    <t>Have you had a heart attack?</t>
    <phoneticPr fontId="31" type="noConversion"/>
  </si>
  <si>
    <t>Who is your anesthetist?</t>
    <phoneticPr fontId="31" type="noConversion"/>
  </si>
  <si>
    <t>Y</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</si>
  <si>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</si>
  <si>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</si>
  <si>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</si>
  <si>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</si>
  <si>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</si>
  <si>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</si>
  <si>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</si>
  <si>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</si>
  <si>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</si>
  <si>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</si>
  <si>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</si>
  <si>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</si>
  <si>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Y</t>
    <phoneticPr fontId="31" type="noConversion"/>
  </si>
  <si>
    <t>Allergies</t>
    <phoneticPr fontId="31" type="noConversion"/>
  </si>
  <si>
    <t>Date stopped smoking (DD-MM-YYYY)</t>
    <phoneticPr fontId="31" type="noConversion"/>
  </si>
  <si>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</si>
  <si>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</si>
  <si>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</si>
  <si>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</si>
  <si>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</si>
  <si>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Please ask your doctor for a copy to bring with you to hospital.</t>
    <phoneticPr fontId="31" type="noConversion"/>
  </si>
  <si>
    <t>Hemoglobin level estimation (procedure)</t>
  </si>
  <si>
    <t>preanesthetic assessment</t>
  </si>
  <si>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</si>
  <si>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</si>
  <si>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</si>
  <si>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</si>
  <si>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</si>
  <si>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</si>
  <si>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</si>
  <si>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</si>
  <si>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</si>
  <si>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</si>
  <si>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</si>
  <si>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</si>
  <si>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</si>
  <si>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Prothrombin time finding (finding)</t>
  </si>
  <si>
    <t>New York Heart Association Classification - Class IV (finding)</t>
  </si>
  <si>
    <t>Has anyone observed you stop breathing during your sleep?</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</si>
  <si>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</si>
  <si>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</si>
  <si>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</si>
  <si>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</si>
  <si>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</si>
  <si>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</si>
  <si>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</si>
  <si>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</si>
  <si>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</si>
  <si>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</si>
  <si>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</si>
  <si>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</si>
  <si>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</si>
  <si>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</si>
  <si>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</si>
  <si>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</si>
  <si>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</si>
  <si>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</si>
  <si>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</si>
  <si>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</si>
  <si>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</si>
  <si>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</si>
  <si>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</si>
  <si>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</si>
  <si>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</si>
  <si>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</si>
  <si>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</si>
  <si>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</si>
  <si>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</si>
  <si>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</si>
  <si>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</si>
  <si>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</si>
  <si>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</si>
  <si>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</si>
  <si>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</si>
  <si>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</si>
  <si>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</si>
  <si>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</si>
  <si>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</si>
  <si>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</si>
  <si>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</si>
  <si>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</si>
  <si>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</si>
  <si>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</si>
  <si>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Do you get angina?</t>
    <phoneticPr fontId="31" type="noConversion"/>
  </si>
  <si>
    <t>Ischemic_heart_disease=Yes</t>
    <phoneticPr fontId="31" type="noConversion"/>
  </si>
  <si>
    <t>Surgical_Diagnosis_Patient_Reported</t>
    <phoneticPr fontId="31" type="noConversion"/>
  </si>
  <si>
    <t>Planned (qualifier value)</t>
  </si>
  <si>
    <t>Dyspnea, class I (finding)</t>
  </si>
  <si>
    <t>Dyspnea, class II (finding)</t>
  </si>
  <si>
    <t>Disorder of liver (disorder)</t>
  </si>
  <si>
    <t>Question text</t>
  </si>
  <si>
    <t>Patient - email address (observable entity)</t>
  </si>
  <si>
    <t>Past - time specified (qualifier value)</t>
  </si>
  <si>
    <t>What is your Individual Healthcare Identifier (if you have one)?</t>
    <phoneticPr fontId="31" type="noConversion"/>
  </si>
  <si>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</si>
  <si>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</si>
  <si>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</si>
  <si>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</si>
  <si>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</si>
  <si>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</si>
  <si>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</si>
  <si>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</si>
  <si>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</si>
  <si>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</si>
  <si>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</si>
  <si>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</si>
  <si>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</si>
  <si>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</si>
  <si>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</si>
  <si>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</si>
  <si>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</si>
  <si>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</si>
  <si>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</si>
  <si>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</si>
  <si>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</si>
  <si>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</si>
  <si>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</si>
  <si>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</si>
  <si>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</si>
  <si>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</si>
  <si>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</si>
  <si>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</si>
  <si>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</si>
  <si>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</si>
  <si>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</si>
  <si>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</si>
  <si>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</si>
  <si>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</si>
  <si>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</si>
  <si>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</si>
  <si>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</si>
  <si>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All</t>
    <phoneticPr fontId="31" type="noConversion"/>
  </si>
  <si>
    <t>Text_box</t>
    <phoneticPr fontId="31" type="noConversion"/>
  </si>
  <si>
    <t>Y</t>
    <phoneticPr fontId="31" type="noConversion"/>
  </si>
  <si>
    <t>Communication</t>
    <phoneticPr fontId="31" type="noConversion"/>
  </si>
  <si>
    <t>Communication,,,</t>
  </si>
  <si>
    <t>Do you have a guardian?</t>
    <phoneticPr fontId="31" type="noConversion"/>
  </si>
  <si>
    <t>Yes</t>
    <phoneticPr fontId="31" type="noConversion"/>
  </si>
  <si>
    <t>Comment_or_note</t>
    <phoneticPr fontId="31" type="noConversion"/>
  </si>
  <si>
    <t>Pre-anesthetic assessment (procedure)</t>
  </si>
  <si>
    <t>All</t>
    <phoneticPr fontId="31" type="noConversion"/>
  </si>
  <si>
    <t>Have you had any back problems or surgery?</t>
    <phoneticPr fontId="31" type="noConversion"/>
  </si>
  <si>
    <t>All</t>
    <phoneticPr fontId="31" type="noConversion"/>
  </si>
  <si>
    <t>OneOption</t>
    <phoneticPr fontId="31" type="noConversion"/>
  </si>
  <si>
    <t>Y</t>
    <phoneticPr fontId="31" type="noConversion"/>
  </si>
  <si>
    <t>Result comments (qualifier value)</t>
  </si>
  <si>
    <t>Invesigation_Lab_Results_Creatinine</t>
  </si>
  <si>
    <t>Requested (qualifier value)</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</si>
  <si>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</si>
  <si>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</si>
  <si>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</si>
  <si>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</si>
  <si>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</si>
  <si>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</si>
  <si>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</si>
  <si>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</si>
  <si>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</si>
  <si>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</si>
  <si>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</si>
  <si>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</si>
  <si>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</si>
  <si>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</si>
  <si>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</si>
  <si>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Yes</t>
    <phoneticPr fontId="31" type="noConversion"/>
  </si>
  <si>
    <t>Strip and make a bed, mop floors, handwash clothes, walk 4km/h, bowl</t>
    <phoneticPr fontId="31" type="noConversion"/>
  </si>
  <si>
    <t>Dress, iron, stand for 2 hours, play cards</t>
    <phoneticPr fontId="31" type="noConversion"/>
  </si>
  <si>
    <t>Invesigations_ECG_Date</t>
  </si>
  <si>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</si>
  <si>
    <t>Guardian_Home_Phone</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</si>
  <si>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</si>
  <si>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</si>
  <si>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</si>
  <si>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</si>
  <si>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</si>
  <si>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</si>
  <si>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Risk assessment</t>
    <phoneticPr fontId="31" type="noConversion"/>
  </si>
  <si>
    <t>Consent to Privacy Policy</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</si>
  <si>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</si>
  <si>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</si>
  <si>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</si>
  <si>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</si>
  <si>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</si>
  <si>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</si>
  <si>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Spinal cord injury = Y</t>
  </si>
  <si>
    <t>gender = female and age &gt; 14 and age &lt; 45</t>
  </si>
  <si>
    <t>Patient History, Obstetric</t>
  </si>
  <si>
    <t>age &lt;14</t>
  </si>
  <si>
    <t>Dyspnea, class III (finding)</t>
  </si>
  <si>
    <t>Biventricular pacemaker</t>
  </si>
  <si>
    <t>AV pacemaker</t>
  </si>
  <si>
    <t>Drug therapy (procedure)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</si>
  <si>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</si>
  <si>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</si>
  <si>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</si>
  <si>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</si>
  <si>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</si>
  <si>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</si>
  <si>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</si>
  <si>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</si>
  <si>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</si>
  <si>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</si>
  <si>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</si>
  <si>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</si>
  <si>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</si>
  <si>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</si>
  <si>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</si>
  <si>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</si>
  <si>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</si>
  <si>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</si>
  <si>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</si>
  <si>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</si>
  <si>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</si>
  <si>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</si>
  <si>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</si>
  <si>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</si>
  <si>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</si>
  <si>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</si>
  <si>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</si>
  <si>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</si>
  <si>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</si>
  <si>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</si>
  <si>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</si>
  <si>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</si>
  <si>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Hypertensive disorder, systemic arterial (disorder)</t>
  </si>
  <si>
    <t>Severe chronic obstructive pulmonary disease (disorder)</t>
  </si>
  <si>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</si>
  <si>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</si>
  <si>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</si>
  <si>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</si>
  <si>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</si>
  <si>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</si>
  <si>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</si>
  <si>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</si>
  <si>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</si>
  <si>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</si>
  <si>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</si>
  <si>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</si>
  <si>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</si>
  <si>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</si>
  <si>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</si>
  <si>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</si>
  <si>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</si>
  <si>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</si>
  <si>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</si>
  <si>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</si>
  <si>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</si>
  <si>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</si>
  <si>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</si>
  <si>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</si>
  <si>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</si>
  <si>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</si>
  <si>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Rejected by recipient (qualifier value)</t>
  </si>
  <si>
    <t>Renal failure syndrome (disorder)</t>
  </si>
  <si>
    <t>Heart valve disorder (disorder)</t>
  </si>
  <si>
    <t>Heart valve replacement (procedure)</t>
  </si>
  <si>
    <t>Tricuspid regurgitation</t>
  </si>
  <si>
    <t>TR</t>
  </si>
  <si>
    <t>No</t>
    <phoneticPr fontId="31" type="noConversion"/>
  </si>
  <si>
    <t>Conduction disorder of the heart (disorder)</t>
  </si>
  <si>
    <t>Known present (qualifier value)</t>
  </si>
  <si>
    <t>In progress (qualifier value)</t>
  </si>
  <si>
    <t>Congenital arteriovenous malformation (disorder)</t>
  </si>
  <si>
    <t>in the past</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</si>
  <si>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</si>
  <si>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</si>
  <si>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</si>
  <si>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</si>
  <si>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</si>
  <si>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</si>
  <si>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</si>
  <si>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</si>
  <si>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</si>
  <si>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</si>
  <si>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</si>
  <si>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</si>
  <si>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</si>
  <si>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</si>
  <si>
    <t>Demographic details,Guardian,,</t>
    <phoneticPr fontId="31" type="noConversion"/>
  </si>
  <si>
    <t>Guardian_Preferred_Contact</t>
  </si>
  <si>
    <t>Who is your surgeon or doctor performing the procedure?</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</si>
  <si>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</si>
  <si>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</si>
  <si>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</si>
  <si>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</si>
  <si>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</si>
  <si>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</si>
  <si>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</si>
  <si>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</si>
  <si>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</si>
  <si>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</si>
  <si>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Parent name</t>
    <phoneticPr fontId="31" type="noConversion"/>
  </si>
  <si>
    <t>All</t>
    <phoneticPr fontId="31" type="noConversion"/>
  </si>
  <si>
    <t>Guardian_Mobile_Phone</t>
    <phoneticPr fontId="31" type="noConversion"/>
  </si>
  <si>
    <t>Not done (qualifier value)</t>
  </si>
  <si>
    <t>Spinal_cord_injury_level</t>
  </si>
  <si>
    <t>"+4 Combative"</t>
  </si>
  <si>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</si>
  <si>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</si>
  <si>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</si>
  <si>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</si>
  <si>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</si>
  <si>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</si>
  <si>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</si>
  <si>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</si>
  <si>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</si>
  <si>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</si>
  <si>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</si>
  <si>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</si>
  <si>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</si>
  <si>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</si>
  <si>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</si>
  <si>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Malignancy_ever = Yes</t>
    <phoneticPr fontId="31" type="noConversion"/>
  </si>
  <si>
    <t>Y_N</t>
    <phoneticPr fontId="31" type="noConversion"/>
  </si>
  <si>
    <t>Invesigation_Lab_Results_One_Year</t>
  </si>
  <si>
    <t>Echocardiography (procedure)</t>
  </si>
  <si>
    <t>Administration of anesthesia AND/OR sedation (procedure)</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</si>
  <si>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</si>
  <si>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</si>
  <si>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</si>
  <si>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</si>
  <si>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</si>
  <si>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</si>
  <si>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</si>
  <si>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</si>
  <si>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</si>
  <si>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</si>
  <si>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Guardian_Work_Phone</t>
    <phoneticPr fontId="31" type="noConversion"/>
  </si>
  <si>
    <t>Number (qualifier value)</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</si>
  <si>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</si>
  <si>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</si>
  <si>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</si>
  <si>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</si>
  <si>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</si>
  <si>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</si>
  <si>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</si>
  <si>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</si>
  <si>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Oral hypoglycaemics</t>
  </si>
  <si>
    <t>Investigations_PFT_Performed=Yes</t>
    <phoneticPr fontId="31" type="noConversion"/>
  </si>
  <si>
    <t>All</t>
    <phoneticPr fontId="31" type="noConversion"/>
  </si>
  <si>
    <t>OneOption</t>
    <phoneticPr fontId="31" type="noConversion"/>
  </si>
  <si>
    <t>Invesigations_ECG_Performed = Yes</t>
  </si>
  <si>
    <t>Induction_method</t>
  </si>
  <si>
    <t>Mitral regurgitation</t>
  </si>
  <si>
    <t>Allergic state (disorder)</t>
  </si>
  <si>
    <t>Consultation, Completed</t>
  </si>
  <si>
    <t>Consultation, Requested</t>
  </si>
  <si>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</si>
  <si>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</si>
  <si>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</si>
  <si>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</si>
  <si>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</si>
  <si>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</si>
  <si>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</si>
  <si>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</si>
  <si>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</si>
  <si>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</si>
  <si>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</si>
  <si>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</si>
  <si>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</si>
  <si>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</si>
  <si>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</si>
  <si>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</si>
  <si>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</si>
  <si>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</si>
  <si>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</si>
  <si>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</si>
  <si>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</si>
  <si>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</si>
  <si>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</si>
  <si>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Physical Examination, General</t>
  </si>
  <si>
    <t>Cirrhosis of liver (disorder)</t>
  </si>
  <si>
    <t>Respiratory function finding (finding)</t>
  </si>
  <si>
    <t>Severity (attribute)</t>
  </si>
  <si>
    <t>GCS (Calculated)</t>
    <phoneticPr fontId="31" type="noConversion"/>
  </si>
  <si>
    <t>ManyOption</t>
  </si>
  <si>
    <t>Thrombophilia (disorder)</t>
  </si>
  <si>
    <t>Y</t>
    <phoneticPr fontId="31" type="noConversion"/>
  </si>
  <si>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</si>
  <si>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</si>
  <si>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</si>
  <si>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</si>
  <si>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</si>
  <si>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</si>
  <si>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</si>
  <si>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</si>
  <si>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</si>
  <si>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</si>
  <si>
    <t>Patient History, Allergy</t>
  </si>
  <si>
    <t>if Allergy = Y</t>
  </si>
  <si>
    <t>causative agent</t>
  </si>
  <si>
    <t>Question ready for use</t>
  </si>
  <si>
    <t>age &lt; 14</t>
  </si>
  <si>
    <t>General practitioner (GP) practice (qualifier value)</t>
  </si>
  <si>
    <t>Guardian_Email</t>
    <phoneticPr fontId="31" type="noConversion"/>
  </si>
  <si>
    <t>Guardian address</t>
    <phoneticPr fontId="31" type="noConversion"/>
  </si>
  <si>
    <t>Neuromuscular diseases</t>
  </si>
  <si>
    <t>"=weight(kg)/height^2(metres)</t>
  </si>
  <si>
    <t>Cardiac complications</t>
  </si>
  <si>
    <t>Guardian_Name</t>
    <phoneticPr fontId="31" type="noConversion"/>
  </si>
  <si>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</si>
  <si>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</si>
  <si>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</si>
  <si>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</si>
  <si>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</si>
  <si>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</si>
  <si>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</si>
  <si>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</si>
  <si>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</si>
  <si>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</si>
  <si>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</si>
  <si>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</si>
  <si>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</si>
  <si>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</si>
  <si>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</si>
  <si>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</si>
  <si>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</si>
  <si>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</si>
  <si>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</si>
  <si>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</si>
  <si>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alcohol units/week (qualifier value)</t>
  </si>
  <si>
    <t>Administration of anesthesia (procedure)</t>
  </si>
  <si>
    <t>PDPH</t>
  </si>
  <si>
    <t>Disorder of aorta (disorder)</t>
  </si>
  <si>
    <t>Disorder of blood vessel (disorder)</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</si>
  <si>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</si>
  <si>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</si>
  <si>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</si>
  <si>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</si>
  <si>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</si>
  <si>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</si>
  <si>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</si>
  <si>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</si>
  <si>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</si>
  <si>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</si>
  <si>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</si>
  <si>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Invesigation_Lab_Results_Albumin</t>
  </si>
  <si>
    <t>All</t>
    <phoneticPr fontId="31" type="noConversion"/>
  </si>
  <si>
    <t>Parent_Contact_equals_Patient_Contact=No and Patient_Age &lt; 18</t>
    <phoneticPr fontId="31" type="noConversion"/>
  </si>
  <si>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</si>
  <si>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</si>
  <si>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</si>
  <si>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</si>
  <si>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</si>
  <si>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</si>
  <si>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</si>
  <si>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</si>
  <si>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5. Climb a flight of stairs / walk up a hill / walk on level ground at 6kph / run a short distance</t>
  </si>
  <si>
    <t>Cigarette consumption (observable entity)</t>
  </si>
  <si>
    <t>Bronchial hyperactivity</t>
  </si>
  <si>
    <t>MR</t>
  </si>
  <si>
    <t>Tricuspid stenosis</t>
  </si>
  <si>
    <t>TS</t>
  </si>
  <si>
    <t>More than 90 degrees</t>
  </si>
  <si>
    <t>if Congenital_heart_disease = Yes</t>
  </si>
  <si>
    <t>"=90 degrees"</t>
  </si>
  <si>
    <t>Mild Persistent</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</si>
  <si>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</si>
  <si>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</si>
  <si>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</si>
  <si>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</si>
  <si>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</si>
  <si>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</si>
  <si>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</si>
  <si>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</si>
  <si>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</si>
  <si>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</si>
  <si>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</si>
  <si>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</si>
  <si>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</si>
  <si>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Not fully alert, but has sustained awakening (eye-opening/eye contact) to voice (&gt;10 seconds)</t>
  </si>
  <si>
    <t>Mild to moderate (qualifier value)</t>
  </si>
  <si>
    <t>Surgical procedure (procedure)</t>
  </si>
  <si>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</si>
  <si>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</si>
  <si>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</si>
  <si>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</si>
  <si>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</si>
  <si>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</si>
  <si>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</si>
  <si>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</si>
  <si>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Patient telephone number (observable entity)</t>
  </si>
  <si>
    <t>Esophageal reflux finding (finding)</t>
  </si>
  <si>
    <t>Death</t>
  </si>
  <si>
    <t>Backache</t>
  </si>
  <si>
    <t>Class 4</t>
  </si>
  <si>
    <t>ASA_status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</si>
  <si>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</si>
  <si>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</si>
  <si>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</si>
  <si>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</si>
  <si>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</si>
  <si>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</si>
  <si>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</si>
  <si>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</si>
  <si>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</si>
  <si>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</si>
  <si>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</si>
  <si>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</si>
  <si>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Episodicity (attribute)</t>
  </si>
  <si>
    <t>Vascular</t>
  </si>
  <si>
    <t>Class 3: Walking or mild exertion</t>
  </si>
  <si>
    <t>Class 3</t>
  </si>
  <si>
    <t>Lumbar or lower</t>
  </si>
  <si>
    <t>if Exercise_tolerance_METS &lt;4</t>
  </si>
  <si>
    <t>Done (qualifier value)</t>
  </si>
  <si>
    <t>Cerebral aneurysm</t>
  </si>
  <si>
    <t>Cerebral AV malformation</t>
  </si>
  <si>
    <t>Aortic</t>
  </si>
  <si>
    <t>How much do you weigh (in kilograms)?</t>
  </si>
  <si>
    <t>Right Heart failure</t>
  </si>
  <si>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</si>
  <si>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</si>
  <si>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</si>
  <si>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</si>
  <si>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</si>
  <si>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</si>
  <si>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</si>
  <si>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</si>
  <si>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</si>
  <si>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</si>
  <si>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</si>
  <si>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</si>
  <si>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</si>
  <si>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</si>
  <si>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</si>
  <si>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Consent_Anesthetist_Quality_Assurance</t>
    <phoneticPr fontId="31" type="noConversion"/>
  </si>
  <si>
    <t>Rheumatoid arthritis (disorder)</t>
  </si>
  <si>
    <t>Smoker, current</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</si>
  <si>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</si>
  <si>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</si>
  <si>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</si>
  <si>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</si>
  <si>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</si>
  <si>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</si>
  <si>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</si>
  <si>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</si>
  <si>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</si>
  <si>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</si>
  <si>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</si>
  <si>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Creatinine units</t>
  </si>
  <si>
    <t>Recent ECG</t>
  </si>
  <si>
    <t>Confused, disoriented</t>
  </si>
  <si>
    <t>Inflammatory disease of liver (disorder)</t>
  </si>
  <si>
    <t>2 Moderate: FEV1 50-80% predicted</t>
  </si>
  <si>
    <t>Date of event (observable entity)</t>
  </si>
  <si>
    <t>Does the child have any hereditary disease or disease from birth?</t>
  </si>
  <si>
    <t>Consent for anesthesia given (finding)</t>
  </si>
  <si>
    <t>Transfusion of blood product (procedure)</t>
  </si>
  <si>
    <t>Current non-smoker (finding)</t>
  </si>
  <si>
    <t>Diagnosis (observable entity)</t>
  </si>
  <si>
    <t>Long-term oxygen therapy (procedure)</t>
  </si>
  <si>
    <t>New York Heart Association Classification - Class II (finding)</t>
  </si>
  <si>
    <t>Neuromuscular disorder</t>
  </si>
  <si>
    <t>"+1 Restless"</t>
  </si>
  <si>
    <t>Incomprehensible sounds</t>
  </si>
  <si>
    <t>Current or specified time (qualifier value)</t>
  </si>
  <si>
    <t>Date (attribute)</t>
  </si>
  <si>
    <t>Do you have any heartburn, reflux or hiatus hernia?</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</si>
  <si>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</si>
  <si>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</si>
  <si>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</si>
  <si>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</si>
  <si>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</si>
  <si>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Have you ever had a definite diagnosis of cancer?</t>
    <phoneticPr fontId="31" type="noConversion"/>
  </si>
  <si>
    <t>Guardian home telephone</t>
    <phoneticPr fontId="31" type="noConversion"/>
  </si>
  <si>
    <t>Parent E-mail address</t>
  </si>
  <si>
    <t>Measurement of respiratory function (procedure)</t>
  </si>
  <si>
    <t>Metal stent (physical object)</t>
  </si>
  <si>
    <t>Smoker (finding)</t>
  </si>
  <si>
    <t>Known possible (qualifier value)</t>
  </si>
  <si>
    <t>Please select the boxes if you have had any of these neurological problems?</t>
    <phoneticPr fontId="31" type="noConversion"/>
  </si>
  <si>
    <t>Diabetes_treatment</t>
    <phoneticPr fontId="31" type="noConversion"/>
  </si>
  <si>
    <t>Mild chronic obstructive pulmonary disease (disorder)</t>
  </si>
  <si>
    <t>Guardian's preferred contact method</t>
    <phoneticPr fontId="31" type="noConversion"/>
  </si>
  <si>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</si>
  <si>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</si>
  <si>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</si>
  <si>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</si>
  <si>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</si>
  <si>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</si>
  <si>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</si>
  <si>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</si>
  <si>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</si>
  <si>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</si>
  <si>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</si>
  <si>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</si>
  <si>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</si>
  <si>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</si>
  <si>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Activated partial thromboplastin time finding (finding)</t>
  </si>
  <si>
    <t>Acute coronary syndrome (disorder)</t>
  </si>
  <si>
    <t>Severe heart failure</t>
  </si>
  <si>
    <t>Class 4: At rest or minimal exertion</t>
  </si>
  <si>
    <t>Acute myocardial infarction (disorder)</t>
  </si>
  <si>
    <t>Previous/Past</t>
  </si>
  <si>
    <t>Intermittent</t>
  </si>
  <si>
    <t>Ex-smoker (finding)</t>
  </si>
  <si>
    <t>Patient History, Neurological</t>
  </si>
  <si>
    <t>date</t>
  </si>
  <si>
    <t>Pattern of alcohol consumption through week (observable entity)</t>
  </si>
  <si>
    <t>Percutaneous coronary intervention (procedure)</t>
  </si>
  <si>
    <t>ENT</t>
  </si>
  <si>
    <t>Opens eyes in response to painful stimuli</t>
  </si>
  <si>
    <t>Heart disease (disorder)</t>
  </si>
  <si>
    <t>Alcohol intake (observable entity)</t>
  </si>
  <si>
    <t>Heart_failure = Yes</t>
  </si>
  <si>
    <t>NYHA_Class</t>
  </si>
  <si>
    <t>Weight_measured / (Height_measured/100)^2</t>
  </si>
  <si>
    <t>Does not open eyes</t>
  </si>
  <si>
    <t>Carer's preferred contact method</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</si>
  <si>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</si>
  <si>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</si>
  <si>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</si>
  <si>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</si>
  <si>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</si>
  <si>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</si>
  <si>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</si>
  <si>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Please bring the results to hospital with you.</t>
    <phoneticPr fontId="31" type="noConversion"/>
  </si>
  <si>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</si>
  <si>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</si>
  <si>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</si>
  <si>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</si>
  <si>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</si>
  <si>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</si>
  <si>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</si>
  <si>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</si>
  <si>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</si>
  <si>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BMI (calculated)</t>
  </si>
  <si>
    <t>Calculated</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</si>
  <si>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</si>
  <si>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</si>
  <si>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</si>
  <si>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</si>
  <si>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</si>
  <si>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</si>
  <si>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</si>
  <si>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</si>
  <si>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</si>
  <si>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</si>
  <si>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</si>
  <si>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</si>
  <si>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</si>
  <si>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</si>
  <si>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</si>
  <si>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Assessment and Plan - Difficult Vascular Access anticipated</t>
  </si>
  <si>
    <t>Lung_sounds</t>
  </si>
  <si>
    <t>Do you use a CPAP machine?</t>
  </si>
  <si>
    <t>S3</t>
  </si>
  <si>
    <t>Crackles</t>
  </si>
  <si>
    <t>Oriented, converses normally</t>
  </si>
  <si>
    <t>Renal impairment (Creatinine &gt; 177umol/l)</t>
  </si>
  <si>
    <t>Abnormal S2</t>
  </si>
  <si>
    <t>Have you ever had seizures or epilepsy?</t>
  </si>
  <si>
    <t>Consent status (finding)</t>
  </si>
  <si>
    <t>Consultation (procedure)</t>
  </si>
  <si>
    <t>Laboratory test (procedure)</t>
  </si>
  <si>
    <t>Length of body (observable entity)</t>
  </si>
  <si>
    <t>Date of last episode of disorder (observable entity)</t>
  </si>
  <si>
    <t>Investigations_Lab_Results_Date</t>
  </si>
  <si>
    <t>Ability to communicate (observable entity)</t>
  </si>
  <si>
    <t>Description</t>
  </si>
  <si>
    <t>Unstable Angina</t>
  </si>
  <si>
    <t>Non-STEMI</t>
  </si>
  <si>
    <t>STEMI</t>
  </si>
  <si>
    <t>Dialysis=Yes</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</si>
  <si>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</si>
  <si>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</si>
  <si>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</si>
  <si>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</si>
  <si>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</si>
  <si>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</si>
  <si>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</si>
  <si>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</si>
  <si>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</si>
  <si>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</si>
  <si>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</si>
  <si>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</si>
  <si>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</si>
  <si>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</si>
  <si>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</si>
  <si>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</si>
  <si>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</si>
  <si>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</si>
  <si>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</si>
  <si>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</si>
  <si>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</si>
  <si>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</si>
  <si>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</si>
  <si>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</si>
  <si>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</si>
  <si>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</si>
  <si>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</si>
  <si>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</si>
  <si>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</si>
  <si>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</si>
  <si>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</si>
  <si>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</si>
  <si>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</si>
  <si>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</si>
  <si>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</si>
  <si>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</si>
  <si>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</si>
  <si>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</si>
  <si>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</si>
  <si>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</si>
  <si>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Pregnancy_Current = Unknown or Pregnancy_Current =  Possible</t>
  </si>
  <si>
    <t>Other musculoskeletal findings</t>
  </si>
  <si>
    <t>Action status unknown (qualifier value)</t>
  </si>
  <si>
    <t>Transposition of great arteries</t>
  </si>
  <si>
    <t>Acute ST segment elevation myocardial infarction (disorder)</t>
  </si>
  <si>
    <t>Adverse reaction to drug (disorder)</t>
  </si>
  <si>
    <t>Mid thoracic</t>
  </si>
  <si>
    <t>Low thoracic</t>
  </si>
  <si>
    <t>Carer E-mail address</t>
  </si>
  <si>
    <t>Preoperative evaluation, anesthesia (procedure)</t>
  </si>
  <si>
    <t>Orthopedic</t>
  </si>
  <si>
    <t>First episode</t>
  </si>
  <si>
    <t>Mallampati</t>
  </si>
  <si>
    <t>Studies - Cath Interpretation</t>
  </si>
  <si>
    <t>After (attribute)</t>
  </si>
  <si>
    <t>Exercise tolerance (observable entity)</t>
  </si>
  <si>
    <t>Expectation context (qualifier value)</t>
  </si>
  <si>
    <t>integer</t>
  </si>
  <si>
    <t>Date of assessment</t>
  </si>
  <si>
    <t>Datestamp</t>
  </si>
  <si>
    <t>Poor nutritional status</t>
  </si>
  <si>
    <t>Normal_or_not</t>
  </si>
  <si>
    <t>Abnormal</t>
  </si>
  <si>
    <t>Withdrawal from painful stimuli</t>
  </si>
  <si>
    <t>Localizes painful stimuli</t>
  </si>
  <si>
    <t>Guardian_Email</t>
  </si>
  <si>
    <t>Consent_Pre-op.net_anonymous_research</t>
    <phoneticPr fontId="31" type="noConversion"/>
  </si>
  <si>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</si>
  <si>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</si>
  <si>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</si>
  <si>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</si>
  <si>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</si>
  <si>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</si>
  <si>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</si>
  <si>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</si>
  <si>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</si>
  <si>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</si>
  <si>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</si>
  <si>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</si>
  <si>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</si>
  <si>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</si>
  <si>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</si>
  <si>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</si>
  <si>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</si>
  <si>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</si>
  <si>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</si>
  <si>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</si>
  <si>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</si>
  <si>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</si>
  <si>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</si>
  <si>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</si>
  <si>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</si>
  <si>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</si>
  <si>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</si>
  <si>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</si>
  <si>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</si>
  <si>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</si>
  <si>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</si>
  <si>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</si>
  <si>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</si>
  <si>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</si>
  <si>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Have you ever had an echocardiogram or ultrasound of your heart?</t>
  </si>
  <si>
    <t>No plan made</t>
  </si>
  <si>
    <t>Lee_Risk_Factors</t>
  </si>
  <si>
    <t>Induction_planned</t>
  </si>
  <si>
    <t>Past operation list</t>
  </si>
  <si>
    <t>Risks discussed with patient</t>
  </si>
  <si>
    <t>Walk inside the house / walk a block or two on level ground at 5kph</t>
  </si>
  <si>
    <t>Prothrombin time</t>
  </si>
  <si>
    <t>Sodium</t>
  </si>
  <si>
    <t>Potassium</t>
  </si>
  <si>
    <t>Current (qualifier value)</t>
  </si>
  <si>
    <t>Diabetic renal disease (disorder)</t>
  </si>
  <si>
    <t>Glasgow_Coma_Score_is_15 = No</t>
  </si>
  <si>
    <t>Anesthesia_technique</t>
  </si>
  <si>
    <t>Current_24_hour_opioid_use</t>
  </si>
  <si>
    <t>Lab results date</t>
  </si>
  <si>
    <t>Investigations_Lab_Results_Hb</t>
  </si>
  <si>
    <t>Hb</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</si>
  <si>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</si>
  <si>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</si>
  <si>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</si>
  <si>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</si>
  <si>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</si>
  <si>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</si>
  <si>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</si>
  <si>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</si>
  <si>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</si>
  <si>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</si>
  <si>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</si>
  <si>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</si>
  <si>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</si>
  <si>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</si>
  <si>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</si>
  <si>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</si>
  <si>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</si>
  <si>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</si>
  <si>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</si>
  <si>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</si>
  <si>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</si>
  <si>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</si>
  <si>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</si>
  <si>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</si>
  <si>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</si>
  <si>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</si>
  <si>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</si>
  <si>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</si>
  <si>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</si>
  <si>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</si>
  <si>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</si>
  <si>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</si>
  <si>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</si>
  <si>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</si>
  <si>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</si>
  <si>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</si>
  <si>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</si>
  <si>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</si>
  <si>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</si>
  <si>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</si>
  <si>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</si>
  <si>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</si>
  <si>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</si>
  <si>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</si>
  <si>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</si>
  <si>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4 to 7</t>
  </si>
  <si>
    <t>American Society of Anesthesiologists physical status class 3 (finding)</t>
  </si>
  <si>
    <t>Allergies=Yes</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</si>
  <si>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</si>
  <si>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</si>
  <si>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</si>
  <si>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</si>
  <si>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</si>
  <si>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</si>
  <si>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</si>
  <si>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</si>
  <si>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</si>
  <si>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</si>
  <si>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</si>
  <si>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</si>
  <si>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Musculoskeletal_Other</t>
  </si>
  <si>
    <t>Misc - ENT symptoms</t>
  </si>
  <si>
    <t>Other imaging performed</t>
  </si>
  <si>
    <t>Pulmonary</t>
  </si>
  <si>
    <t>Mild persistent</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</si>
  <si>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</si>
  <si>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</si>
  <si>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</si>
  <si>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</si>
  <si>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</si>
  <si>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</si>
  <si>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</si>
  <si>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</si>
  <si>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</si>
  <si>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</si>
  <si>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</si>
  <si>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</si>
  <si>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</si>
  <si>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</si>
  <si>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</si>
  <si>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</si>
  <si>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</si>
  <si>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</si>
  <si>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</si>
  <si>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</si>
  <si>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</si>
  <si>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</si>
  <si>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</si>
  <si>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</si>
  <si>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</si>
  <si>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</si>
  <si>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Coronary angriogram result</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</si>
  <si>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</si>
  <si>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</si>
  <si>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</si>
  <si>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</si>
  <si>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</si>
  <si>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</si>
  <si>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</si>
  <si>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</si>
  <si>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</si>
  <si>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</si>
  <si>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</si>
  <si>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</si>
  <si>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Insertion of drug coated stent (procedure)</t>
  </si>
  <si>
    <t>Chronic obstructive lung disease (disorder)</t>
  </si>
  <si>
    <t>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</si>
  <si>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</si>
  <si>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</si>
  <si>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</si>
  <si>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</si>
  <si>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</si>
  <si>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</si>
  <si>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</si>
  <si>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</si>
  <si>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</si>
  <si>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</si>
  <si>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</si>
  <si>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Pain - Opioid Medications</t>
  </si>
  <si>
    <t>Investigations_Lab_Results_INR</t>
  </si>
  <si>
    <t>Cardiovascular - Visceral Arterial Disease</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</si>
  <si>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</si>
  <si>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</si>
  <si>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</si>
  <si>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</si>
  <si>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</si>
  <si>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</si>
  <si>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</si>
  <si>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</si>
  <si>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</si>
  <si>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</si>
  <si>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</si>
  <si>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</si>
  <si>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</si>
  <si>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</si>
  <si>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</si>
  <si>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</si>
  <si>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</si>
  <si>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</si>
  <si>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</si>
  <si>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</si>
  <si>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</si>
  <si>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</si>
  <si>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</si>
  <si>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</si>
  <si>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Physical Exam - BP Sys</t>
  </si>
  <si>
    <t>Renal / Urologic - Tumor</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</si>
  <si>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</si>
  <si>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</si>
  <si>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</si>
  <si>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</si>
  <si>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</si>
  <si>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</si>
  <si>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</si>
  <si>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</si>
  <si>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</si>
  <si>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</si>
  <si>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</si>
  <si>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</si>
  <si>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</si>
  <si>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</si>
  <si>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</si>
  <si>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</si>
  <si>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</si>
  <si>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</si>
  <si>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Disorder of hematopoietic structure (disorder)</t>
  </si>
  <si>
    <t>Acute non-ST segment elevation myocardial infarction (disorder)</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</si>
  <si>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</si>
  <si>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</si>
  <si>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</si>
  <si>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</si>
  <si>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</si>
  <si>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</si>
  <si>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</si>
  <si>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</si>
  <si>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</si>
  <si>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</si>
  <si>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</si>
  <si>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</si>
  <si>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Upper respiratory infection</t>
  </si>
  <si>
    <t xml:space="preserve">Other Musculoskeletal </t>
  </si>
  <si>
    <t>Studies - LV Ejection Fraction Interpretation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</si>
  <si>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</si>
  <si>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</si>
  <si>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</si>
  <si>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</si>
  <si>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</si>
  <si>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</si>
  <si>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</si>
  <si>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</si>
  <si>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</si>
  <si>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</si>
  <si>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</si>
  <si>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</si>
  <si>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</si>
  <si>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</si>
  <si>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</si>
  <si>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</si>
  <si>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</si>
  <si>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</si>
  <si>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</si>
  <si>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</si>
  <si>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</si>
  <si>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</si>
  <si>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</si>
  <si>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</si>
  <si>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</si>
  <si>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</si>
  <si>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</si>
  <si>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Consultations,Completed,,</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</si>
  <si>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</si>
  <si>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</si>
  <si>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</si>
  <si>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</si>
  <si>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</si>
  <si>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</si>
  <si>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</si>
  <si>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</si>
  <si>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</si>
  <si>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</si>
  <si>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</si>
  <si>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</si>
  <si>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</si>
  <si>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</si>
  <si>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</si>
  <si>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</si>
  <si>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</si>
  <si>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</si>
  <si>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</si>
  <si>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</si>
  <si>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</si>
  <si>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</si>
  <si>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General - PONV Risk Factors</t>
  </si>
  <si>
    <t>Female</t>
  </si>
  <si>
    <t>Physical Exam - Height (cm)</t>
  </si>
  <si>
    <t>Weight_measured</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</si>
  <si>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</si>
  <si>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</si>
  <si>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</si>
  <si>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</si>
  <si>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</si>
  <si>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</si>
  <si>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</si>
  <si>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</si>
  <si>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</si>
  <si>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</si>
  <si>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</si>
  <si>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</si>
  <si>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</si>
  <si>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</si>
  <si>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0 At risk: Normal PFTs</t>
  </si>
  <si>
    <t>Pain - Opioid 24 Hour Morphine Eq</t>
  </si>
  <si>
    <t>Physical Exam - Body Surface Area</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</si>
  <si>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</si>
  <si>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</si>
  <si>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</si>
  <si>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</si>
  <si>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</si>
  <si>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</si>
  <si>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</si>
  <si>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</si>
  <si>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</si>
  <si>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</si>
  <si>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</si>
  <si>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</si>
  <si>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</si>
  <si>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</si>
  <si>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</si>
  <si>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</si>
  <si>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</si>
  <si>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</si>
  <si>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</si>
  <si>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</si>
  <si>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</si>
  <si>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</si>
  <si>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</si>
  <si>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</si>
  <si>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</si>
  <si>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Hyperthyroidism</t>
  </si>
  <si>
    <t>Hypothyroidism</t>
  </si>
  <si>
    <t>BP systolic</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</si>
  <si>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</si>
  <si>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</si>
  <si>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</si>
  <si>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</si>
  <si>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</si>
  <si>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</si>
  <si>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</si>
  <si>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</si>
  <si>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</si>
  <si>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</si>
  <si>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</si>
  <si>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</si>
  <si>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</si>
  <si>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</si>
  <si>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</si>
  <si>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</si>
  <si>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</si>
  <si>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</si>
  <si>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</si>
  <si>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Other pulmonary disease</t>
  </si>
  <si>
    <t>Oxygen_therapy</t>
  </si>
  <si>
    <t>Oxygen at present</t>
  </si>
  <si>
    <t>Respiratory - Mechanical Ventilation General</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</si>
  <si>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</si>
  <si>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</si>
  <si>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</si>
  <si>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</si>
  <si>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</si>
  <si>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</si>
  <si>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</si>
  <si>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</si>
  <si>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</si>
  <si>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History_of_difficult_intubation</t>
  </si>
  <si>
    <t>Airway,History,,</t>
  </si>
  <si>
    <t>Studies - Stress Test Interpretation</t>
  </si>
  <si>
    <t>Mallampati_neck_extension</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</si>
  <si>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</si>
  <si>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</si>
  <si>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</si>
  <si>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</si>
  <si>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</si>
  <si>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</si>
  <si>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</si>
  <si>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</si>
  <si>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</si>
  <si>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</si>
  <si>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</si>
  <si>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</si>
  <si>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</si>
  <si>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</si>
  <si>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</si>
  <si>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</si>
  <si>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</si>
  <si>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</si>
  <si>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</si>
  <si>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</si>
  <si>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</si>
  <si>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</si>
  <si>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</si>
  <si>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</si>
  <si>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Neuro - Cerebrovascular Accident</t>
  </si>
  <si>
    <t>Seizure_Disorder</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</si>
  <si>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</si>
  <si>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</si>
  <si>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</si>
  <si>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</si>
  <si>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</si>
  <si>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</si>
  <si>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</si>
  <si>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</si>
  <si>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</si>
  <si>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</si>
  <si>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</si>
  <si>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</si>
  <si>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</si>
  <si>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</si>
  <si>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</si>
  <si>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</si>
  <si>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Investigations_Lab_Results</t>
  </si>
  <si>
    <t>Neuromuscular disorders</t>
  </si>
  <si>
    <t>Congenital_heart_disease</t>
  </si>
  <si>
    <t>Obstetrics / Gyn - Reason for Consult</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</si>
  <si>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</si>
  <si>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</si>
  <si>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</si>
  <si>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</si>
  <si>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</si>
  <si>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</si>
  <si>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</si>
  <si>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</si>
  <si>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</si>
  <si>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</si>
  <si>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</si>
  <si>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</si>
  <si>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ECG Results</t>
  </si>
  <si>
    <t>General - Medications Detail - Scheduled vs PRN</t>
  </si>
  <si>
    <t>2: Moderate</t>
  </si>
  <si>
    <t>Investigations_Lab_Results_One_Year</t>
  </si>
  <si>
    <t>Weight(kg)</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</si>
  <si>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</si>
  <si>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</si>
  <si>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</si>
  <si>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</si>
  <si>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</si>
  <si>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</si>
  <si>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</si>
  <si>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</si>
  <si>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</si>
  <si>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</si>
  <si>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</si>
  <si>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</si>
  <si>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</si>
  <si>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</si>
  <si>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</si>
  <si>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</si>
  <si>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</si>
  <si>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</si>
  <si>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</si>
  <si>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</si>
  <si>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</si>
  <si>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</si>
  <si>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</si>
  <si>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</si>
  <si>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</si>
  <si>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</si>
  <si>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</si>
  <si>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</si>
  <si>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</si>
  <si>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Question used in clinic or bedside assessment by professional</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</si>
  <si>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</si>
  <si>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</si>
  <si>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</si>
  <si>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</si>
  <si>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</si>
  <si>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</si>
  <si>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</si>
  <si>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</si>
  <si>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</si>
  <si>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</si>
  <si>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</si>
  <si>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</si>
  <si>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</si>
  <si>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</si>
  <si>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</si>
  <si>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</si>
  <si>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</si>
  <si>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</si>
  <si>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</si>
  <si>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Acute coronary syndome (date)</t>
  </si>
  <si>
    <t>Respiratory symptoms</t>
  </si>
  <si>
    <t>Musculoskeletal - Osteoarthritis</t>
  </si>
  <si>
    <t>Arthritis_unspecified</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</si>
  <si>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</si>
  <si>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</si>
  <si>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</si>
  <si>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</si>
  <si>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</si>
  <si>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</si>
  <si>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</si>
  <si>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</si>
  <si>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</si>
  <si>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</si>
  <si>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</si>
  <si>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</si>
  <si>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Jaw_protrusion</t>
  </si>
  <si>
    <t>Rheumatologic - Lupus</t>
  </si>
  <si>
    <t>Referring specialty</t>
  </si>
  <si>
    <t>Airway - Snoring</t>
  </si>
  <si>
    <t>Other musculokeletal findings</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</si>
  <si>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</si>
  <si>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</si>
  <si>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</si>
  <si>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</si>
  <si>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</si>
  <si>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</si>
  <si>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</si>
  <si>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</si>
  <si>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</si>
  <si>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</si>
  <si>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</si>
  <si>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</si>
  <si>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</si>
  <si>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</si>
  <si>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</si>
  <si>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</si>
  <si>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</si>
  <si>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</si>
  <si>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</si>
  <si>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</si>
  <si>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</si>
  <si>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</si>
  <si>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</si>
  <si>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</si>
  <si>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</si>
  <si>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</si>
  <si>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</si>
  <si>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Tobacco_Current = Yes</t>
  </si>
  <si>
    <t>Neuro - Cerebrovascular Diseaes</t>
  </si>
  <si>
    <t>Judgement and Plan,,,</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</si>
  <si>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</si>
  <si>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</si>
  <si>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</si>
  <si>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</si>
  <si>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</si>
  <si>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</si>
  <si>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</si>
  <si>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</si>
  <si>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</si>
  <si>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</si>
  <si>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</si>
  <si>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</si>
  <si>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</si>
  <si>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</si>
  <si>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</si>
  <si>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</si>
  <si>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</si>
  <si>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</si>
  <si>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</si>
  <si>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Height(cm)</t>
  </si>
  <si>
    <t>Current_Pain_Score_Movement</t>
  </si>
  <si>
    <t>Dress yourself / shower yourself without stopping</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</si>
  <si>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</si>
  <si>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</si>
  <si>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</si>
  <si>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</si>
  <si>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</si>
  <si>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</si>
  <si>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</si>
  <si>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</si>
  <si>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</si>
  <si>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</si>
  <si>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</si>
  <si>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Dialysis type</t>
  </si>
  <si>
    <t>COPD</t>
  </si>
  <si>
    <t>Investigations_Lab_Results_Plt</t>
  </si>
  <si>
    <t>Internal_Disease_Other</t>
  </si>
  <si>
    <t>Cardiovascular - Pulmonary Embolus</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</si>
  <si>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</si>
  <si>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</si>
  <si>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</si>
  <si>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</si>
  <si>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</si>
  <si>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</si>
  <si>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</si>
  <si>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</si>
  <si>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</si>
  <si>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</si>
  <si>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</si>
  <si>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</si>
  <si>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</si>
  <si>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</si>
  <si>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</si>
  <si>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</si>
  <si>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</si>
  <si>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</si>
  <si>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</si>
  <si>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</si>
  <si>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</si>
  <si>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</si>
  <si>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Patient History,Renal,,</t>
  </si>
  <si>
    <t>Renal_Failure</t>
  </si>
  <si>
    <t>Renal failure</t>
  </si>
  <si>
    <t>General - Past Hospitalizations</t>
  </si>
  <si>
    <t>General -Past Surgery History</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</si>
  <si>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</si>
  <si>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</si>
  <si>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</si>
  <si>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</si>
  <si>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</si>
  <si>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</si>
  <si>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</si>
  <si>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</si>
  <si>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</si>
  <si>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</si>
  <si>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</si>
  <si>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</si>
  <si>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</si>
  <si>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</si>
  <si>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</si>
  <si>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</si>
  <si>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</si>
  <si>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</si>
  <si>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</si>
  <si>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</si>
  <si>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</si>
  <si>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</si>
  <si>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</si>
  <si>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</si>
  <si>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</si>
  <si>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</si>
  <si>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</si>
  <si>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</si>
  <si>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</si>
  <si>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</si>
  <si>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</si>
  <si>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</si>
  <si>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</si>
  <si>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</si>
  <si>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</si>
  <si>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</si>
  <si>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</si>
  <si>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</si>
  <si>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</si>
  <si>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</si>
  <si>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</si>
  <si>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</si>
  <si>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Cerebrovascular_Disease</t>
  </si>
  <si>
    <t>Assessment and Plan - Evaluation Complete</t>
  </si>
  <si>
    <t>Induction_technique_planned</t>
  </si>
  <si>
    <t>On average, how many cigarettes do you smoke each day?</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</si>
  <si>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</si>
  <si>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</si>
  <si>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</si>
  <si>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</si>
  <si>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</si>
  <si>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</si>
  <si>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</si>
  <si>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</si>
  <si>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</si>
  <si>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</si>
  <si>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</si>
  <si>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</si>
  <si>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</si>
  <si>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Have you ever been diagnosed with cirrhosis?</t>
  </si>
  <si>
    <t>Cardiovascular - Pacemaker only</t>
  </si>
  <si>
    <t>Endocrine - Adrenal Dysfunction</t>
  </si>
  <si>
    <t>Investigations,Results,,</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</si>
  <si>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</si>
  <si>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</si>
  <si>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</si>
  <si>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</si>
  <si>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</si>
  <si>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</si>
  <si>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</si>
  <si>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</si>
  <si>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</si>
  <si>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</si>
  <si>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</si>
  <si>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</si>
  <si>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</si>
  <si>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</si>
  <si>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</si>
  <si>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</si>
  <si>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</si>
  <si>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</si>
  <si>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</si>
  <si>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</si>
  <si>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</si>
  <si>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</si>
  <si>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</si>
  <si>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</si>
  <si>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</si>
  <si>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</si>
  <si>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</si>
  <si>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</si>
  <si>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</si>
  <si>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</si>
  <si>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</si>
  <si>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</si>
  <si>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Renal disease</t>
  </si>
  <si>
    <t>Assessment and Plan - Miscellaneous Compliance Documentation</t>
  </si>
  <si>
    <t>PS</t>
  </si>
  <si>
    <t>Parent_Contact_equals_Patient_Contact=No</t>
  </si>
  <si>
    <t>Loose teeth</t>
  </si>
  <si>
    <t>Chipped teeth</t>
  </si>
  <si>
    <t>Polio</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</si>
  <si>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</si>
  <si>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</si>
  <si>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</si>
  <si>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</si>
  <si>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</si>
  <si>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</si>
  <si>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</si>
  <si>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</si>
  <si>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</si>
  <si>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</si>
  <si>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</si>
  <si>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</si>
  <si>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</si>
  <si>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</si>
  <si>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</si>
  <si>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</si>
  <si>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</si>
  <si>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</si>
  <si>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</si>
  <si>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</si>
  <si>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</si>
  <si>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Physical Examination,Respiratory,,</t>
  </si>
  <si>
    <t>Have you ever had atrial fibrillation?</t>
  </si>
  <si>
    <t>Patient History,Hematological,,</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</si>
  <si>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</si>
  <si>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</si>
  <si>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</si>
  <si>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</si>
  <si>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</si>
  <si>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</si>
  <si>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</si>
  <si>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</si>
  <si>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</si>
  <si>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Receding_mandible</t>
  </si>
  <si>
    <t>Receding mandible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</si>
  <si>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</si>
  <si>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</si>
  <si>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</si>
  <si>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</si>
  <si>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</si>
  <si>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</si>
  <si>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</si>
  <si>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Lee Risk Score (IHD, CCF, Creat &gt; 177umol/l, IDDM, CVA, High risk surgery)</t>
  </si>
  <si>
    <t>Maybe</t>
  </si>
  <si>
    <t>Other rheumatological</t>
  </si>
  <si>
    <t>Consultation completed</t>
  </si>
  <si>
    <t>Consultations_completed</t>
  </si>
  <si>
    <t>Studies - Stress Test Inducible Ischemia Interpretation</t>
  </si>
  <si>
    <t>Previous_cardiac_surgery=Yes</t>
  </si>
  <si>
    <t>Cardiovascular - Myocardial Infarction</t>
  </si>
  <si>
    <t>Mild</t>
  </si>
  <si>
    <t>Past anaesthetic complications</t>
  </si>
  <si>
    <t>Have you had any problems with anesthetics?</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</si>
  <si>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</si>
  <si>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</si>
  <si>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</si>
  <si>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</si>
  <si>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</si>
  <si>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</si>
  <si>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</si>
  <si>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</si>
  <si>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</si>
  <si>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</si>
  <si>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</si>
  <si>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</si>
  <si>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</si>
  <si>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</si>
  <si>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</si>
  <si>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</si>
  <si>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</si>
  <si>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</si>
  <si>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</si>
  <si>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</si>
  <si>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</si>
  <si>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</si>
  <si>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</si>
  <si>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</si>
  <si>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</si>
  <si>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</si>
  <si>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</si>
  <si>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</si>
  <si>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</si>
  <si>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</si>
  <si>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</si>
  <si>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</si>
  <si>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</si>
  <si>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</si>
  <si>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</si>
  <si>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</si>
  <si>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</si>
  <si>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</si>
  <si>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</si>
  <si>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</si>
  <si>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</si>
  <si>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</si>
  <si>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</si>
  <si>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</si>
  <si>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</si>
  <si>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</si>
  <si>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Physical Exam - Multiple Body Systems</t>
  </si>
  <si>
    <t>Assessment and Plan - Required Paperwork</t>
  </si>
  <si>
    <t>Assessment and Plan - Postop Pain Management</t>
  </si>
  <si>
    <t>Other comments</t>
  </si>
  <si>
    <t>Physical Exam - Multiple Vital Signs</t>
  </si>
  <si>
    <t>Do you have rheumatoid arthritis?</t>
  </si>
  <si>
    <t>mg/dl</t>
  </si>
  <si>
    <t>Lower - complete denture / no teeth</t>
  </si>
  <si>
    <t>Other internal diseases</t>
  </si>
  <si>
    <t>MODY</t>
  </si>
  <si>
    <t>Cerebral bleeding</t>
  </si>
  <si>
    <t>Cardiovascular - Symptoms</t>
  </si>
  <si>
    <t>Pulmonary_disease</t>
  </si>
  <si>
    <t>Pulmonary disease</t>
  </si>
  <si>
    <t>Date of birth</t>
  </si>
  <si>
    <t>Interincisor gap &lt; 5cm or subluxation = 0</t>
  </si>
  <si>
    <t>Pulmonary stenosis</t>
  </si>
  <si>
    <t>Other rheumatological disease</t>
  </si>
  <si>
    <t>Cardiovascular - Coronary Artery Disease</t>
  </si>
  <si>
    <t>General - Environmental Allergies</t>
  </si>
  <si>
    <t>Angina_Class</t>
  </si>
  <si>
    <t>Pulmonary regurgitation</t>
  </si>
  <si>
    <t>PR</t>
  </si>
  <si>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</si>
  <si>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</si>
  <si>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</si>
  <si>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</si>
  <si>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</si>
  <si>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</si>
  <si>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</si>
  <si>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</si>
  <si>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</si>
  <si>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</si>
  <si>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</si>
  <si>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</si>
  <si>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</si>
  <si>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</si>
  <si>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</si>
  <si>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</si>
  <si>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</si>
  <si>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Yes</t>
    <phoneticPr fontId="31" type="noConversion"/>
  </si>
  <si>
    <t>Previous transfusion</t>
  </si>
  <si>
    <t>Hematologic - Previous Transfusion History</t>
  </si>
  <si>
    <t>Hematological_malignancy</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</si>
  <si>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</si>
  <si>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</si>
  <si>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</si>
  <si>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</si>
  <si>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</si>
  <si>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</si>
  <si>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</si>
  <si>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</si>
  <si>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</si>
  <si>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</si>
  <si>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</si>
  <si>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</si>
  <si>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</si>
  <si>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</si>
  <si>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</si>
  <si>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</si>
  <si>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</si>
  <si>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</si>
  <si>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</si>
  <si>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Congenital_heart_disease = Yes</t>
  </si>
  <si>
    <t>General - Medications Detail - Taken since date</t>
  </si>
  <si>
    <t>Functional_Scale_Based_on_AHA_Cardiac_Assessment</t>
  </si>
  <si>
    <t>Recommended Antibiotic Dose</t>
  </si>
  <si>
    <t>Unmapped Preop Concept</t>
  </si>
  <si>
    <t>Airway - Freetext Comments</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</si>
  <si>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</si>
  <si>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</si>
  <si>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</si>
  <si>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</si>
  <si>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</si>
  <si>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</si>
  <si>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</si>
  <si>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</si>
  <si>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</si>
  <si>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</si>
  <si>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</si>
  <si>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</si>
  <si>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</si>
  <si>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</si>
  <si>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</si>
  <si>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</si>
  <si>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</si>
  <si>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</si>
  <si>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</si>
  <si>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</si>
  <si>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</si>
  <si>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</si>
  <si>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</si>
  <si>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</si>
  <si>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</si>
  <si>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</si>
  <si>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</si>
  <si>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</si>
  <si>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</si>
  <si>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</si>
  <si>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</si>
  <si>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</si>
  <si>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</si>
  <si>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</si>
  <si>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</si>
  <si>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</si>
  <si>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</si>
  <si>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</si>
  <si>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</si>
  <si>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</si>
  <si>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</si>
  <si>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</si>
  <si>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</si>
  <si>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</si>
  <si>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</si>
  <si>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</si>
  <si>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</si>
  <si>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</si>
  <si>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</si>
  <si>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</si>
  <si>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</si>
  <si>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</si>
  <si>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</si>
  <si>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Carer work telephone</t>
  </si>
  <si>
    <t>Studies - ECHO date</t>
  </si>
  <si>
    <t>Carer Address</t>
  </si>
  <si>
    <t>Investigations_Echo_Results</t>
  </si>
  <si>
    <t>Pregnancy_Problems</t>
  </si>
  <si>
    <t>Future</t>
  </si>
  <si>
    <t>MI or Acute Coronary Syndrome (ever)</t>
  </si>
  <si>
    <t>Parent / guardian address</t>
  </si>
  <si>
    <t>Pregnancy problems</t>
  </si>
  <si>
    <t>What operation or procedure are you having?</t>
  </si>
  <si>
    <t>Do you have angina?</t>
  </si>
  <si>
    <t>Angina=Yes</t>
  </si>
  <si>
    <t>Angina_severity</t>
  </si>
  <si>
    <t>Echo results</t>
  </si>
  <si>
    <t>Skin_examination</t>
  </si>
  <si>
    <t>Skin</t>
  </si>
  <si>
    <t>CXR performed</t>
  </si>
  <si>
    <t>Demographic details,Carer,,</t>
  </si>
  <si>
    <t>Y_N_U_Clinician</t>
  </si>
  <si>
    <t>Have you HAD any of these diseases in the last month?</t>
    <phoneticPr fontId="31" type="noConversion"/>
  </si>
  <si>
    <t>Angina</t>
  </si>
  <si>
    <t>Assessment and Plan - Billing Anesthesia E&amp;M Code</t>
  </si>
  <si>
    <t>Studies - ECHO Interpretation</t>
  </si>
  <si>
    <t>Do you take any medicines (including tablets, inhalers, patches or creams)?</t>
    <phoneticPr fontId="31" type="noConversion"/>
  </si>
  <si>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</si>
  <si>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</si>
  <si>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</si>
  <si>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</si>
  <si>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</si>
  <si>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</si>
  <si>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</si>
  <si>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</si>
  <si>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</si>
  <si>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</si>
  <si>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</si>
  <si>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</si>
  <si>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</si>
  <si>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</si>
  <si>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</si>
  <si>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</si>
  <si>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</si>
  <si>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Y</t>
    <phoneticPr fontId="31" type="noConversion"/>
  </si>
  <si>
    <t>Have you been to the hospital emergency room because of asthma?</t>
    <phoneticPr fontId="31" type="noConversion"/>
  </si>
  <si>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</si>
  <si>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</si>
  <si>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</si>
  <si>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</si>
  <si>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</si>
  <si>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</si>
  <si>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Pulmonary_other</t>
  </si>
  <si>
    <t>Were you born with any heart disease?</t>
  </si>
  <si>
    <t>Airway - Dentition</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</si>
  <si>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</si>
  <si>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</si>
  <si>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</si>
  <si>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</si>
  <si>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</si>
  <si>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</si>
  <si>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</si>
  <si>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Surgical diagnosis</t>
  </si>
  <si>
    <t>Assessment and Plan - Work Up Status</t>
  </si>
  <si>
    <t>Consent_to_Pre-op.net_research</t>
  </si>
  <si>
    <t>Hyomental_distance</t>
  </si>
  <si>
    <t>Hyomental distance</t>
  </si>
  <si>
    <t>General - Medications - Chronic Steroid Use</t>
  </si>
  <si>
    <t>General - Birth History</t>
  </si>
  <si>
    <t>Home Oxygen</t>
  </si>
  <si>
    <t>Patient_Identifiable_Information_introduction</t>
    <phoneticPr fontId="31" type="noConversion"/>
  </si>
  <si>
    <t>Congenital heart disease type</t>
  </si>
  <si>
    <t>Patient_Age</t>
  </si>
  <si>
    <t>Age</t>
  </si>
  <si>
    <t>Patient History,Planned procedure,,</t>
  </si>
  <si>
    <t>General</t>
  </si>
  <si>
    <t>Anesthesia technique</t>
  </si>
  <si>
    <t>ManyOptions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</si>
  <si>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</si>
  <si>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</si>
  <si>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</si>
  <si>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</si>
  <si>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</si>
  <si>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</si>
  <si>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</si>
  <si>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</si>
  <si>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</si>
  <si>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</si>
  <si>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</si>
  <si>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</si>
  <si>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</si>
  <si>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</si>
  <si>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</si>
  <si>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</si>
  <si>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</si>
  <si>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</si>
  <si>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</si>
  <si>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</si>
  <si>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</si>
  <si>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</si>
  <si>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</si>
  <si>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</si>
  <si>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</si>
  <si>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</si>
  <si>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</si>
  <si>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</si>
  <si>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</si>
  <si>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</si>
  <si>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</si>
  <si>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</si>
  <si>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</si>
  <si>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</si>
  <si>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</si>
  <si>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</si>
  <si>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</si>
  <si>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</si>
  <si>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</si>
  <si>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</si>
  <si>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</si>
  <si>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</si>
  <si>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</si>
  <si>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NHS_number</t>
    <phoneticPr fontId="31" type="noConversion"/>
  </si>
  <si>
    <t>Physical Exam - Temperature</t>
  </si>
  <si>
    <t>Physical Exam - SaO2</t>
  </si>
  <si>
    <t>Assessment and Plan - Billing Anesthesia Base CPT Code</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</si>
  <si>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</si>
  <si>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</si>
  <si>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</si>
  <si>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</si>
  <si>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</si>
  <si>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</si>
  <si>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</si>
  <si>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</si>
  <si>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</si>
  <si>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History - Social History - Illicit Drug Use</t>
  </si>
  <si>
    <t>Carer_Preferred_Contact</t>
  </si>
  <si>
    <t>Ask_Details</t>
  </si>
  <si>
    <t>The term to be put in the database from an Option List</t>
  </si>
  <si>
    <t>Procedure</t>
  </si>
  <si>
    <t>Demographic details,Parent,,</t>
  </si>
  <si>
    <t>Surgical diagnosis / indication</t>
  </si>
  <si>
    <t>Category_Level_1_Order</t>
  </si>
  <si>
    <t>Last_Normal_Menstrual_Period_Date</t>
  </si>
  <si>
    <t>LMP</t>
  </si>
  <si>
    <t>Yes</t>
    <phoneticPr fontId="31" type="noConversion"/>
  </si>
  <si>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</si>
  <si>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</si>
  <si>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</si>
  <si>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</si>
  <si>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</si>
  <si>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</si>
  <si>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Other Contact Info</t>
  </si>
  <si>
    <t>Have you been EXPOSED to any of these diseases in the last month?</t>
    <phoneticPr fontId="31" type="noConversion"/>
  </si>
  <si>
    <t>Patient History,General,,</t>
  </si>
  <si>
    <t>Metastatic malignancy</t>
  </si>
  <si>
    <t>IHD</t>
  </si>
  <si>
    <t>Lower_respiratory_infection</t>
  </si>
  <si>
    <t>Intracranial_Aneurysm</t>
  </si>
  <si>
    <t>Valve disease</t>
  </si>
  <si>
    <t>Intracranial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</si>
  <si>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</si>
  <si>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</si>
  <si>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</si>
  <si>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</si>
  <si>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</si>
  <si>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</si>
  <si>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</si>
  <si>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</si>
  <si>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</si>
  <si>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</si>
  <si>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</si>
  <si>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</si>
  <si>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</si>
  <si>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</si>
  <si>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</si>
  <si>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</si>
  <si>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</si>
  <si>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</si>
  <si>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</si>
  <si>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</si>
  <si>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</si>
  <si>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</si>
  <si>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</si>
  <si>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</si>
  <si>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</si>
  <si>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</si>
  <si>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</si>
  <si>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</si>
  <si>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Neurological</t>
  </si>
  <si>
    <t>Side effects</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</si>
  <si>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</si>
  <si>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</si>
  <si>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</si>
  <si>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</si>
  <si>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</si>
  <si>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</si>
  <si>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</si>
  <si>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</si>
  <si>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</si>
  <si>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</si>
  <si>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</si>
  <si>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</si>
  <si>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Atrial_fibrillation_pattern</t>
  </si>
  <si>
    <t>AF pattern</t>
  </si>
  <si>
    <t>Other hematological disorder</t>
  </si>
  <si>
    <t>Hematologic - Other</t>
  </si>
  <si>
    <t>Sepsis</t>
  </si>
  <si>
    <t>Airway_Summary</t>
  </si>
  <si>
    <t>Glasgow Coma Scale (GCS)</t>
  </si>
  <si>
    <t>General - Dental History</t>
  </si>
  <si>
    <t>General - Dermatologic History</t>
  </si>
  <si>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</si>
  <si>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</si>
  <si>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</si>
  <si>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</si>
  <si>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</si>
  <si>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</si>
  <si>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</si>
  <si>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</si>
  <si>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</si>
  <si>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</si>
  <si>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</si>
  <si>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</si>
  <si>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</si>
  <si>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</si>
  <si>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</si>
  <si>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</si>
  <si>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</si>
  <si>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</si>
  <si>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</si>
  <si>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</si>
  <si>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</si>
  <si>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</si>
  <si>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</si>
  <si>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</si>
  <si>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</si>
  <si>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</si>
  <si>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</si>
  <si>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</si>
  <si>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</si>
  <si>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</si>
  <si>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</si>
  <si>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</si>
  <si>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</si>
  <si>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</si>
  <si>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</si>
  <si>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</si>
  <si>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</si>
  <si>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</si>
  <si>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</si>
  <si>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</si>
  <si>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</si>
  <si>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</si>
  <si>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</si>
  <si>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</si>
  <si>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</si>
  <si>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</si>
  <si>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</si>
  <si>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</si>
  <si>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Parent_Guardian_Name</t>
  </si>
  <si>
    <t>Infectious_Disease_Recent</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</si>
  <si>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</si>
  <si>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</si>
  <si>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</si>
  <si>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</si>
  <si>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</si>
  <si>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</si>
  <si>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</si>
  <si>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</si>
  <si>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</si>
  <si>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</si>
  <si>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</si>
  <si>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</si>
  <si>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</si>
  <si>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</si>
  <si>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</si>
  <si>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</si>
  <si>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</si>
  <si>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Asthma ER attendance</t>
  </si>
  <si>
    <t>Renal_Other</t>
  </si>
  <si>
    <t>Other renal</t>
  </si>
  <si>
    <t>Autonomic dysreflexia</t>
  </si>
  <si>
    <t>Respiratory - Upper Resp Infection</t>
  </si>
  <si>
    <t>Neuro - Peripheral Nerve Disease</t>
  </si>
  <si>
    <t>History - Social History - Tobacco Details Pack Years</t>
  </si>
  <si>
    <t>Illicit_Drugs</t>
  </si>
  <si>
    <t>CNS_Tumour</t>
  </si>
  <si>
    <t>CNS tumour</t>
  </si>
  <si>
    <t>Assessment and Plan - Billing Comments</t>
  </si>
  <si>
    <t>Respiratory - Pulmonary Contusion</t>
  </si>
  <si>
    <t>Have you been exposed to any of these diseases in the last month?</t>
    <phoneticPr fontId="31" type="noConversion"/>
  </si>
  <si>
    <t>Pain - Preoperative Pain Score with movement (Visual Analog Scale)</t>
  </si>
  <si>
    <t>Neuro - Cerebral Aneurysm</t>
  </si>
  <si>
    <t>Anesthetic_Complications_Previous</t>
  </si>
  <si>
    <t>Definition</t>
  </si>
  <si>
    <t>Category_Name_CSV</t>
  </si>
  <si>
    <t>Infectious</t>
    <phoneticPr fontId="31" type="noConversion"/>
  </si>
  <si>
    <t>Y</t>
    <phoneticPr fontId="31" type="noConversion"/>
  </si>
  <si>
    <t>Yes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</si>
  <si>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</si>
  <si>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</si>
  <si>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</si>
  <si>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</si>
  <si>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</si>
  <si>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</si>
  <si>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</si>
  <si>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</si>
  <si>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</si>
  <si>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</si>
  <si>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</si>
  <si>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</si>
  <si>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</si>
  <si>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</si>
  <si>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</si>
  <si>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</si>
  <si>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</si>
  <si>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</si>
  <si>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</si>
  <si>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</si>
  <si>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</si>
  <si>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</si>
  <si>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</si>
  <si>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</si>
  <si>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</si>
  <si>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Upper airway obstuction</t>
  </si>
  <si>
    <t>General - Preoperative evaluation date/time</t>
  </si>
  <si>
    <t>Treating Doctor</t>
    <phoneticPr fontId="31" type="noConversion"/>
  </si>
  <si>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</si>
  <si>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</si>
  <si>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</si>
  <si>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</si>
  <si>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</si>
  <si>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</si>
  <si>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</si>
  <si>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</si>
  <si>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</si>
  <si>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</si>
  <si>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</si>
  <si>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</si>
  <si>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</si>
  <si>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</si>
  <si>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</si>
  <si>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</si>
  <si>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</si>
  <si>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</si>
  <si>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Option_List_Presented_Term</t>
  </si>
  <si>
    <t>Medication_herbal_alternative</t>
  </si>
  <si>
    <t>Carer_Mobile_Phone</t>
  </si>
  <si>
    <t>Carer_Work_Phone</t>
  </si>
  <si>
    <t>The name to be used for the Concept on the Preoperative summary</t>
  </si>
  <si>
    <t>OneOption</t>
    <phoneticPr fontId="31" type="noConversion"/>
  </si>
  <si>
    <t>MPOG_Concept_Name</t>
  </si>
  <si>
    <t>SNOMED Code</t>
  </si>
  <si>
    <t>Surname</t>
  </si>
  <si>
    <t>Demographic details,Patient,,</t>
  </si>
  <si>
    <t>Patient_DOB</t>
  </si>
  <si>
    <t>Y</t>
    <phoneticPr fontId="31" type="noConversion"/>
  </si>
  <si>
    <t>Examination</t>
  </si>
  <si>
    <t>General - Medications Detail - Dose (numerical)</t>
  </si>
  <si>
    <t>Pediatrics - Congenital Syndrome</t>
  </si>
  <si>
    <t>Bronchial_Hyperreactivity</t>
  </si>
  <si>
    <t>Overall_Concept_position</t>
  </si>
  <si>
    <t>Physical Exam - Ideal Body Weight</t>
  </si>
  <si>
    <t>General - Medications - Anticoagulation</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</si>
  <si>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</si>
  <si>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</si>
  <si>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</si>
  <si>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</si>
  <si>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</si>
  <si>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What is your NHS number?</t>
    <phoneticPr fontId="31" type="noConversion"/>
  </si>
  <si>
    <t>Free_text</t>
    <phoneticPr fontId="31" type="noConversion"/>
  </si>
  <si>
    <t>Endocarditis current</t>
  </si>
  <si>
    <t>Cardiovascular - Endocarditis</t>
  </si>
  <si>
    <t>Category_Level_4_Order</t>
  </si>
  <si>
    <t>Option_List_Order</t>
  </si>
  <si>
    <t>The order to display options in the list</t>
  </si>
  <si>
    <t>Results</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</si>
  <si>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</si>
  <si>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</si>
  <si>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</si>
  <si>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</si>
  <si>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</si>
  <si>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</si>
  <si>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</si>
  <si>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</si>
  <si>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</si>
  <si>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</si>
  <si>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Tobacco_Cigarettes_per_Day</t>
  </si>
  <si>
    <t>Cigarettes / day</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</si>
  <si>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</si>
  <si>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</si>
  <si>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</si>
  <si>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</si>
  <si>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Medicare patient number</t>
  </si>
  <si>
    <t>Individual_Healthcare_Identifier</t>
  </si>
  <si>
    <t>Medicare number</t>
  </si>
  <si>
    <t>Patient_Preferred_Contact</t>
  </si>
  <si>
    <t>Data type</t>
  </si>
  <si>
    <t>Patient History,Past procedure,,</t>
  </si>
  <si>
    <t>Surgery_Previous_List</t>
  </si>
  <si>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</si>
  <si>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</si>
  <si>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</si>
  <si>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</si>
  <si>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</si>
  <si>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</si>
  <si>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</si>
  <si>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</si>
  <si>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</si>
  <si>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</si>
  <si>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</si>
  <si>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</si>
  <si>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</si>
  <si>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</si>
  <si>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</si>
  <si>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</si>
  <si>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</si>
  <si>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Patient_Age &gt; 13</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</si>
  <si>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</si>
  <si>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</si>
  <si>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</si>
  <si>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</si>
  <si>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</si>
  <si>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</si>
  <si>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</si>
  <si>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</si>
  <si>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</si>
  <si>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</si>
  <si>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</si>
  <si>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</si>
  <si>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</si>
  <si>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</si>
  <si>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</si>
  <si>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</si>
  <si>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</si>
  <si>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</si>
  <si>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</si>
  <si>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</si>
  <si>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</si>
  <si>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</si>
  <si>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</si>
  <si>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</si>
  <si>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</si>
  <si>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</si>
  <si>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</si>
  <si>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</si>
  <si>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Carer_for_ADLs</t>
    <phoneticPr fontId="31" type="noConversion"/>
  </si>
  <si>
    <t>Cardiovascular</t>
  </si>
  <si>
    <t>Previous_PCI</t>
  </si>
  <si>
    <t>Previous PCI</t>
  </si>
  <si>
    <t>PCI_with_stent</t>
  </si>
  <si>
    <t>Obstructive sleep apnoea</t>
  </si>
  <si>
    <t>Previous surgery</t>
  </si>
  <si>
    <t>Psychiatric_Disorder</t>
  </si>
  <si>
    <t>Psychiatric disorders</t>
  </si>
  <si>
    <t>Neuro - Psychiatric Diease</t>
  </si>
  <si>
    <t>Spinal_Cord_Injury</t>
  </si>
  <si>
    <t>Misc - Solid Organ Malignancy Metastasis</t>
  </si>
  <si>
    <t>Parent_Work_Phone</t>
  </si>
  <si>
    <t>We need to understand how much exercise can you do. Tick all the activites that you can do.</t>
    <phoneticPr fontId="31" type="noConversion"/>
  </si>
  <si>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</si>
  <si>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</si>
  <si>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</si>
  <si>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</si>
  <si>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</si>
  <si>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</si>
  <si>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</si>
  <si>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</si>
  <si>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Yes</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</si>
  <si>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</si>
  <si>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</si>
  <si>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</si>
  <si>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</si>
  <si>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</si>
  <si>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</si>
  <si>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</si>
  <si>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Pulmonary hypertension</t>
  </si>
  <si>
    <t>Social_Security_Number</t>
  </si>
  <si>
    <t>Guardian?</t>
    <phoneticPr fontId="31" type="noConversion"/>
  </si>
  <si>
    <t>Y</t>
    <phoneticPr fontId="31" type="noConversion"/>
  </si>
  <si>
    <t>Y</t>
    <phoneticPr fontId="31" type="noConversion"/>
  </si>
  <si>
    <t>Carer assisting with activities of daily living?</t>
    <phoneticPr fontId="31" type="noConversion"/>
  </si>
  <si>
    <t>Parent_Mobile_Phone</t>
  </si>
  <si>
    <t>General - Medications - Current</t>
  </si>
  <si>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</si>
  <si>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</si>
  <si>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</si>
  <si>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</si>
  <si>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</si>
  <si>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</si>
  <si>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</si>
  <si>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</si>
  <si>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</si>
  <si>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</si>
  <si>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</si>
  <si>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</si>
  <si>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</si>
  <si>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</si>
  <si>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</si>
  <si>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</si>
  <si>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</si>
  <si>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</si>
  <si>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</si>
  <si>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</si>
  <si>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</si>
  <si>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</si>
  <si>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</si>
  <si>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</si>
  <si>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</si>
  <si>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</si>
  <si>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</si>
  <si>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</si>
  <si>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</si>
  <si>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</si>
  <si>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</si>
  <si>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</si>
  <si>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</si>
  <si>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Expected_Delivery_Date</t>
  </si>
  <si>
    <t>Developmental delay or cognitive impairment</t>
  </si>
  <si>
    <t>Cognitive_Impairment</t>
  </si>
  <si>
    <t>Malignancy_ever</t>
  </si>
  <si>
    <t>Patient_Email</t>
  </si>
  <si>
    <t>Email</t>
  </si>
  <si>
    <t>Length of text to allow users to store.</t>
  </si>
  <si>
    <t>PONV_Previous</t>
  </si>
  <si>
    <t>Medicare_Card_Number_Identifier</t>
  </si>
  <si>
    <t>Immunisations_Up_To_Date</t>
  </si>
  <si>
    <t>Referring Surgeon</t>
  </si>
  <si>
    <t>Illicit drugs</t>
  </si>
  <si>
    <t>Malignancy_metastatic</t>
  </si>
  <si>
    <t>ACS_date</t>
  </si>
  <si>
    <t>Mobile telephone</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</si>
  <si>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</si>
  <si>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</si>
  <si>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</si>
  <si>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</si>
  <si>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</si>
  <si>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</si>
  <si>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</si>
  <si>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</si>
  <si>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</si>
  <si>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</si>
  <si>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</si>
  <si>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</si>
  <si>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</si>
  <si>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</si>
  <si>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</si>
  <si>
    <t>Peripheral vascular disease</t>
    <phoneticPr fontId="31" type="noConversion"/>
  </si>
  <si>
    <t>Y</t>
    <phoneticPr fontId="31" type="noConversion"/>
  </si>
  <si>
    <t>Yes</t>
    <phoneticPr fontId="31" type="noConversion"/>
  </si>
  <si>
    <t>Y</t>
    <phoneticPr fontId="31" type="noConversion"/>
  </si>
  <si>
    <t>Home oxygen</t>
    <phoneticPr fontId="31" type="noConversion"/>
  </si>
  <si>
    <t>Surgery_for_Chronic_Pain</t>
  </si>
  <si>
    <t>ID - Other</t>
  </si>
  <si>
    <t>Height(cm) patient report</t>
  </si>
  <si>
    <t>ManyOptions</t>
    <phoneticPr fontId="31" type="noConversion"/>
  </si>
  <si>
    <t>Induction_method</t>
    <phoneticPr fontId="31" type="noConversion"/>
  </si>
  <si>
    <t>Next of kin mobile phone</t>
    <phoneticPr fontId="31" type="noConversion"/>
  </si>
  <si>
    <t>OneOption</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</si>
  <si>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</si>
  <si>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</si>
  <si>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</si>
  <si>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</si>
  <si>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</si>
  <si>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</si>
  <si>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</si>
  <si>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</si>
  <si>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</si>
  <si>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</si>
  <si>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</si>
  <si>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</si>
  <si>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</si>
  <si>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</si>
  <si>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</si>
  <si>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</si>
  <si>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Respiratory - Pneumothorax</t>
  </si>
  <si>
    <t>Latex_allergy</t>
  </si>
  <si>
    <t>Asthma symptom frequency</t>
  </si>
  <si>
    <t>Pleural effusion</t>
  </si>
  <si>
    <t>Respiratory - Pleural Effusion</t>
  </si>
  <si>
    <t>Previous_Delivery_Methods</t>
  </si>
  <si>
    <t>Y</t>
    <phoneticPr fontId="31" type="noConversion"/>
  </si>
  <si>
    <t>Patient History,Infectious,,</t>
  </si>
  <si>
    <t>Pediatric</t>
  </si>
  <si>
    <t>Pediatric_Other</t>
  </si>
  <si>
    <t>All</t>
    <phoneticPr fontId="31" type="noConversion"/>
  </si>
  <si>
    <t>Have you had treatment for cancer in the past?</t>
    <phoneticPr fontId="31" type="noConversion"/>
  </si>
  <si>
    <t>Y</t>
    <phoneticPr fontId="31" type="noConversion"/>
  </si>
  <si>
    <t>Yes</t>
    <phoneticPr fontId="31" type="noConversion"/>
  </si>
  <si>
    <t>Patient_Surname</t>
  </si>
  <si>
    <t>All</t>
    <phoneticPr fontId="31" type="noConversion"/>
  </si>
  <si>
    <t>Country</t>
    <phoneticPr fontId="31" type="noConversion"/>
  </si>
  <si>
    <t>Pediatrics - CP Spasticity</t>
  </si>
  <si>
    <t>Other pediatric</t>
  </si>
  <si>
    <t>MPOG_Concept_Code</t>
  </si>
  <si>
    <t>Assessment_Date_Start</t>
  </si>
  <si>
    <t>Surgical_Procedure_Planned</t>
  </si>
  <si>
    <t>MI_ever</t>
  </si>
  <si>
    <t>STOP_P</t>
    <phoneticPr fontId="31" type="noConversion"/>
  </si>
  <si>
    <t>All</t>
    <phoneticPr fontId="31" type="noConversion"/>
  </si>
  <si>
    <t>Y</t>
    <phoneticPr fontId="31" type="noConversion"/>
  </si>
  <si>
    <t>Procedure planned (patient report)</t>
    <phoneticPr fontId="31" type="noConversion"/>
  </si>
  <si>
    <t>Other neurological</t>
  </si>
  <si>
    <t>What's the most exercise you can do? Choose the ONE option from the list that best describes how much activity you can do?</t>
    <phoneticPr fontId="31" type="noConversion"/>
  </si>
  <si>
    <t>Patient_assessment_completed_by_type</t>
    <phoneticPr fontId="31" type="noConversion"/>
  </si>
  <si>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</si>
  <si>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</si>
  <si>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</si>
  <si>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</si>
  <si>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</si>
  <si>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</si>
  <si>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</si>
  <si>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</si>
  <si>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</si>
  <si>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</si>
  <si>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</si>
  <si>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</si>
  <si>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</si>
  <si>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</si>
  <si>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</si>
  <si>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</si>
  <si>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</si>
  <si>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</si>
  <si>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</si>
  <si>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</si>
  <si>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</si>
  <si>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</si>
  <si>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</si>
  <si>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</si>
  <si>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</si>
  <si>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</si>
  <si>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</si>
  <si>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</si>
  <si>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</si>
  <si>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</si>
  <si>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</si>
  <si>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</si>
  <si>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</si>
  <si>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</si>
  <si>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</si>
  <si>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</si>
  <si>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</si>
  <si>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</si>
  <si>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</si>
  <si>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</si>
  <si>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</si>
  <si>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</si>
  <si>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</si>
  <si>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</si>
  <si>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Beta-blockers</t>
  </si>
  <si>
    <t>Yes</t>
    <phoneticPr fontId="31" type="noConversion"/>
  </si>
  <si>
    <t>Y</t>
    <phoneticPr fontId="31" type="noConversion"/>
  </si>
  <si>
    <t>Obstetrics / Gyn - Pregnancy History</t>
  </si>
  <si>
    <t>Misc - Nausea Car</t>
  </si>
  <si>
    <t>Tobacco ever</t>
  </si>
  <si>
    <t>History - Social History - Tobacco</t>
  </si>
  <si>
    <t>Tobacco_Current</t>
  </si>
  <si>
    <t>Lung auscultation</t>
  </si>
  <si>
    <t>NHS number</t>
    <phoneticPr fontId="31" type="noConversion"/>
  </si>
  <si>
    <t>Immunisations up to date</t>
  </si>
  <si>
    <t>Conditions_For_Display</t>
  </si>
  <si>
    <t>Category_Level_3_Name</t>
  </si>
  <si>
    <t>Exercise ability. Tick all activites that can be performed.</t>
    <phoneticPr fontId="31" type="noConversion"/>
  </si>
  <si>
    <t>Carer</t>
    <phoneticPr fontId="31" type="noConversion"/>
  </si>
  <si>
    <t>Previous operations - list</t>
    <phoneticPr fontId="31" type="noConversion"/>
  </si>
  <si>
    <t>Y</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</si>
  <si>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</si>
  <si>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</si>
  <si>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</si>
  <si>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</si>
  <si>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</si>
  <si>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</si>
  <si>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</si>
  <si>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</si>
  <si>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</si>
  <si>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</si>
  <si>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</si>
  <si>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</si>
  <si>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</si>
  <si>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</si>
  <si>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</si>
  <si>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</si>
  <si>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</si>
  <si>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</si>
  <si>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</si>
  <si>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</si>
  <si>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</si>
  <si>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</si>
  <si>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</si>
  <si>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</si>
  <si>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Are the contact details for the next of kin the same as the patient's contact details?</t>
    <phoneticPr fontId="31" type="noConversion"/>
  </si>
  <si>
    <t>Next of kin home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</si>
  <si>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</si>
  <si>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</si>
  <si>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</si>
  <si>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</si>
  <si>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</si>
  <si>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</si>
  <si>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</si>
  <si>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</si>
  <si>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</si>
  <si>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</si>
  <si>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Other</t>
    <phoneticPr fontId="31" type="noConversion"/>
  </si>
  <si>
    <t>Valvular_heart_disease_severity</t>
  </si>
  <si>
    <t>Cardiovascular - Pulmonary Hypertension</t>
  </si>
  <si>
    <t>Pulmonary_embolism</t>
  </si>
  <si>
    <t>Drug name</t>
  </si>
  <si>
    <t>General - Medications Detail - Name</t>
  </si>
  <si>
    <t>Drug_Dose</t>
  </si>
  <si>
    <t>Drug dose</t>
  </si>
  <si>
    <t>Physical_examination_comments</t>
  </si>
  <si>
    <t>Physical Exam - Existing Vascular Access</t>
  </si>
  <si>
    <t>Osteoarthritis</t>
  </si>
  <si>
    <t>Y_N</t>
    <phoneticPr fontId="31" type="noConversion"/>
  </si>
  <si>
    <t>Y_N</t>
    <phoneticPr fontId="31" type="noConversion"/>
  </si>
  <si>
    <t>Do you have cancer or is it possible?</t>
    <phoneticPr fontId="31" type="noConversion"/>
  </si>
  <si>
    <t>Carer for activities of daily living</t>
    <phoneticPr fontId="31" type="noConversion"/>
  </si>
  <si>
    <t>Carer_for_ADLs</t>
    <phoneticPr fontId="31" type="noConversion"/>
  </si>
  <si>
    <t xml:space="preserve">The terms to use </t>
  </si>
  <si>
    <t>Option_List_Stored_Term</t>
  </si>
  <si>
    <t>Country</t>
    <phoneticPr fontId="31" type="noConversion"/>
  </si>
  <si>
    <t>Australia</t>
    <phoneticPr fontId="31" type="noConversion"/>
  </si>
  <si>
    <t>Y</t>
    <phoneticPr fontId="31" type="noConversion"/>
  </si>
  <si>
    <t>Staff and procedure</t>
    <phoneticPr fontId="31" type="noConversion"/>
  </si>
  <si>
    <t>Staff and procedure</t>
    <phoneticPr fontId="31" type="noConversion"/>
  </si>
  <si>
    <t>Yes</t>
    <phoneticPr fontId="31" type="noConversion"/>
  </si>
  <si>
    <t>Cerebral haemorrhage</t>
    <phoneticPr fontId="31" type="noConversion"/>
  </si>
  <si>
    <t>Ischemic_heart_disease=Yes</t>
    <phoneticPr fontId="31" type="noConversion"/>
  </si>
  <si>
    <t>ACS=Yes</t>
    <phoneticPr fontId="31" type="noConversion"/>
  </si>
  <si>
    <t>ECG performed</t>
    <phoneticPr fontId="31" type="noConversion"/>
  </si>
  <si>
    <t>Neck extension</t>
    <phoneticPr fontId="31" type="noConversion"/>
  </si>
  <si>
    <t>Exposure to infectious disease in last month</t>
  </si>
  <si>
    <t>Creatinine_units</t>
    <phoneticPr fontId="31" type="noConversion"/>
  </si>
  <si>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</si>
  <si>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</si>
  <si>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</si>
  <si>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</si>
  <si>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</si>
  <si>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</si>
  <si>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</si>
  <si>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</si>
  <si>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</si>
  <si>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</si>
  <si>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</si>
  <si>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Y</t>
    <phoneticPr fontId="31" type="noConversion"/>
  </si>
  <si>
    <t>Yes</t>
    <phoneticPr fontId="31" type="noConversion"/>
  </si>
  <si>
    <t>Obstetrics / Gyn - Parity</t>
  </si>
  <si>
    <t>Pregnancy_History</t>
  </si>
  <si>
    <t>Physical Exam - Lung Fields</t>
  </si>
  <si>
    <t>Spinal_Cord_Injury_Details</t>
  </si>
  <si>
    <t>Spinal_Cord_Injury_Details</t>
    <phoneticPr fontId="31" type="noConversion"/>
  </si>
  <si>
    <t>Drug resistant organism</t>
  </si>
  <si>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</si>
  <si>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</si>
  <si>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</si>
  <si>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</si>
  <si>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</si>
  <si>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</si>
  <si>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</si>
  <si>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</si>
  <si>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Airway examination</t>
    <phoneticPr fontId="31" type="noConversion"/>
  </si>
  <si>
    <t>Investigations</t>
    <phoneticPr fontId="31" type="noConversion"/>
  </si>
  <si>
    <t>We need some personal information to help your doctor identify you and link this assessment with your record.</t>
    <phoneticPr fontId="31" type="noConversion"/>
  </si>
  <si>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</si>
  <si>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</si>
  <si>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</si>
  <si>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</si>
  <si>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</si>
  <si>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</si>
  <si>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</si>
  <si>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</si>
  <si>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</si>
  <si>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</si>
  <si>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</si>
  <si>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Y</t>
    <phoneticPr fontId="31" type="noConversion"/>
  </si>
  <si>
    <t>Y</t>
    <phoneticPr fontId="31" type="noConversion"/>
  </si>
  <si>
    <t>Y</t>
    <phoneticPr fontId="31" type="noConversion"/>
  </si>
  <si>
    <t>Concept_Display_Name (Cross check)</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</si>
  <si>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</si>
  <si>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</si>
  <si>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</si>
  <si>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</si>
  <si>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</si>
  <si>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</si>
  <si>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</si>
  <si>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</si>
  <si>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</si>
  <si>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</si>
  <si>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Aspirin sensitive asthma</t>
    <phoneticPr fontId="31" type="noConversion"/>
  </si>
  <si>
    <t>Individual healthcare identifier</t>
    <phoneticPr fontId="31" type="noConversion"/>
  </si>
  <si>
    <t>Parent_Contact_equals_Patient_Contact=No and Patient_Age &lt; 18</t>
    <phoneticPr fontId="31" type="noConversion"/>
  </si>
  <si>
    <t>All</t>
    <phoneticPr fontId="31" type="noConversion"/>
  </si>
  <si>
    <t>Y_N</t>
    <phoneticPr fontId="31" type="noConversion"/>
  </si>
  <si>
    <t>Identifying information</t>
    <phoneticPr fontId="31" type="noConversion"/>
  </si>
  <si>
    <t>Contact information</t>
    <phoneticPr fontId="31" type="noConversion"/>
  </si>
  <si>
    <t>Doctor</t>
    <phoneticPr fontId="31" type="noConversion"/>
  </si>
  <si>
    <t>Next of kin work phone</t>
    <phoneticPr fontId="31" type="noConversion"/>
  </si>
  <si>
    <t>Have you ever had a stroke?</t>
    <phoneticPr fontId="31" type="noConversion"/>
  </si>
  <si>
    <t>Y</t>
    <phoneticPr fontId="31" type="noConversion"/>
  </si>
  <si>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</si>
  <si>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</si>
  <si>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</si>
  <si>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</si>
  <si>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</si>
  <si>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</si>
  <si>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</si>
  <si>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</si>
  <si>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</si>
  <si>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</si>
  <si>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</si>
  <si>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</si>
  <si>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</si>
  <si>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</si>
  <si>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Start_section</t>
    <phoneticPr fontId="31" type="noConversion"/>
  </si>
  <si>
    <t>Start_section</t>
    <phoneticPr fontId="31" type="noConversion"/>
  </si>
  <si>
    <t>Next of kin email</t>
    <phoneticPr fontId="31" type="noConversion"/>
  </si>
  <si>
    <t>Next of kin Address</t>
    <phoneticPr fontId="31" type="noConversion"/>
  </si>
  <si>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</si>
  <si>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</si>
  <si>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</si>
  <si>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</si>
  <si>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</si>
  <si>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</si>
  <si>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 xml:space="preserve">Do you still have cancer?  </t>
    <phoneticPr fontId="31" type="noConversion"/>
  </si>
  <si>
    <t>Y</t>
    <phoneticPr fontId="31" type="noConversion"/>
  </si>
  <si>
    <t>Yes</t>
    <phoneticPr fontId="31" type="noConversion"/>
  </si>
  <si>
    <t>What is the planned procedure date?  (DD-MM-YYYY)</t>
    <phoneticPr fontId="31" type="noConversion"/>
  </si>
  <si>
    <t>ID - Isolation Precautions</t>
  </si>
  <si>
    <t>Peripheral_Neuropathy</t>
  </si>
  <si>
    <t>Other airway comments</t>
  </si>
  <si>
    <t>Surgery for chronic pain</t>
  </si>
  <si>
    <t>Pain - Surgery is for chronic pain</t>
  </si>
  <si>
    <t>Pacemaker / ICD type</t>
  </si>
  <si>
    <t>Neurological_Other</t>
  </si>
  <si>
    <t>Next of kin</t>
    <phoneticPr fontId="31" type="noConversion"/>
  </si>
  <si>
    <t>Next_of_kin</t>
    <phoneticPr fontId="31" type="noConversion"/>
  </si>
  <si>
    <t>Demographic details,Next_of_kin,,</t>
  </si>
  <si>
    <t>NOK_Name</t>
  </si>
  <si>
    <t>Show Contact Information?</t>
    <phoneticPr fontId="31" type="noConversion"/>
  </si>
  <si>
    <t>Anesthetist</t>
  </si>
  <si>
    <t>Lookup_User_Anesthetist</t>
  </si>
  <si>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</si>
  <si>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</si>
  <si>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</si>
  <si>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</si>
  <si>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</si>
  <si>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</si>
  <si>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</si>
  <si>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</si>
  <si>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Start_section</t>
    <phoneticPr fontId="31" type="noConversion"/>
  </si>
  <si>
    <t>End_section</t>
    <phoneticPr fontId="31" type="noConversion"/>
  </si>
  <si>
    <t>End_section</t>
    <phoneticPr fontId="31" type="noConversion"/>
  </si>
  <si>
    <t>Past surgery and anaesthesia</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</si>
  <si>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</si>
  <si>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</si>
  <si>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</si>
  <si>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</si>
  <si>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</si>
  <si>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</si>
  <si>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</si>
  <si>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</si>
  <si>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</si>
  <si>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</si>
  <si>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</si>
  <si>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</si>
  <si>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</si>
  <si>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</si>
  <si>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</si>
  <si>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</si>
  <si>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</si>
  <si>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</si>
  <si>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Y</t>
    <phoneticPr fontId="31" type="noConversion"/>
  </si>
  <si>
    <t>Y</t>
    <phoneticPr fontId="31" type="noConversion"/>
  </si>
  <si>
    <t>Hypertension</t>
    <phoneticPr fontId="31" type="noConversion"/>
  </si>
  <si>
    <t>Angina class</t>
  </si>
  <si>
    <t>Patient History,Pain,,</t>
  </si>
  <si>
    <t>Past procedure</t>
  </si>
  <si>
    <t>Assessment completed by</t>
    <phoneticPr fontId="31" type="noConversion"/>
  </si>
  <si>
    <t>Preferred Contact</t>
    <phoneticPr fontId="31" type="noConversion"/>
  </si>
  <si>
    <t>Other</t>
    <phoneticPr fontId="31" type="noConversion"/>
  </si>
  <si>
    <t>Contact information</t>
  </si>
  <si>
    <t>End_section</t>
    <phoneticPr fontId="31" type="noConversion"/>
  </si>
  <si>
    <t>Consultations</t>
    <phoneticPr fontId="31" type="noConversion"/>
  </si>
  <si>
    <t>Risk</t>
    <phoneticPr fontId="31" type="noConversion"/>
  </si>
  <si>
    <t>Plan</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</si>
  <si>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</si>
  <si>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</si>
  <si>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</si>
  <si>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</si>
  <si>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</si>
  <si>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</si>
  <si>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</si>
  <si>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</si>
  <si>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</si>
  <si>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</si>
  <si>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</si>
  <si>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</si>
  <si>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</si>
  <si>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</si>
  <si>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</si>
  <si>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</si>
  <si>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Existing vascular access</t>
  </si>
</sst>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9">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5" fillId="0" borderId="0" xfId="28" applyFont="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16</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46" Type="http://schemas.openxmlformats.org/officeDocument/2006/relationships/revisionLog" Target="revisionLog1.xml"/><Relationship Id="rId20" Type="http://schemas.openxmlformats.org/officeDocument/2006/relationships/revisionLog" Target="revisionLog11.xml"/><Relationship Id="rId21" Type="http://schemas.openxmlformats.org/officeDocument/2006/relationships/revisionLog" Target="revisionLog12.xml"/><Relationship Id="rId22" Type="http://schemas.openxmlformats.org/officeDocument/2006/relationships/revisionLog" Target="revisionLog13.xml"/><Relationship Id="rId23" Type="http://schemas.openxmlformats.org/officeDocument/2006/relationships/revisionLog" Target="revisionLog14.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7.xml"/><Relationship Id="rId27" Type="http://schemas.openxmlformats.org/officeDocument/2006/relationships/revisionLog" Target="revisionLog18.xml"/><Relationship Id="rId28" Type="http://schemas.openxmlformats.org/officeDocument/2006/relationships/revisionLog" Target="revisionLog19.xml"/><Relationship Id="rId29" Type="http://schemas.openxmlformats.org/officeDocument/2006/relationships/revisionLog" Target="revisionLog110.xml"/><Relationship Id="rId1" Type="http://schemas.openxmlformats.org/officeDocument/2006/relationships/revisionLog" Target="revisionLog11111.xml"/><Relationship Id="rId2" Type="http://schemas.openxmlformats.org/officeDocument/2006/relationships/revisionLog" Target="revisionLog1211.xml"/><Relationship Id="rId3" Type="http://schemas.openxmlformats.org/officeDocument/2006/relationships/revisionLog" Target="revisionLog1311.xml"/><Relationship Id="rId4" Type="http://schemas.openxmlformats.org/officeDocument/2006/relationships/revisionLog" Target="revisionLog1121.xml"/><Relationship Id="rId5" Type="http://schemas.openxmlformats.org/officeDocument/2006/relationships/revisionLog" Target="revisionLog122.xml"/><Relationship Id="rId30" Type="http://schemas.openxmlformats.org/officeDocument/2006/relationships/revisionLog" Target="revisionLog111.xml"/><Relationship Id="rId31" Type="http://schemas.openxmlformats.org/officeDocument/2006/relationships/revisionLog" Target="revisionLog112.xml"/><Relationship Id="rId32" Type="http://schemas.openxmlformats.org/officeDocument/2006/relationships/revisionLog" Target="revisionLog113.xml"/><Relationship Id="rId33" Type="http://schemas.openxmlformats.org/officeDocument/2006/relationships/revisionLog" Target="revisionLog114.xml"/><Relationship Id="rId34" Type="http://schemas.openxmlformats.org/officeDocument/2006/relationships/revisionLog" Target="revisionLog115.xml"/><Relationship Id="rId35" Type="http://schemas.openxmlformats.org/officeDocument/2006/relationships/revisionLog" Target="revisionLog116.xml"/><Relationship Id="rId36" Type="http://schemas.openxmlformats.org/officeDocument/2006/relationships/revisionLog" Target="revisionLog117.xml"/><Relationship Id="rId6" Type="http://schemas.openxmlformats.org/officeDocument/2006/relationships/revisionLog" Target="revisionLog141.xml"/><Relationship Id="rId7" Type="http://schemas.openxmlformats.org/officeDocument/2006/relationships/revisionLog" Target="revisionLog1511.xml"/><Relationship Id="rId8" Type="http://schemas.openxmlformats.org/officeDocument/2006/relationships/revisionLog" Target="revisionLog161.xml"/><Relationship Id="rId9" Type="http://schemas.openxmlformats.org/officeDocument/2006/relationships/revisionLog" Target="revisionLog1711.xml"/><Relationship Id="rId10" Type="http://schemas.openxmlformats.org/officeDocument/2006/relationships/revisionLog" Target="revisionLog181.xml"/><Relationship Id="rId11" Type="http://schemas.openxmlformats.org/officeDocument/2006/relationships/revisionLog" Target="revisionLog191.xml"/><Relationship Id="rId12" Type="http://schemas.openxmlformats.org/officeDocument/2006/relationships/revisionLog" Target="revisionLog1111.xml"/><Relationship Id="rId13" Type="http://schemas.openxmlformats.org/officeDocument/2006/relationships/revisionLog" Target="revisionLog121.xml"/><Relationship Id="rId14" Type="http://schemas.openxmlformats.org/officeDocument/2006/relationships/revisionLog" Target="revisionLog131.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8" Type="http://schemas.openxmlformats.org/officeDocument/2006/relationships/revisionLog" Target="revisionLog171.xml"/><Relationship Id="rId19" Type="http://schemas.openxmlformats.org/officeDocument/2006/relationships/revisionLog" Target="revisionLog182.xml"/><Relationship Id="rId37" Type="http://schemas.openxmlformats.org/officeDocument/2006/relationships/revisionLog" Target="revisionLog118.xml"/><Relationship Id="rId38" Type="http://schemas.openxmlformats.org/officeDocument/2006/relationships/revisionLog" Target="revisionLog119.xml"/><Relationship Id="rId39" Type="http://schemas.openxmlformats.org/officeDocument/2006/relationships/revisionLog" Target="revisionLog120.xml"/><Relationship Id="rId40" Type="http://schemas.openxmlformats.org/officeDocument/2006/relationships/revisionLog" Target="revisionLog123.xml"/><Relationship Id="rId41" Type="http://schemas.openxmlformats.org/officeDocument/2006/relationships/revisionLog" Target="revisionLog124.xml"/><Relationship Id="rId42" Type="http://schemas.openxmlformats.org/officeDocument/2006/relationships/revisionLog" Target="revisionLog125.xml"/><Relationship Id="rId43" Type="http://schemas.openxmlformats.org/officeDocument/2006/relationships/revisionLog" Target="revisionLog126.xml"/><Relationship Id="rId44" Type="http://schemas.openxmlformats.org/officeDocument/2006/relationships/revisionLog" Target="revisionLog127.xml"/><Relationship Id="rId45" Type="http://schemas.openxmlformats.org/officeDocument/2006/relationships/revisionLog" Target="revisionLog12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CADA52EE-81B8-F44F-AE52-0B60C0A121A6}" diskRevisions="1" revisionId="7855" version="22">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D23F0B07-4FFA-D045-A6B6-6312DBF3352C}" dateTime="2013-01-23T20:45:16" maxSheetId="10" userName="David Belavy" r:id="rId26">
    <sheetIdMap count="9">
      <sheetId val="1"/>
      <sheetId val="2"/>
      <sheetId val="3"/>
      <sheetId val="4"/>
      <sheetId val="5"/>
      <sheetId val="6"/>
      <sheetId val="7"/>
      <sheetId val="8"/>
      <sheetId val="9"/>
    </sheetIdMap>
  </header>
  <header guid="{79E23620-1A5D-D844-803F-94BC1FE48CEF}" dateTime="2013-01-24T21:26:19" maxSheetId="10" userName="David Belavy" r:id="rId27" minRId="5758" maxRId="6288">
    <sheetIdMap count="9">
      <sheetId val="1"/>
      <sheetId val="2"/>
      <sheetId val="3"/>
      <sheetId val="4"/>
      <sheetId val="5"/>
      <sheetId val="6"/>
      <sheetId val="7"/>
      <sheetId val="8"/>
      <sheetId val="9"/>
    </sheetIdMap>
  </header>
  <header guid="{600C864B-5D97-1E43-AF2E-90A801391648}" dateTime="2013-01-24T21:31:11" maxSheetId="10" userName="David Belavy" r:id="rId28" minRId="6289" maxRId="6345">
    <sheetIdMap count="9">
      <sheetId val="1"/>
      <sheetId val="2"/>
      <sheetId val="3"/>
      <sheetId val="4"/>
      <sheetId val="5"/>
      <sheetId val="6"/>
      <sheetId val="7"/>
      <sheetId val="8"/>
      <sheetId val="9"/>
    </sheetIdMap>
  </header>
  <header guid="{32C905E6-746F-8549-B1E8-6F11A5E368E3}" dateTime="2013-01-24T21:33:15" maxSheetId="10" userName="David Belavy" r:id="rId29" minRId="6346" maxRId="6355">
    <sheetIdMap count="9">
      <sheetId val="1"/>
      <sheetId val="2"/>
      <sheetId val="3"/>
      <sheetId val="4"/>
      <sheetId val="5"/>
      <sheetId val="6"/>
      <sheetId val="7"/>
      <sheetId val="8"/>
      <sheetId val="9"/>
    </sheetIdMap>
  </header>
  <header guid="{0D9F759C-153F-3041-B8D4-BAE0FF278414}" dateTime="2013-01-24T21:34:55" maxSheetId="10" userName="David Belavy" r:id="rId30" minRId="6356" maxRId="6360">
    <sheetIdMap count="9">
      <sheetId val="1"/>
      <sheetId val="2"/>
      <sheetId val="3"/>
      <sheetId val="4"/>
      <sheetId val="5"/>
      <sheetId val="6"/>
      <sheetId val="7"/>
      <sheetId val="8"/>
      <sheetId val="9"/>
    </sheetIdMap>
  </header>
  <header guid="{072B6D63-306E-1648-B832-12C795D50CAC}" dateTime="2013-01-24T21:38:50" maxSheetId="10" userName="David Belavy" r:id="rId31">
    <sheetIdMap count="9">
      <sheetId val="1"/>
      <sheetId val="2"/>
      <sheetId val="3"/>
      <sheetId val="4"/>
      <sheetId val="5"/>
      <sheetId val="6"/>
      <sheetId val="7"/>
      <sheetId val="8"/>
      <sheetId val="9"/>
    </sheetIdMap>
  </header>
  <header guid="{2313AEF8-D075-C040-B06E-0B1AFADCA02B}" dateTime="2013-01-26T19:30:05" maxSheetId="10" userName="David Belavy" r:id="rId32">
    <sheetIdMap count="9">
      <sheetId val="1"/>
      <sheetId val="2"/>
      <sheetId val="3"/>
      <sheetId val="4"/>
      <sheetId val="5"/>
      <sheetId val="6"/>
      <sheetId val="7"/>
      <sheetId val="8"/>
      <sheetId val="9"/>
    </sheetIdMap>
  </header>
  <header guid="{4AE9E35B-A3CE-8242-A34B-79F5C59478D3}" dateTime="2013-01-27T08:56:28" maxSheetId="10" userName="David Belavy" r:id="rId33" minRId="6361" maxRId="7045">
    <sheetIdMap count="9">
      <sheetId val="1"/>
      <sheetId val="2"/>
      <sheetId val="3"/>
      <sheetId val="4"/>
      <sheetId val="5"/>
      <sheetId val="6"/>
      <sheetId val="7"/>
      <sheetId val="8"/>
      <sheetId val="9"/>
    </sheetIdMap>
  </header>
  <header guid="{2C0C1B92-46DD-0740-B4FE-C740F28836B8}" dateTime="2013-01-27T09:14:59" maxSheetId="10" userName="David Belavy" r:id="rId34" minRId="7047" maxRId="7098">
    <sheetIdMap count="9">
      <sheetId val="1"/>
      <sheetId val="2"/>
      <sheetId val="3"/>
      <sheetId val="4"/>
      <sheetId val="5"/>
      <sheetId val="6"/>
      <sheetId val="7"/>
      <sheetId val="8"/>
      <sheetId val="9"/>
    </sheetIdMap>
  </header>
  <header guid="{7CD0212F-7591-1F41-9144-33D95A808879}" dateTime="2013-01-27T09:37:43" maxSheetId="10" userName="David Belavy" r:id="rId35" minRId="7099" maxRId="7100">
    <sheetIdMap count="9">
      <sheetId val="1"/>
      <sheetId val="2"/>
      <sheetId val="3"/>
      <sheetId val="4"/>
      <sheetId val="5"/>
      <sheetId val="6"/>
      <sheetId val="7"/>
      <sheetId val="8"/>
      <sheetId val="9"/>
    </sheetIdMap>
  </header>
  <header guid="{49B93913-FFB0-D040-BF96-D80A6260076C}" dateTime="2013-01-29T07:42:38" maxSheetId="10" userName="David Belavy" r:id="rId36" minRId="7101" maxRId="7143">
    <sheetIdMap count="9">
      <sheetId val="1"/>
      <sheetId val="2"/>
      <sheetId val="3"/>
      <sheetId val="4"/>
      <sheetId val="5"/>
      <sheetId val="6"/>
      <sheetId val="7"/>
      <sheetId val="8"/>
      <sheetId val="9"/>
    </sheetIdMap>
  </header>
  <header guid="{ABBB71CE-35E5-7640-8A96-303FB6F68831}" dateTime="2013-01-29T07:44:18" maxSheetId="10" userName="David Belavy" r:id="rId37" minRId="7144" maxRId="7175">
    <sheetIdMap count="9">
      <sheetId val="1"/>
      <sheetId val="2"/>
      <sheetId val="3"/>
      <sheetId val="4"/>
      <sheetId val="5"/>
      <sheetId val="6"/>
      <sheetId val="7"/>
      <sheetId val="8"/>
      <sheetId val="9"/>
    </sheetIdMap>
  </header>
  <header guid="{652E22C7-7F5E-F048-A940-B14FC17DA0D8}" dateTime="2013-01-29T07:50:47" maxSheetId="10" userName="David Belavy" r:id="rId38">
    <sheetIdMap count="9">
      <sheetId val="1"/>
      <sheetId val="2"/>
      <sheetId val="3"/>
      <sheetId val="4"/>
      <sheetId val="5"/>
      <sheetId val="6"/>
      <sheetId val="7"/>
      <sheetId val="8"/>
      <sheetId val="9"/>
    </sheetIdMap>
  </header>
  <header guid="{243329C3-2216-644A-B772-2B462492A4E4}" dateTime="2013-02-01T12:19:11" maxSheetId="10" userName="David Belavy" r:id="rId39" minRId="7176" maxRId="7277">
    <sheetIdMap count="9">
      <sheetId val="1"/>
      <sheetId val="2"/>
      <sheetId val="3"/>
      <sheetId val="4"/>
      <sheetId val="5"/>
      <sheetId val="6"/>
      <sheetId val="7"/>
      <sheetId val="8"/>
      <sheetId val="9"/>
    </sheetIdMap>
  </header>
  <header guid="{1FF8FF24-8892-C845-A919-59E3262404D7}" dateTime="2013-02-01T12:19:22" maxSheetId="10" userName="David Belavy" r:id="rId40">
    <sheetIdMap count="9">
      <sheetId val="1"/>
      <sheetId val="2"/>
      <sheetId val="3"/>
      <sheetId val="4"/>
      <sheetId val="5"/>
      <sheetId val="6"/>
      <sheetId val="7"/>
      <sheetId val="8"/>
      <sheetId val="9"/>
    </sheetIdMap>
  </header>
  <header guid="{12264B81-1DAE-A548-A218-FCF98DBB2B4C}" dateTime="2013-02-01T12:22:06" maxSheetId="10" userName="David Belavy" r:id="rId41" minRId="7278" maxRId="7338">
    <sheetIdMap count="9">
      <sheetId val="1"/>
      <sheetId val="2"/>
      <sheetId val="3"/>
      <sheetId val="4"/>
      <sheetId val="5"/>
      <sheetId val="6"/>
      <sheetId val="7"/>
      <sheetId val="8"/>
      <sheetId val="9"/>
    </sheetIdMap>
  </header>
  <header guid="{A564FC17-D7D8-584A-93F9-6C17697998B2}" dateTime="2013-02-01T12:23:19" maxSheetId="10" userName="David Belavy" r:id="rId42" minRId="7339" maxRId="7368">
    <sheetIdMap count="9">
      <sheetId val="1"/>
      <sheetId val="2"/>
      <sheetId val="3"/>
      <sheetId val="4"/>
      <sheetId val="5"/>
      <sheetId val="6"/>
      <sheetId val="7"/>
      <sheetId val="8"/>
      <sheetId val="9"/>
    </sheetIdMap>
  </header>
  <header guid="{7FCB1393-629A-7B4A-A3D5-66400962E00D}" dateTime="2013-02-01T12:23:45" maxSheetId="10" userName="David Belavy" r:id="rId43" minRId="7369">
    <sheetIdMap count="9">
      <sheetId val="1"/>
      <sheetId val="2"/>
      <sheetId val="3"/>
      <sheetId val="4"/>
      <sheetId val="5"/>
      <sheetId val="6"/>
      <sheetId val="7"/>
      <sheetId val="8"/>
      <sheetId val="9"/>
    </sheetIdMap>
  </header>
  <header guid="{00425946-B03F-094C-BA9A-F83730F81AA3}" dateTime="2013-02-01T12:24:29" maxSheetId="10" userName="David Belavy" r:id="rId44" minRId="7370" maxRId="7855">
    <sheetIdMap count="9">
      <sheetId val="1"/>
      <sheetId val="2"/>
      <sheetId val="3"/>
      <sheetId val="4"/>
      <sheetId val="5"/>
      <sheetId val="6"/>
      <sheetId val="7"/>
      <sheetId val="8"/>
      <sheetId val="9"/>
    </sheetIdMap>
  </header>
  <header guid="{2C568F3C-7256-C846-8CAE-CF45E180A3BB}" dateTime="2013-02-01T12:24:34" maxSheetId="10" userName="David Belavy" r:id="rId45">
    <sheetIdMap count="9">
      <sheetId val="1"/>
      <sheetId val="2"/>
      <sheetId val="3"/>
      <sheetId val="4"/>
      <sheetId val="5"/>
      <sheetId val="6"/>
      <sheetId val="7"/>
      <sheetId val="8"/>
      <sheetId val="9"/>
    </sheetIdMap>
  </header>
  <header guid="{CADA52EE-81B8-F44F-AE52-0B60C0A121A6}" dateTime="2013-02-01T12:24:55" maxSheetId="10" userName="David Belavy" r:id="rId46">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5758" sId="9" ref="A2:XFD2" action="deleteRow">
    <rfmt sheetId="9" xfDxf="1" sqref="A2:XFD2" start="0" length="0">
      <dxf/>
    </rfmt>
  </rrc>
  <rrc rId="5759" sId="9" ref="A2:XFD2" action="deleteRow">
    <rfmt sheetId="9" xfDxf="1" sqref="A2:XFD2" start="0" length="0">
      <dxf/>
    </rfmt>
  </rrc>
  <rrc rId="5760" sId="9" ref="A2:XFD2" action="deleteRow">
    <rfmt sheetId="9" xfDxf="1" sqref="A2:XFD2" start="0" length="0">
      <dxf/>
    </rfmt>
  </rrc>
  <rrc rId="5761" sId="9" ref="A2:XFD2" action="deleteRow">
    <rfmt sheetId="9" xfDxf="1" sqref="A2:XFD2" start="0" length="0">
      <dxf/>
    </rfmt>
  </rrc>
  <rrc rId="5762" sId="9" ref="A2:XFD2" action="deleteRow">
    <rfmt sheetId="9" xfDxf="1" sqref="A2:XFD2" start="0" length="0">
      <dxf/>
    </rfmt>
  </rrc>
  <rrc rId="5763" sId="9" ref="A2:XFD2" action="deleteRow">
    <rfmt sheetId="9" xfDxf="1" sqref="A2:XFD2" start="0" length="0">
      <dxf/>
    </rfmt>
  </rrc>
  <rrc rId="5764" sId="9" ref="A2:XFD2" action="deleteRow">
    <undo index="0" exp="ref" v="1" dr="A2" r="A3" sId="9"/>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1</v>
      </nc>
    </rcc>
    <rcc rId="0" sId="9" dxf="1">
      <nc r="B2">
        <v>0</v>
      </nc>
      <ndxf>
        <alignment horizontal="general" wrapText="0" readingOrder="0"/>
      </ndxf>
    </rcc>
    <rcc rId="0" sId="9" dxf="1">
      <nc r="C2">
        <v>372</v>
      </nc>
      <ndxf>
        <alignment horizontal="general" wrapText="0" readingOrder="0"/>
      </ndxf>
    </rcc>
    <rcc rId="0" sId="9" dxf="1">
      <nc r="D2" t="inlineStr">
        <is>
          <t>Patient_Identifiable_Information_introduction</t>
          <phoneticPr fontId="31" type="noConversion"/>
        </is>
      </nc>
      <ndxf>
        <fill>
          <patternFill patternType="solid">
            <fgColor indexed="31"/>
            <bgColor indexed="22"/>
          </patternFill>
        </fill>
        <alignment horizontal="general" vertical="bottom" readingOrder="0"/>
      </ndxf>
    </rcc>
    <rcc rId="0" sId="9" dxf="1">
      <nc r="E2" t="inlineStr">
        <is>
          <t>We need some personal information to help your doctor identify you and link this assessment with your record.</t>
          <phoneticPr fontId="31" type="noConversion"/>
        </is>
      </nc>
      <ndxf>
        <alignment horizontal="left" readingOrder="0"/>
      </ndxf>
    </rcc>
    <rcc rId="0" sId="9" dxf="1">
      <nc r="F2" t="inlineStr">
        <is>
          <t>All</t>
          <phoneticPr fontId="31" type="noConversion"/>
        </is>
      </nc>
      <ndxf>
        <alignment horizontal="left" readingOrder="0"/>
      </ndxf>
    </rcc>
    <rcc rId="0" sId="9" dxf="1">
      <nc r="G2" t="inlineStr">
        <is>
          <t>Statement</t>
          <phoneticPr fontId="31" type="noConversion"/>
        </is>
      </nc>
      <ndxf>
        <alignment horizontal="left" readingOrder="0"/>
      </ndxf>
    </rcc>
    <rcc rId="0" sId="9" dxf="1">
      <nc r="N2">
        <v>1</v>
      </nc>
      <ndxf>
        <alignment horizontal="general" wrapText="0" readingOrder="0"/>
      </ndxf>
    </rcc>
    <rcc rId="0" sId="9">
      <nc r="O2" t="inlineStr">
        <is>
          <t>Y</t>
          <phoneticPr fontId="31" type="noConversion"/>
        </is>
      </nc>
    </rcc>
  </rrc>
  <rrc rId="57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f>#REF!+1</f>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cc rId="0" sId="9">
      <nc r="O2" t="inlineStr">
        <is>
          <t>Y</t>
          <phoneticPr fontId="31" type="noConversion"/>
        </is>
      </nc>
    </rcc>
    <rfmt sheetId="9" sqref="P2" start="0" length="0">
      <dxf>
        <alignment vertical="bottom" wrapText="0" readingOrder="0"/>
      </dxf>
    </rfmt>
    <rfmt sheetId="9" sqref="Q2" start="0" length="0">
      <dxf>
        <alignment wrapText="0" readingOrder="0"/>
      </dxf>
    </rfmt>
  </rrc>
  <rrc rId="57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v>
      </nc>
      <ndxf>
        <alignment horizontal="center" wrapText="1" readingOrder="0"/>
      </ndxf>
    </rcc>
    <rcc rId="0" sId="9">
      <nc r="B2" t="inlineStr">
        <is>
          <t>Gender</t>
        </is>
      </nc>
    </rcc>
    <rcc rId="0" sId="9">
      <nc r="C2">
        <v>6</v>
      </nc>
    </rcc>
    <rcc rId="0" sId="9">
      <nc r="D2" t="inlineStr">
        <is>
          <t>Patient_Gender</t>
        </is>
      </nc>
    </rcc>
    <rcc rId="0" sId="9" dxf="1">
      <nc r="E2" t="inlineStr">
        <is>
          <t>Gender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Gender_patient</t>
        </is>
      </nc>
      <ndxf>
        <alignment vertical="bottom" readingOrder="0"/>
      </ndxf>
    </rcc>
    <rcc rId="0" sId="9">
      <nc r="N2">
        <v>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v>
      </nc>
      <ndxf>
        <alignment horizontal="center" wrapText="1" readingOrder="0"/>
      </ndxf>
    </rcc>
    <rcc rId="0" sId="9">
      <nc r="B2" t="inlineStr">
        <is>
          <t>Preferred Telephone Contact</t>
        </is>
      </nc>
    </rcc>
    <rcc rId="0" sId="9">
      <nc r="C2">
        <v>373</v>
      </nc>
    </rcc>
    <rcc rId="0" sId="9">
      <nc r="D2" t="inlineStr">
        <is>
          <t>Patient_Preferred_Telephone_Contact</t>
          <phoneticPr fontId="31" type="noConversion"/>
        </is>
      </nc>
    </rcc>
    <rcc rId="0" sId="9" dxf="1">
      <nc r="E2" t="inlineStr">
        <is>
          <t xml:space="preserve">Your doctor may need to speak to you prior to your day of surgery.  Which is the best telephone number to contact you? </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Preferred_telephone_contact</t>
          <phoneticPr fontId="31" type="noConversion"/>
        </is>
      </nc>
      <ndxf>
        <font>
          <color indexed="8"/>
          <name val="Calibri"/>
          <scheme val="none"/>
        </font>
        <alignment vertical="bottom" readingOrder="0"/>
      </ndxf>
    </rcc>
    <rcc rId="0" sId="9">
      <nc r="N2">
        <v>11</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v>
      </nc>
      <ndxf>
        <alignment horizontal="center" wrapText="1" readingOrder="0"/>
      </ndxf>
    </rcc>
    <rcc rId="0" sId="9">
      <nc r="B2" t="inlineStr">
        <is>
          <t>Home Phone</t>
        </is>
      </nc>
    </rcc>
    <rcc rId="0" sId="9">
      <nc r="C2">
        <v>7</v>
      </nc>
    </rcc>
    <rcc rId="0" sId="9">
      <nc r="D2" t="inlineStr">
        <is>
          <t>Patient_Home_Phone</t>
        </is>
      </nc>
    </rcc>
    <rcc rId="0" sId="9" dxf="1">
      <nc r="E2" t="inlineStr">
        <is>
          <t>Home telephone</t>
        </is>
      </nc>
      <ndxf>
        <alignment horizontal="left" vertical="bottom" readingOrder="0"/>
      </ndxf>
    </rcc>
    <rcc rId="0" sId="9" dxf="1">
      <nc r="F2" t="inlineStr">
        <is>
          <t>Patient_Preferred_Telephone_Contact=Home</t>
          <phoneticPr fontId="31" type="noConversion"/>
        </is>
      </nc>
      <ndxf>
        <alignment vertical="bottom" readingOrder="0"/>
      </ndxf>
    </rcc>
    <rcc rId="0" sId="9" dxf="1">
      <nc r="G2" t="inlineStr">
        <is>
          <t>Free_text</t>
        </is>
      </nc>
      <ndxf>
        <alignment vertical="bottom" readingOrder="0"/>
      </ndxf>
    </rcc>
    <rcc rId="0" sId="9">
      <nc r="I2">
        <v>20</v>
      </nc>
    </rcc>
    <rcc rId="0" sId="9">
      <nc r="N2">
        <v>12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v>
      </nc>
      <ndxf>
        <alignment horizontal="center" wrapText="1" readingOrder="0"/>
      </ndxf>
    </rcc>
    <rcc rId="0" sId="9">
      <nc r="B2" t="inlineStr">
        <is>
          <t>Mobile Phone</t>
        </is>
      </nc>
    </rcc>
    <rcc rId="0" sId="9">
      <nc r="C2">
        <v>8</v>
      </nc>
    </rcc>
    <rcc rId="0" sId="9">
      <nc r="D2" t="inlineStr">
        <is>
          <t>Patient_Mobile_Phone</t>
        </is>
      </nc>
    </rcc>
    <rcc rId="0" sId="9" dxf="1">
      <nc r="E2" t="inlineStr">
        <is>
          <t>Mobile telephone</t>
        </is>
      </nc>
      <ndxf>
        <alignment horizontal="left" vertical="bottom" readingOrder="0"/>
      </ndxf>
    </rcc>
    <rcc rId="0" sId="9" dxf="1">
      <nc r="F2" t="inlineStr">
        <is>
          <t>Patient_Preferred_Telephone_Contact=Mobile</t>
          <phoneticPr fontId="31" type="noConversion"/>
        </is>
      </nc>
      <ndxf>
        <alignment vertical="bottom" readingOrder="0"/>
      </ndxf>
    </rcc>
    <rcc rId="0" sId="9" dxf="1">
      <nc r="G2" t="inlineStr">
        <is>
          <t>Free_text</t>
        </is>
      </nc>
      <ndxf>
        <alignment vertical="bottom" readingOrder="0"/>
      </ndxf>
    </rcc>
    <rcc rId="0" sId="9">
      <nc r="I2">
        <v>20</v>
      </nc>
    </rcc>
    <rcc rId="0" sId="9">
      <nc r="N2">
        <v>13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v>
      </nc>
      <ndxf>
        <alignment horizontal="center" wrapText="1" readingOrder="0"/>
      </ndxf>
    </rcc>
    <rcc rId="0" sId="9">
      <nc r="B2" t="inlineStr">
        <is>
          <t>Work Phone</t>
        </is>
      </nc>
    </rcc>
    <rcc rId="0" sId="9">
      <nc r="C2">
        <v>9</v>
      </nc>
    </rcc>
    <rcc rId="0" sId="9">
      <nc r="D2" t="inlineStr">
        <is>
          <t>Patient_Work_Phone</t>
        </is>
      </nc>
    </rcc>
    <rcc rId="0" sId="9" dxf="1">
      <nc r="E2" t="inlineStr">
        <is>
          <t>Work telephone</t>
        </is>
      </nc>
      <ndxf>
        <alignment horizontal="left" vertical="bottom" readingOrder="0"/>
      </ndxf>
    </rcc>
    <rcc rId="0" sId="9" dxf="1">
      <nc r="F2" t="inlineStr">
        <is>
          <t>Patient_Preferred_Telephone_Contact=Work</t>
          <phoneticPr fontId="31" type="noConversion"/>
        </is>
      </nc>
      <ndxf>
        <alignment vertical="bottom" readingOrder="0"/>
      </ndxf>
    </rcc>
    <rcc rId="0" sId="9" dxf="1">
      <nc r="G2" t="inlineStr">
        <is>
          <t>Free_text</t>
        </is>
      </nc>
      <ndxf>
        <alignment vertical="bottom" readingOrder="0"/>
      </ndxf>
    </rcc>
    <rcc rId="0" sId="9">
      <nc r="I2">
        <v>20</v>
      </nc>
    </rcc>
    <rcc rId="0" sId="9">
      <nc r="N2">
        <v>14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72</v>
      </nc>
      <ndxf>
        <alignment horizontal="center" wrapText="1" readingOrder="0"/>
      </ndxf>
    </rcc>
    <rcc rId="0" sId="9">
      <nc r="B2" t="inlineStr">
        <is>
          <t>Anesthetist</t>
        </is>
      </nc>
    </rcc>
    <rcc rId="0" sId="9">
      <nc r="C2">
        <v>369</v>
      </nc>
    </rcc>
    <rcc rId="0" sId="9">
      <nc r="D2" t="inlineStr">
        <is>
          <t>Anesthetist</t>
          <phoneticPr fontId="31" type="noConversion"/>
        </is>
      </nc>
    </rcc>
    <rcc rId="0" sId="9" dxf="1">
      <nc r="E2" t="inlineStr">
        <is>
          <t>Who is your 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N2">
        <v>57</v>
      </nc>
    </rcc>
    <rcc rId="0" sId="9" dxf="1">
      <nc r="O2" t="inlineStr">
        <is>
          <t>Y</t>
          <phoneticPr fontId="31" type="noConversion"/>
        </is>
      </nc>
      <ndxf>
        <alignment horizontal="center" wrapText="1" readingOrder="0"/>
      </ndxf>
    </rcc>
    <rfmt sheetId="9" sqref="P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74</v>
      </nc>
      <ndxf>
        <alignment horizontal="center" wrapText="1" readingOrder="0"/>
      </ndxf>
    </rcc>
    <rcc rId="0" sId="9">
      <nc r="B2" t="inlineStr">
        <is>
          <t>Referring Surgeon</t>
        </is>
      </nc>
    </rcc>
    <rcc rId="0" sId="9">
      <nc r="C2">
        <v>41</v>
      </nc>
    </rcc>
    <rcc rId="0" sId="9">
      <nc r="D2" t="inlineStr">
        <is>
          <t>Referring_Surgeon</t>
        </is>
      </nc>
    </rcc>
    <rcc rId="0" sId="9" dxf="1">
      <nc r="E2" t="inlineStr">
        <is>
          <t>Who is your surgeon or doctor performing the procedure?</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fmt sheetId="9" sqref="H2" start="0" length="0">
      <dxf>
        <alignment vertical="bottom" readingOrder="0"/>
      </dxf>
    </rfmt>
    <rcc rId="0" sId="9">
      <nc r="I2">
        <v>40</v>
      </nc>
    </rcc>
    <rcc rId="0" sId="9">
      <nc r="N2">
        <v>58</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79</v>
      </nc>
      <ndxf>
        <alignment horizontal="center" wrapText="1" readingOrder="0"/>
      </ndxf>
    </rcc>
    <rcc rId="0" sId="9">
      <nc r="B2" t="inlineStr">
        <is>
          <t>Procedure planned (patient report)</t>
        </is>
      </nc>
    </rcc>
    <rcc rId="0" sId="9">
      <nc r="C2">
        <v>36</v>
      </nc>
    </rcc>
    <rcc rId="0" sId="9">
      <nc r="D2" t="inlineStr">
        <is>
          <t>Surgical_Procedure_Planned_Patient_Reported</t>
          <phoneticPr fontId="31" type="noConversion"/>
        </is>
      </nc>
    </rcc>
    <rcc rId="0" sId="9" dxf="1">
      <nc r="E2" t="inlineStr">
        <is>
          <t>What operation or procedure are you having?</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81</v>
      </nc>
      <ndxf>
        <alignment horizontal="center" wrapText="1" readingOrder="0"/>
      </ndxf>
    </rcc>
    <rcc rId="0" sId="9">
      <nc r="B2" t="inlineStr">
        <is>
          <t>Surgical diagnosis (patient report)</t>
        </is>
      </nc>
    </rcc>
    <rcc rId="0" sId="9">
      <nc r="C2">
        <v>39</v>
      </nc>
    </rcc>
    <rcc rId="0" sId="9">
      <nc r="D2" t="inlineStr">
        <is>
          <t>Surgical_Diagnosis_Patient_Reported</t>
          <phoneticPr fontId="31" type="noConversion"/>
        </is>
      </nc>
    </rcc>
    <rcc rId="0" sId="9" dxf="1">
      <nc r="E2" t="inlineStr">
        <is>
          <t>What is the reason for having this procedure or operation?</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84</v>
      </nc>
      <ndxf>
        <alignment horizontal="center" wrapText="1" readingOrder="0"/>
      </ndxf>
    </rcc>
    <rcc rId="0" sId="9">
      <nc r="B2">
        <v>0</v>
      </nc>
    </rcc>
    <rcc rId="0" sId="9">
      <nc r="C2">
        <v>374</v>
      </nc>
    </rcc>
    <rcc rId="0" sId="9" s="1" dxf="1">
      <nc r="D2" t="inlineStr">
        <is>
          <t>Start_of_health_questions</t>
        </is>
      </nc>
      <ndxf/>
    </rcc>
    <rcc rId="0" sId="9" dxf="1">
      <nc r="E2" t="inlineStr">
        <is>
          <t>&lt;b&gt;The following questions are about your general health.&lt;/b&gt;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Statement</t>
          <phoneticPr fontId="31" type="noConversion"/>
        </is>
      </nc>
      <ndxf>
        <alignment vertical="bottom" readingOrder="0"/>
      </ndxf>
    </rcc>
    <rcc rId="0" sId="9">
      <nc r="N2">
        <v>68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86</v>
      </nc>
      <ndxf>
        <alignment horizontal="center" wrapText="1" readingOrder="0"/>
      </ndxf>
    </rcc>
    <rcc rId="0" sId="9">
      <nc r="B2" t="inlineStr">
        <is>
          <t>Exercise tolerance (METS)</t>
        </is>
      </nc>
    </rcc>
    <rcc rId="0" sId="9">
      <nc r="C2">
        <v>70</v>
      </nc>
    </rcc>
    <rcc rId="0" sId="9">
      <nc r="D2" t="inlineStr">
        <is>
          <t>Exercise_tolerance_METS</t>
        </is>
      </nc>
    </rcc>
    <rcc rId="0" sId="9" dxf="1">
      <nc r="E2" t="inlineStr">
        <is>
          <t>We need to understand how much exercise can you do. Tick all the activites that you can do.</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7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92</v>
      </nc>
      <ndxf>
        <alignment horizontal="center" wrapText="1" readingOrder="0"/>
      </ndxf>
    </rcc>
    <rcc rId="0" sId="9">
      <nc r="B2" t="inlineStr">
        <is>
          <t>Carer for activities of daily living</t>
        </is>
      </nc>
    </rcc>
    <rcc rId="0" sId="9">
      <nc r="C2">
        <v>385</v>
      </nc>
    </rcc>
    <rcc rId="0" sId="9" dxf="1">
      <nc r="D2" t="inlineStr">
        <is>
          <t>Carer_for_ADLs</t>
          <phoneticPr fontId="31" type="noConversion"/>
        </is>
      </nc>
      <ndxf>
        <alignment vertical="bottom" readingOrder="0"/>
      </ndxf>
    </rcc>
    <rcc rId="0" sId="9" dxf="1">
      <nc r="E2" t="inlineStr">
        <is>
          <t>Do you have a carer that helps you with activities like eating and washing?</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97</v>
      </nc>
      <ndxf>
        <alignment horizontal="center" wrapText="1" readingOrder="0"/>
      </ndxf>
    </rcc>
    <rcc rId="0" sId="9">
      <nc r="B2" t="inlineStr">
        <is>
          <t>Previous surgery</t>
        </is>
      </nc>
    </rcc>
    <rcc rId="0" sId="9">
      <nc r="C2">
        <v>74</v>
      </nc>
    </rcc>
    <rcc rId="0" sId="9">
      <nc r="D2" t="inlineStr">
        <is>
          <t>Surgery_Previous</t>
        </is>
      </nc>
    </rcc>
    <rcc rId="0" sId="9" dxf="1">
      <nc r="E2" t="inlineStr">
        <is>
          <t>Have you had surgery before?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99</v>
      </nc>
      <ndxf>
        <alignment horizontal="center" wrapText="1" readingOrder="0"/>
      </ndxf>
    </rcc>
    <rcc rId="0" sId="9">
      <nc r="B2" t="inlineStr">
        <is>
          <t>Previous surgery list</t>
        </is>
      </nc>
    </rcc>
    <rcc rId="0" sId="9">
      <nc r="C2">
        <v>76</v>
      </nc>
    </rcc>
    <rcc rId="0" sId="9">
      <nc r="D2" t="inlineStr">
        <is>
          <t>Surgery_Previous_List</t>
        </is>
      </nc>
    </rcc>
    <rcc rId="0" sId="9" dxf="1">
      <nc r="E2" t="inlineStr">
        <is>
          <t>What operations have you had?</t>
        </is>
      </nc>
      <ndxf>
        <alignment horizontal="left" vertical="bottom" readingOrder="0"/>
      </ndxf>
    </rcc>
    <rcc rId="0" sId="9">
      <nc r="F2" t="inlineStr">
        <is>
          <t>Surgery_Previous = Yes</t>
        </is>
      </nc>
    </rcc>
    <rcc rId="0" sId="9" dxf="1">
      <nc r="G2" t="inlineStr">
        <is>
          <t>Text_box</t>
        </is>
      </nc>
      <ndxf>
        <alignment vertical="bottom" readingOrder="0"/>
      </ndxf>
    </rcc>
    <rcc rId="0" sId="9" dxf="1">
      <nc r="I2">
        <v>65535</v>
      </nc>
      <ndxf>
        <alignment vertical="bottom" readingOrder="0"/>
      </ndxf>
    </rcc>
    <rcc rId="0" sId="9">
      <nc r="N2">
        <v>75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101</v>
      </nc>
      <ndxf>
        <alignment horizontal="center" wrapText="1" readingOrder="0"/>
      </ndxf>
    </rcc>
    <rcc rId="0" sId="9">
      <nc r="B2" t="inlineStr">
        <is>
          <t>Previous anesthetic complications</t>
        </is>
      </nc>
    </rcc>
    <rcc rId="0" sId="9">
      <nc r="C2">
        <v>78</v>
      </nc>
    </rcc>
    <rcc rId="0" sId="9">
      <nc r="D2" t="inlineStr">
        <is>
          <t>Anesthetic_Complications_Previous</t>
        </is>
      </nc>
    </rcc>
    <rcc rId="0" sId="9" dxf="1">
      <nc r="E2" t="inlineStr">
        <is>
          <t>Have you had any problems or concerns with your previous anesthetics?</t>
          <phoneticPr fontId="31" type="noConversion"/>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103</v>
      </nc>
      <ndxf>
        <alignment horizontal="center" wrapText="1" readingOrder="0"/>
      </ndxf>
    </rcc>
    <rcc rId="0" sId="9">
      <nc r="B2" t="inlineStr">
        <is>
          <t>Family history of anesthesia complications</t>
        </is>
      </nc>
    </rcc>
    <rcc rId="0" sId="9">
      <nc r="C2">
        <v>80</v>
      </nc>
    </rcc>
    <rcc rId="0" sId="9">
      <nc r="D2" t="inlineStr">
        <is>
          <t>Anesthetic_Complications_Family_History</t>
        </is>
      </nc>
    </rcc>
    <rcc rId="0" sId="9" dxf="1">
      <nc r="E2" t="inlineStr">
        <is>
          <t>Have any of your relatives had problems with anesthetics?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77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105</v>
      </nc>
      <ndxf>
        <alignment horizontal="center" wrapText="1" readingOrder="0"/>
      </ndxf>
    </rcc>
    <rcc rId="0" sId="9">
      <nc r="B2" t="inlineStr">
        <is>
          <t>Previous PONV</t>
        </is>
      </nc>
    </rcc>
    <rcc rId="0" sId="9">
      <nc r="C2">
        <v>82</v>
      </nc>
    </rcc>
    <rcc rId="0" sId="9">
      <nc r="D2" t="inlineStr">
        <is>
          <t>PONV_Previous</t>
        </is>
      </nc>
    </rcc>
    <rcc rId="0" sId="9" dxf="1">
      <nc r="E2" t="inlineStr">
        <is>
          <t>Have you had nausea or vomiting after anesthesia?</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109</v>
      </nc>
      <ndxf>
        <alignment horizontal="center" wrapText="1" readingOrder="0"/>
      </ndxf>
    </rcc>
    <rcc rId="0" sId="9">
      <nc r="B2" t="inlineStr">
        <is>
          <t>Medication</t>
        </is>
      </nc>
    </rcc>
    <rcc rId="0" sId="9">
      <nc r="C2">
        <v>106</v>
      </nc>
    </rcc>
    <rcc rId="0" sId="9" dxf="1">
      <nc r="D2" t="inlineStr">
        <is>
          <t>Medication</t>
        </is>
      </nc>
      <ndxf>
        <alignment vertical="bottom" readingOrder="0"/>
      </ndxf>
    </rcc>
    <rcc rId="0" sId="9" dxf="1">
      <nc r="E2" t="inlineStr">
        <is>
          <t>Do you take any medicines (including tablets, inhalers, patches or creams)?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111</v>
      </nc>
      <ndxf>
        <alignment horizontal="center" wrapText="1" readingOrder="0"/>
      </ndxf>
    </rcc>
    <rcc rId="0" sId="9">
      <nc r="B2" t="inlineStr">
        <is>
          <t>Current medication</t>
        </is>
      </nc>
    </rcc>
    <rcc rId="0" sId="9">
      <nc r="C2">
        <v>108</v>
      </nc>
    </rcc>
    <rcc rId="0" sId="9">
      <nc r="D2" t="inlineStr">
        <is>
          <t>Medication_List_Current</t>
        </is>
      </nc>
    </rcc>
    <rcc rId="0" sId="9" dxf="1">
      <nc r="E2" t="inlineStr">
        <is>
          <t>Please list all medicines, including dose and frequency.</t>
          <phoneticPr fontId="31" type="noConversion"/>
        </is>
      </nc>
      <ndxf>
        <alignment horizontal="left" vertical="bottom" readingOrder="0"/>
      </ndxf>
    </rcc>
    <rcc rId="0" sId="9" dxf="1">
      <nc r="F2" t="inlineStr">
        <is>
          <t>Medication = Yes</t>
        </is>
      </nc>
      <ndxf>
        <alignment vertical="bottom" readingOrder="0"/>
      </ndxf>
    </rcc>
    <rcc rId="0" sId="9" dxf="1">
      <nc r="G2" t="inlineStr">
        <is>
          <t>Text_box</t>
        </is>
      </nc>
      <ndxf>
        <alignment vertical="bottom" readingOrder="0"/>
      </ndxf>
    </rcc>
    <rcc rId="0" sId="9" dxf="1">
      <nc r="I2">
        <v>65536</v>
      </nc>
      <ndxf>
        <alignment vertical="bottom" readingOrder="0"/>
      </ndxf>
    </rcc>
    <rcc rId="0" sId="9">
      <nc r="N2">
        <v>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113</v>
      </nc>
      <ndxf>
        <alignment horizontal="center" wrapText="1" readingOrder="0"/>
      </ndxf>
    </rcc>
    <rcc rId="0" sId="9">
      <nc r="B2" t="inlineStr">
        <is>
          <t>Allergies</t>
        </is>
      </nc>
    </rcc>
    <rcc rId="0" sId="9">
      <nc r="C2">
        <v>110</v>
      </nc>
    </rcc>
    <rcc rId="0" sId="9" dxf="1">
      <nc r="D2" t="inlineStr">
        <is>
          <t>Allergies</t>
        </is>
      </nc>
      <ndxf>
        <alignment vertical="bottom" readingOrder="0"/>
      </ndxf>
    </rcc>
    <rcc rId="0" sId="9" dxf="1">
      <nc r="E2" t="inlineStr">
        <is>
          <t>Do you have any allergies (including medicines, latex rubber, tapes or food)?</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115</v>
      </nc>
      <ndxf>
        <alignment horizontal="center" wrapText="1" readingOrder="0"/>
      </ndxf>
    </rcc>
    <rcc rId="0" sId="9">
      <nc r="B2" t="inlineStr">
        <is>
          <t>Allergy to (and reaction)</t>
        </is>
      </nc>
    </rcc>
    <rcc rId="0" sId="9">
      <nc r="C2">
        <v>112</v>
      </nc>
    </rcc>
    <rcc rId="0" sId="9">
      <nc r="D2" t="inlineStr">
        <is>
          <t>Allergy_cause_reaction</t>
        </is>
      </nc>
    </rcc>
    <rcc rId="0" sId="9" dxf="1">
      <nc r="E2" t="inlineStr">
        <is>
          <t>What are you allergic to?  What happens when you have it?</t>
        </is>
      </nc>
      <ndxf>
        <alignment horizontal="left" vertical="bottom" readingOrder="0"/>
      </ndxf>
    </rcc>
    <rcc rId="0" sId="9" dxf="1">
      <nc r="F2" t="inlineStr">
        <is>
          <t>Allergies = Yes</t>
        </is>
      </nc>
      <ndxf>
        <alignment vertical="bottom" readingOrder="0"/>
      </ndxf>
    </rcc>
    <rcc rId="0" sId="9" dxf="1">
      <nc r="G2" t="inlineStr">
        <is>
          <t>Text_box</t>
        </is>
      </nc>
      <ndxf>
        <alignment vertical="bottom" readingOrder="0"/>
      </ndxf>
    </rcc>
    <rcc rId="0" sId="9" dxf="1">
      <nc r="I2">
        <v>65535</v>
      </nc>
      <ndxf>
        <alignment vertical="bottom" readingOrder="0"/>
      </ndxf>
    </rcc>
    <rcc rId="0" sId="9">
      <nc r="N2">
        <v>94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118</v>
      </nc>
      <ndxf>
        <alignment horizontal="center" wrapText="1" readingOrder="0"/>
      </ndxf>
    </rcc>
    <rcc rId="0" sId="9">
      <nc r="B2" t="inlineStr">
        <is>
          <t>Side effects</t>
        </is>
      </nc>
    </rcc>
    <rcc rId="0" sId="9">
      <nc r="C2">
        <v>115</v>
      </nc>
    </rcc>
    <rcc rId="0" sId="9">
      <nc r="D2" t="inlineStr">
        <is>
          <t>Drug_side_effects</t>
        </is>
      </nc>
    </rcc>
    <rcc rId="0" sId="9" dxf="1">
      <nc r="E2" t="inlineStr">
        <is>
          <t>Are there medicines you can't take because of side effects?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97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120</v>
      </nc>
      <ndxf>
        <alignment horizontal="center" wrapText="1" readingOrder="0"/>
      </ndxf>
    </rcc>
    <rcc rId="0" sId="9">
      <nc r="B2" t="inlineStr">
        <is>
          <t>Height(cm) patient report</t>
        </is>
      </nc>
    </rcc>
    <rcc rId="0" sId="9">
      <nc r="C2">
        <v>45</v>
      </nc>
    </rcc>
    <rcc rId="0" sId="9">
      <nc r="D2" t="inlineStr">
        <is>
          <t>Height_patient_report_cm</t>
        </is>
      </nc>
    </rcc>
    <rcc rId="0" sId="9" dxf="1">
      <nc r="E2" t="inlineStr">
        <is>
          <t>How tall are you (in centimeters)?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122</v>
      </nc>
      <ndxf>
        <alignment horizontal="center" wrapText="1" readingOrder="0"/>
      </ndxf>
    </rcc>
    <rcc rId="0" sId="9">
      <nc r="B2" t="inlineStr">
        <is>
          <t>Weight(kg) patient report</t>
        </is>
      </nc>
    </rcc>
    <rcc rId="0" sId="9">
      <nc r="C2">
        <v>47</v>
      </nc>
    </rcc>
    <rcc rId="0" sId="9">
      <nc r="D2" t="inlineStr">
        <is>
          <t>Weight_patient_report_kg</t>
        </is>
      </nc>
    </rcc>
    <rcc rId="0" sId="9" dxf="1">
      <nc r="E2" t="inlineStr">
        <is>
          <t>How much do you weigh (in kilograms)?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124</v>
      </nc>
      <ndxf>
        <alignment horizontal="center" wrapText="1" readingOrder="0"/>
      </ndxf>
    </rcc>
    <rcc rId="0" sId="9">
      <nc r="B2" t="inlineStr">
        <is>
          <t>Alcohol current</t>
        </is>
      </nc>
    </rcc>
    <rcc rId="0" sId="9">
      <nc r="C2">
        <v>50</v>
      </nc>
    </rcc>
    <rcc rId="0" sId="9" dxf="1">
      <nc r="D2" t="inlineStr">
        <is>
          <t>Alcohol_Current</t>
        </is>
      </nc>
      <ndxf>
        <alignment vertical="bottom" readingOrder="0"/>
      </ndxf>
    </rcc>
    <rcc rId="0" sId="9" dxf="1">
      <nc r="E2" t="inlineStr">
        <is>
          <t>Do you drink alcohol?</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100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126</v>
      </nc>
      <ndxf>
        <alignment horizontal="center" wrapText="1" readingOrder="0"/>
      </ndxf>
    </rcc>
    <rcc rId="0" sId="9">
      <nc r="B2" t="inlineStr">
        <is>
          <t>Alcohol units per week</t>
        </is>
      </nc>
    </rcc>
    <rcc rId="0" sId="9">
      <nc r="C2">
        <v>52</v>
      </nc>
    </rcc>
    <rcc rId="0" sId="9">
      <nc r="D2" t="inlineStr">
        <is>
          <t>Alcohol_Units_per_Week</t>
        </is>
      </nc>
    </rcc>
    <rcc rId="0" sId="9" dxf="1">
      <nc r="E2" t="inlineStr">
        <is>
          <t>How many standard drinks would you have a week?</t>
        </is>
      </nc>
      <ndxf>
        <alignment horizontal="left" vertical="bottom" readingOrder="0"/>
      </ndxf>
    </rcc>
    <rcc rId="0" sId="9">
      <nc r="F2" t="inlineStr">
        <is>
          <t>Alcohol_Current = Yes</t>
        </is>
      </nc>
    </rcc>
    <rcc rId="0" sId="9" dxf="1">
      <nc r="G2" t="inlineStr">
        <is>
          <t>Number</t>
        </is>
      </nc>
      <ndxf>
        <alignment vertical="bottom" readingOrder="0"/>
      </ndxf>
    </rcc>
    <rcc rId="0" sId="9">
      <nc r="N2">
        <v>101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128</v>
      </nc>
      <ndxf>
        <alignment horizontal="center" wrapText="1" readingOrder="0"/>
      </ndxf>
    </rcc>
    <rcc rId="0" sId="9">
      <nc r="B2" t="inlineStr">
        <is>
          <t>Tobacco ever</t>
        </is>
      </nc>
    </rcc>
    <rcc rId="0" sId="9">
      <nc r="C2">
        <v>54</v>
      </nc>
    </rcc>
    <rcc rId="0" sId="9">
      <nc r="D2" t="inlineStr">
        <is>
          <t>Tobacco_Ever</t>
        </is>
      </nc>
    </rcc>
    <rcc rId="0" sId="9" dxf="1">
      <nc r="E2" t="inlineStr">
        <is>
          <t>Have you ever been a smoker?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102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130</v>
      </nc>
      <ndxf>
        <alignment horizontal="center" wrapText="1" readingOrder="0"/>
      </ndxf>
    </rcc>
    <rcc rId="0" sId="9">
      <nc r="B2" t="inlineStr">
        <is>
          <t>Current smoker</t>
        </is>
      </nc>
    </rcc>
    <rcc rId="0" sId="9">
      <nc r="C2">
        <v>56</v>
      </nc>
    </rcc>
    <rcc rId="0" sId="9">
      <nc r="D2" t="inlineStr">
        <is>
          <t>Tobacco_Current</t>
        </is>
      </nc>
    </rcc>
    <rcc rId="0" sId="9" dxf="1">
      <nc r="E2" t="inlineStr">
        <is>
          <t>Do you smoke now?</t>
        </is>
      </nc>
      <ndxf>
        <alignment horizontal="left" vertical="bottom" readingOrder="0"/>
      </ndxf>
    </rcc>
    <rcc rId="0" sId="9">
      <nc r="F2" t="inlineStr">
        <is>
          <t>Tobacco_Ever = Yes</t>
        </is>
      </nc>
    </rcc>
    <rcc rId="0" sId="9" dxf="1">
      <nc r="G2" t="inlineStr">
        <is>
          <t>OneOption</t>
        </is>
      </nc>
      <ndxf>
        <alignment vertical="bottom" readingOrder="0"/>
      </ndxf>
    </rcc>
    <rcc rId="0" sId="9">
      <nc r="H2" t="inlineStr">
        <is>
          <t>Y_N</t>
          <phoneticPr fontId="31" type="noConversion"/>
        </is>
      </nc>
    </rcc>
    <rcc rId="0" sId="9">
      <nc r="N2">
        <v>103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132</v>
      </nc>
      <ndxf>
        <alignment horizontal="center" wrapText="1" readingOrder="0"/>
      </ndxf>
    </rcc>
    <rcc rId="0" sId="9">
      <nc r="B2" t="inlineStr">
        <is>
          <t>Cigarettes / day</t>
        </is>
      </nc>
    </rcc>
    <rcc rId="0" sId="9">
      <nc r="C2">
        <v>58</v>
      </nc>
    </rcc>
    <rcc rId="0" sId="9">
      <nc r="D2" t="inlineStr">
        <is>
          <t>Tobacco_Cigarettes_per_Day</t>
        </is>
      </nc>
    </rcc>
    <rcc rId="0" sId="9" dxf="1">
      <nc r="E2" t="inlineStr">
        <is>
          <t>On average, how many cigarettes do you smoke each day?</t>
        </is>
      </nc>
      <ndxf>
        <alignment horizontal="left" vertical="bottom" readingOrder="0"/>
      </ndxf>
    </rcc>
    <rcc rId="0" sId="9" dxf="1">
      <nc r="F2" t="inlineStr">
        <is>
          <t>Tobacco_Current = Yes</t>
        </is>
      </nc>
      <ndxf>
        <alignment vertical="bottom" readingOrder="0"/>
      </ndxf>
    </rcc>
    <rcc rId="0" sId="9" dxf="1">
      <nc r="G2" t="inlineStr">
        <is>
          <t>Number</t>
        </is>
      </nc>
      <ndxf>
        <font>
          <color indexed="8"/>
          <name val="Calibri"/>
          <scheme val="none"/>
        </font>
        <alignment vertical="bottom" readingOrder="0"/>
      </ndxf>
    </rcc>
    <rcc rId="0" sId="9">
      <nc r="N2">
        <v>104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134</v>
      </nc>
      <ndxf>
        <alignment horizontal="center" wrapText="1" readingOrder="0"/>
      </ndxf>
    </rcc>
    <rcc rId="0" sId="9">
      <nc r="B2" t="inlineStr">
        <is>
          <t>Tobacco Date stopped</t>
        </is>
      </nc>
    </rcc>
    <rcc rId="0" sId="9">
      <nc r="C2">
        <v>60</v>
      </nc>
    </rcc>
    <rcc rId="0" sId="9" dxf="1">
      <nc r="D2" t="inlineStr">
        <is>
          <t>Tobacco_Date_Stopped</t>
        </is>
      </nc>
      <ndxf>
        <alignment vertical="bottom" readingOrder="0"/>
      </ndxf>
    </rcc>
    <rcc rId="0" sId="9" dxf="1">
      <nc r="E2" t="inlineStr">
        <is>
          <t>Approximately, when did you stop?  (DD-MM-YYYY)</t>
          <phoneticPr fontId="31" type="noConversion"/>
        </is>
      </nc>
      <ndxf>
        <alignment horizontal="left" vertical="bottom" readingOrder="0"/>
      </ndxf>
    </rcc>
    <rcc rId="0" sId="9" dxf="1">
      <nc r="F2" t="inlineStr">
        <is>
          <t>Tobacco_Ever = Yes and  Tobacco_Current = No</t>
        </is>
      </nc>
      <ndxf>
        <alignment vertical="bottom" readingOrder="0"/>
      </ndxf>
    </rcc>
    <rcc rId="0" sId="9" dxf="1">
      <nc r="G2" t="inlineStr">
        <is>
          <t>Date</t>
        </is>
      </nc>
      <ndxf>
        <alignment vertical="bottom" readingOrder="0"/>
      </ndxf>
    </rcc>
    <rcc rId="0" sId="9">
      <nc r="M2" t="inlineStr">
        <is>
          <t>Past</t>
        </is>
      </nc>
    </rcc>
    <rcc rId="0" sId="9">
      <nc r="N2">
        <v>105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137</v>
      </nc>
      <ndxf>
        <alignment horizontal="center" wrapText="1" readingOrder="0"/>
      </ndxf>
    </rcc>
    <rcc rId="0" sId="9">
      <nc r="B2" t="inlineStr">
        <is>
          <t>Illicit drugs</t>
        </is>
      </nc>
    </rcc>
    <rcc rId="0" sId="9">
      <nc r="C2">
        <v>63</v>
      </nc>
    </rcc>
    <rcc rId="0" sId="9">
      <nc r="D2" t="inlineStr">
        <is>
          <t>Illicit_Drugs</t>
        </is>
      </nc>
    </rcc>
    <rcc rId="0" sId="9" dxf="1">
      <nc r="E2" t="inlineStr">
        <is>
          <t>Do you take any recreational drugs?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is>
      </nc>
    </rcc>
    <rcc rId="0" sId="9">
      <nc r="K2" t="inlineStr">
        <is>
          <t>Yes</t>
        </is>
      </nc>
    </rcc>
    <rcc rId="0" sId="9">
      <nc r="N2">
        <v>107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142</v>
      </nc>
      <ndxf>
        <alignment horizontal="center" wrapText="1" readingOrder="0"/>
      </ndxf>
    </rcc>
    <rcc rId="0" sId="9">
      <nc r="B2" t="inlineStr">
        <is>
          <t>Malignancy current</t>
        </is>
      </nc>
    </rcc>
    <rcc rId="0" sId="9">
      <nc r="C2">
        <v>342</v>
      </nc>
    </rcc>
    <rcc rId="0" sId="9" dxf="1">
      <nc r="D2" t="inlineStr">
        <is>
          <t>Malignancy_current</t>
        </is>
      </nc>
      <ndxf>
        <font>
          <color indexed="8"/>
          <name val="Calibri"/>
          <scheme val="none"/>
        </font>
        <alignment vertical="bottom" readingOrder="0"/>
      </ndxf>
    </rcc>
    <rcc rId="0" sId="9" dxf="1">
      <nc r="E2" t="inlineStr">
        <is>
          <t>Do you have cancer or is it possible?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nc r="K2" t="inlineStr">
        <is>
          <t>Yes</t>
          <phoneticPr fontId="31" type="noConversion"/>
        </is>
      </nc>
    </rcc>
    <rcc rId="0" sId="9">
      <nc r="N2">
        <v>109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147</v>
      </nc>
      <ndxf>
        <alignment horizontal="center" wrapText="1" readingOrder="0"/>
      </ndxf>
    </rcc>
    <rcc rId="0" sId="9">
      <nc r="B2" t="inlineStr">
        <is>
          <t>Malignancy past</t>
        </is>
      </nc>
    </rcc>
    <rcc rId="0" sId="9">
      <nc r="C2">
        <v>343</v>
      </nc>
    </rcc>
    <rcc rId="0" sId="9" dxf="1">
      <nc r="D2" t="inlineStr">
        <is>
          <t>Malignancy_past</t>
          <phoneticPr fontId="31" type="noConversion"/>
        </is>
      </nc>
      <ndxf>
        <alignment vertical="bottom" readingOrder="0"/>
      </ndxf>
    </rcc>
    <rcc rId="0" sId="9" dxf="1">
      <nc r="E2" t="inlineStr">
        <is>
          <t>Have you had treatment for cancer in the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149</v>
      </nc>
      <ndxf>
        <alignment horizontal="center" wrapText="1" readingOrder="0"/>
      </ndxf>
    </rcc>
    <rcc rId="0" sId="9">
      <nc r="B2" t="inlineStr">
        <is>
          <t>Limitation to blood products</t>
        </is>
      </nc>
    </rcc>
    <rcc rId="0" sId="9">
      <nc r="C2">
        <v>68</v>
      </nc>
    </rcc>
    <rcc rId="0" sId="9">
      <nc r="D2" t="inlineStr">
        <is>
          <t>Blood_product_limitation</t>
        </is>
      </nc>
    </rcc>
    <rcc rId="0" sId="9" dxf="1">
      <nc r="E2" t="inlineStr">
        <is>
          <t>If a blood transfusion was required, is there any reason you couldn't have blood?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112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152</v>
      </nc>
      <ndxf>
        <alignment horizontal="center" wrapText="1" readingOrder="0"/>
      </ndxf>
    </rcc>
    <rcc rId="0" sId="9">
      <nc r="B2" t="inlineStr">
        <is>
          <t>Developmental delay or cognitive impairment</t>
        </is>
      </nc>
    </rcc>
    <rcc rId="0" sId="9">
      <nc r="C2">
        <v>84</v>
      </nc>
    </rcc>
    <rcc rId="0" sId="9">
      <nc r="D2" t="inlineStr">
        <is>
          <t>Cognitive_Impairment</t>
        </is>
      </nc>
    </rcc>
    <rcc rId="0" sId="9" dxf="1">
      <nc r="E2" t="inlineStr">
        <is>
          <t>Do you have any developmental problem or delay?</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116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154</v>
      </nc>
      <ndxf>
        <alignment horizontal="center" wrapText="1" readingOrder="0"/>
      </ndxf>
    </rcc>
    <rcc rId="0" sId="9">
      <nc r="B2" t="inlineStr">
        <is>
          <t>Congenital or hereditary disease</t>
        </is>
      </nc>
    </rcc>
    <rcc rId="0" sId="9">
      <nc r="C2">
        <v>86</v>
      </nc>
    </rcc>
    <rcc rId="0" sId="9">
      <nc r="D2" t="inlineStr">
        <is>
          <t>Congenital_Or_Hereditary_Disease</t>
        </is>
      </nc>
    </rcc>
    <rcc rId="0" sId="9" dxf="1">
      <nc r="E2" t="inlineStr">
        <is>
          <t>Do you have a diagnosis of hereditary disease or disease from birth?</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117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156</v>
      </nc>
      <ndxf>
        <alignment horizontal="center" wrapText="1" readingOrder="0"/>
      </ndxf>
    </rcc>
    <rcc rId="0" sId="9">
      <nc r="B2" t="inlineStr">
        <is>
          <t>Bronchial hyperreactivity</t>
        </is>
      </nc>
    </rcc>
    <rcc rId="0" sId="9">
      <nc r="C2">
        <v>88</v>
      </nc>
    </rcc>
    <rcc rId="0" sId="9">
      <nc r="D2" t="inlineStr">
        <is>
          <t>Bronchial_Hyperreactivity</t>
          <phoneticPr fontId="31" type="noConversion"/>
        </is>
      </nc>
    </rcc>
    <rcc rId="0" sId="9" dxf="1">
      <nc r="E2" t="inlineStr">
        <is>
          <t>Do you have a history of wheeze or asthma?</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158</v>
      </nc>
      <ndxf>
        <alignment horizontal="center" wrapText="1" readingOrder="0"/>
      </ndxf>
    </rcc>
    <rcc rId="0" sId="9">
      <nc r="B2" t="inlineStr">
        <is>
          <t>Immunisations up to date</t>
        </is>
      </nc>
    </rcc>
    <rcc rId="0" sId="9">
      <nc r="C2">
        <v>90</v>
      </nc>
    </rcc>
    <rcc rId="0" sId="9">
      <nc r="D2" t="inlineStr">
        <is>
          <t>Immunisations_Up_To_Date</t>
        </is>
      </nc>
    </rcc>
    <rcc rId="0" sId="9" dxf="1">
      <nc r="E2" t="inlineStr">
        <is>
          <t>Have you had all scheduled vaccinations?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No</t>
        </is>
      </nc>
    </rcc>
    <rcc rId="0" sId="9">
      <nc r="N2">
        <v>119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160</v>
      </nc>
      <ndxf>
        <alignment horizontal="center" wrapText="1" readingOrder="0"/>
      </ndxf>
    </rcc>
    <rcc rId="0" sId="9">
      <nc r="B2" t="inlineStr">
        <is>
          <t>Premature delivery</t>
        </is>
      </nc>
    </rcc>
    <rcc rId="0" sId="9">
      <nc r="C2">
        <v>92</v>
      </nc>
    </rcc>
    <rcc rId="0" sId="9">
      <nc r="D2" t="inlineStr">
        <is>
          <t>Premature_Delivery</t>
        </is>
      </nc>
    </rcc>
    <rcc rId="0" sId="9" dxf="1">
      <nc r="E2" t="inlineStr">
        <is>
          <t>Were you born prematurely?</t>
          <phoneticPr fontId="31" type="noConversion"/>
        </is>
      </nc>
      <ndxf>
        <alignment horizontal="left" vertical="bottom" readingOrder="0"/>
      </ndxf>
    </rcc>
    <rcc rId="0" sId="9">
      <nc r="F2" t="inlineStr">
        <is>
          <t>Patient_Age &lt; 5</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162</v>
      </nc>
      <ndxf>
        <alignment horizontal="center" wrapText="1" readingOrder="0"/>
      </ndxf>
    </rcc>
    <rcc rId="0" sId="9">
      <nc r="B2" t="inlineStr">
        <is>
          <t>Gestational age at birth</t>
        </is>
      </nc>
    </rcc>
    <rcc rId="0" sId="9">
      <nc r="C2">
        <v>93</v>
      </nc>
    </rcc>
    <rcc rId="0" sId="9">
      <nc r="D2" t="inlineStr">
        <is>
          <t>Gestation_at_Birth</t>
        </is>
      </nc>
    </rcc>
    <rcc rId="0" sId="9" dxf="1">
      <nc r="E2" t="inlineStr">
        <is>
          <t xml:space="preserve">What was your gestational age at birth in weeks (how many weeks into the pregnancy when born)?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165</v>
      </nc>
      <ndxf>
        <alignment horizontal="center" wrapText="1" readingOrder="0"/>
      </ndxf>
    </rcc>
    <rcc rId="0" sId="9">
      <nc r="B2" t="inlineStr">
        <is>
          <t>Possible cardiac disease</t>
        </is>
      </nc>
    </rcc>
    <rcc rId="0" sId="9">
      <nc r="C2">
        <v>102</v>
      </nc>
    </rcc>
    <rcc rId="0" sId="9">
      <nc r="D2" t="inlineStr">
        <is>
          <t>Pediatric_Cardiac_Disease_Possible</t>
        </is>
      </nc>
    </rcc>
    <rcc rId="0" sId="9" dxf="1">
      <nc r="E2" t="inlineStr">
        <is>
          <t>Is there any possibility or concern that you have cardiac disease?</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N2">
        <v>124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172</v>
      </nc>
      <ndxf>
        <alignment horizontal="center" wrapText="1" readingOrder="0"/>
      </ndxf>
    </rcc>
    <rcc rId="0" sId="9">
      <nc r="B2" t="inlineStr">
        <is>
          <t>Hypertension</t>
        </is>
      </nc>
    </rcc>
    <rcc rId="0" sId="9">
      <nc r="C2">
        <v>118</v>
      </nc>
    </rcc>
    <rcc rId="0" sId="9">
      <nc r="D2" t="inlineStr">
        <is>
          <t>Hypertension</t>
        </is>
      </nc>
    </rcc>
    <rcc rId="0" sId="9" dxf="1">
      <nc r="E2" t="inlineStr">
        <is>
          <t>Do you have high blood pressure or are you on treatment for high blood pressure?</t>
          <phoneticPr fontId="31" type="noConversion"/>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174</v>
      </nc>
      <ndxf>
        <alignment horizontal="center" wrapText="1" readingOrder="0"/>
      </ndxf>
    </rcc>
    <rcc rId="0" sId="9">
      <nc r="B2" t="inlineStr">
        <is>
          <t>IHD</t>
        </is>
      </nc>
    </rcc>
    <rcc rId="0" sId="9">
      <nc r="C2">
        <v>384</v>
      </nc>
    </rcc>
    <rcc rId="0" sId="9">
      <nc r="D2" t="inlineStr">
        <is>
          <t>Ischemic_heart_disease</t>
        </is>
      </nc>
    </rcc>
    <rcc rId="0" sId="9" dxf="1">
      <nc r="E2" t="inlineStr">
        <is>
          <t>Have you ever had angina or a heart attack?</t>
          <phoneticPr fontId="31" type="noConversion"/>
        </is>
      </nc>
      <ndxf>
        <font>
          <color indexed="8"/>
          <name val="Calibri"/>
          <scheme val="none"/>
        </font>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176</v>
      </nc>
      <ndxf>
        <alignment horizontal="center" wrapText="1" readingOrder="0"/>
      </ndxf>
    </rcc>
    <rcc rId="0" sId="9">
      <nc r="B2" t="inlineStr">
        <is>
          <t>Angina</t>
        </is>
      </nc>
    </rcc>
    <rcc rId="0" sId="9">
      <nc r="C2">
        <v>121</v>
      </nc>
    </rcc>
    <rcc rId="0" sId="9">
      <nc r="D2" t="inlineStr">
        <is>
          <t>Angina</t>
        </is>
      </nc>
    </rcc>
    <rcc rId="0" sId="9" dxf="1">
      <nc r="E2" t="inlineStr">
        <is>
          <t>Do you get angina?</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178</v>
      </nc>
      <ndxf>
        <alignment horizontal="center" wrapText="1" readingOrder="0"/>
      </ndxf>
    </rcc>
    <rcc rId="0" sId="9">
      <nc r="B2" t="inlineStr">
        <is>
          <t>MI</t>
        </is>
      </nc>
    </rcc>
    <rcc rId="0" sId="9">
      <nc r="C2">
        <v>123</v>
      </nc>
    </rcc>
    <rcc rId="0" sId="9">
      <nc r="D2" t="inlineStr">
        <is>
          <t>MI_ever</t>
        </is>
      </nc>
    </rcc>
    <rcc rId="0" sId="9" dxf="1">
      <nc r="E2" t="inlineStr">
        <is>
          <t>Have you had a heart attack?</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135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182</v>
      </nc>
      <ndxf>
        <alignment horizontal="center" wrapText="1" readingOrder="0"/>
      </ndxf>
    </rcc>
    <rcc rId="0" sId="9">
      <nc r="B2" t="inlineStr">
        <is>
          <t>Number of previous MI</t>
        </is>
      </nc>
    </rcc>
    <rcc rId="0" sId="9">
      <nc r="C2">
        <v>126</v>
      </nc>
    </rcc>
    <rcc rId="0" sId="9">
      <nc r="D2" t="inlineStr">
        <is>
          <t>Myocardial_infarction_number</t>
        </is>
      </nc>
    </rcc>
    <rcc rId="0" sId="9" dxf="1">
      <nc r="E2" t="inlineStr">
        <is>
          <t>How many heart attacks have you had?</t>
        </is>
      </nc>
      <ndxf>
        <alignment horizontal="left" vertical="bottom" readingOrder="0"/>
      </ndxf>
    </rcc>
    <rcc rId="0" sId="9" dxf="1">
      <nc r="F2" t="inlineStr">
        <is>
          <t>MI_ever = Yes</t>
        </is>
      </nc>
      <ndxf>
        <alignment vertical="bottom" readingOrder="0"/>
      </ndxf>
    </rcc>
    <rcc rId="0" sId="9" dxf="1">
      <nc r="G2" t="inlineStr">
        <is>
          <t>Number</t>
        </is>
      </nc>
      <ndxf>
        <font>
          <color indexed="8"/>
          <name val="Calibri"/>
          <scheme val="none"/>
        </font>
        <alignment vertical="bottom" readingOrder="0"/>
      </ndxf>
    </rcc>
    <rcc rId="0" sId="9">
      <nc r="N2">
        <v>138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185</v>
      </nc>
      <ndxf>
        <alignment horizontal="center" wrapText="1" readingOrder="0"/>
      </ndxf>
    </rcc>
    <rcc rId="0" sId="9">
      <nc r="B2" t="inlineStr">
        <is>
          <t>Date of most recent ACS/MI</t>
        </is>
      </nc>
    </rcc>
    <rcc rId="0" sId="9">
      <nc r="C2">
        <v>129</v>
      </nc>
    </rcc>
    <rcc rId="0" sId="9">
      <nc r="D2" t="inlineStr">
        <is>
          <t>Myocardial_infarction_date_most_recent</t>
        </is>
      </nc>
    </rcc>
    <rcc rId="0" sId="9" dxf="1">
      <nc r="E2" t="inlineStr">
        <is>
          <t>When was your last heart attack?  Approximate date is OK. (DD-MM-YYYY)</t>
          <phoneticPr fontId="31" type="noConversion"/>
        </is>
      </nc>
      <ndxf>
        <alignment horizontal="left" vertical="bottom" readingOrder="0"/>
      </ndxf>
    </rcc>
    <rcc rId="0" sId="9" dxf="1">
      <nc r="F2" t="inlineStr">
        <is>
          <t>MI_ever = Yes</t>
        </is>
      </nc>
      <ndxf>
        <alignment vertical="bottom" readingOrder="0"/>
      </ndxf>
    </rcc>
    <rcc rId="0" sId="9" dxf="1">
      <nc r="G2" t="inlineStr">
        <is>
          <t>Date</t>
        </is>
      </nc>
      <ndxf>
        <alignment vertical="bottom" readingOrder="0"/>
      </ndxf>
    </rcc>
    <rcc rId="0" sId="9">
      <nc r="M2" t="inlineStr">
        <is>
          <t>Past</t>
        </is>
      </nc>
    </rcc>
    <rcc rId="0" sId="9">
      <nc r="N2">
        <v>140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191</v>
      </nc>
      <ndxf>
        <alignment horizontal="center" wrapText="1" readingOrder="0"/>
      </ndxf>
    </rcc>
    <rcc rId="0" sId="9">
      <nc r="B2" t="inlineStr">
        <is>
          <t>Heart failure</t>
        </is>
      </nc>
    </rcc>
    <rcc rId="0" sId="9">
      <nc r="C2">
        <v>132</v>
      </nc>
    </rcc>
    <rcc rId="0" sId="9">
      <nc r="D2" t="inlineStr">
        <is>
          <t>Heart_failure</t>
        </is>
      </nc>
    </rcc>
    <rcc rId="0" sId="9" dxf="1">
      <nc r="E2" t="inlineStr">
        <is>
          <t>Have you ever been diagnosed with heart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145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197</v>
      </nc>
      <ndxf>
        <alignment horizontal="center" wrapText="1" readingOrder="0"/>
      </ndxf>
    </rcc>
    <rcc rId="0" sId="9">
      <nc r="B2" t="inlineStr">
        <is>
          <t>Arrhythmia</t>
        </is>
      </nc>
    </rcc>
    <rcc rId="0" sId="9">
      <nc r="C2">
        <v>138</v>
      </nc>
    </rcc>
    <rcc rId="0" sId="9">
      <nc r="D2" t="inlineStr">
        <is>
          <t>History_of_arrhythmia</t>
        </is>
      </nc>
    </rcc>
    <rcc rId="0" sId="9" dxf="1">
      <nc r="E2" t="inlineStr">
        <is>
          <t>Have you ever had an irregular pulse, arrhythmia or fibrillation?</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199</v>
      </nc>
      <ndxf>
        <alignment horizontal="center" wrapText="1" readingOrder="0"/>
      </ndxf>
    </rcc>
    <rcc rId="0" sId="9">
      <nc r="B2" t="inlineStr">
        <is>
          <t>Atrial fibrillation</t>
        </is>
      </nc>
    </rcc>
    <rcc rId="0" sId="9">
      <nc r="C2">
        <v>140</v>
      </nc>
    </rcc>
    <rcc rId="0" sId="9">
      <nc r="D2" t="inlineStr">
        <is>
          <t>Atrial_fibrillation</t>
        </is>
      </nc>
    </rcc>
    <rcc rId="0" sId="9" dxf="1">
      <nc r="E2" t="inlineStr">
        <is>
          <t>Have you ever had atrial fibrillation?</t>
        </is>
      </nc>
      <ndxf>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202</v>
      </nc>
      <ndxf>
        <alignment horizontal="center" wrapText="1" readingOrder="0"/>
      </ndxf>
    </rcc>
    <rcc rId="0" sId="9">
      <nc r="B2" t="inlineStr">
        <is>
          <t>Valvular heart disease</t>
        </is>
      </nc>
    </rcc>
    <rcc rId="0" sId="9">
      <nc r="C2">
        <v>147</v>
      </nc>
    </rcc>
    <rcc rId="0" sId="9">
      <nc r="D2" t="inlineStr">
        <is>
          <t>Valvular_heart_disease</t>
        </is>
      </nc>
    </rcc>
    <rcc rId="0" sId="9" dxf="1">
      <nc r="E2" t="inlineStr">
        <is>
          <t>Have you ever had heart valve problems or infections?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155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208</v>
      </nc>
      <ndxf>
        <alignment horizontal="center" wrapText="1" readingOrder="0"/>
      </ndxf>
    </rcc>
    <rcc rId="0" sId="9">
      <nc r="B2" t="inlineStr">
        <is>
          <t>Pacemaker / ICD</t>
        </is>
      </nc>
    </rcc>
    <rcc rId="0" sId="9">
      <nc r="C2">
        <v>153</v>
      </nc>
    </rcc>
    <rcc rId="0" sId="9">
      <nc r="D2" t="inlineStr">
        <is>
          <t>Pacemaker_or_ICD</t>
        </is>
      </nc>
    </rcc>
    <rcc rId="0" sId="9" dxf="1">
      <nc r="E2" t="inlineStr">
        <is>
          <t>Do you have a pacemaker or defibrillator?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160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212</v>
      </nc>
      <ndxf>
        <alignment horizontal="center" wrapText="1" readingOrder="0"/>
      </ndxf>
    </rcc>
    <rcc rId="0" sId="9">
      <nc r="B2" t="inlineStr">
        <is>
          <t>Peripheral vascular disease</t>
        </is>
      </nc>
    </rcc>
    <rcc rId="0" sId="9">
      <nc r="C2">
        <v>157</v>
      </nc>
    </rcc>
    <rcc rId="0" sId="9">
      <nc r="D2" t="inlineStr">
        <is>
          <t>Peripheral_vascular_disease</t>
        </is>
      </nc>
    </rcc>
    <rcc rId="0" sId="9" dxf="1">
      <nc r="E2" t="inlineStr">
        <is>
          <t>Do you have any arterial disease in your legs?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164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214</v>
      </nc>
      <ndxf>
        <alignment horizontal="center" wrapText="1" readingOrder="0"/>
      </ndxf>
    </rcc>
    <rcc rId="0" sId="9">
      <nc r="B2" t="inlineStr">
        <is>
          <t>DVT</t>
        </is>
      </nc>
    </rcc>
    <rcc rId="0" sId="9">
      <nc r="C2">
        <v>159</v>
      </nc>
    </rcc>
    <rcc rId="0" sId="9">
      <nc r="D2" t="inlineStr">
        <is>
          <t>Deep_venous_thrombosis</t>
        </is>
      </nc>
    </rcc>
    <rcc rId="0" sId="9" dxf="1">
      <nc r="E2" t="inlineStr">
        <is>
          <t>Have you ever had a DVT or clot in the leg veins?</t>
        </is>
      </nc>
      <ndxf>
        <alignment horizontal="left" vertical="bottom" readingOrder="0"/>
      </ndxf>
    </rcc>
    <rcc rId="0" sId="9">
      <nc r="F2" t="inlineStr">
        <is>
          <t>All</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216</v>
      </nc>
      <ndxf>
        <alignment horizontal="center" wrapText="1" readingOrder="0"/>
      </ndxf>
    </rcc>
    <rcc rId="0" sId="9">
      <nc r="B2" t="inlineStr">
        <is>
          <t>Congenital heart disease</t>
        </is>
      </nc>
    </rcc>
    <rcc rId="0" sId="9">
      <nc r="C2">
        <v>161</v>
      </nc>
    </rcc>
    <rcc rId="0" sId="9">
      <nc r="D2" t="inlineStr">
        <is>
          <t>Congenital_heart_disease</t>
        </is>
      </nc>
    </rcc>
    <rcc rId="0" sId="9" dxf="1">
      <nc r="E2" t="inlineStr">
        <is>
          <t>Were you born with any heart disease?</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166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221</v>
      </nc>
      <ndxf>
        <alignment horizontal="center" wrapText="1" readingOrder="0"/>
      </ndxf>
    </rcc>
    <rcc rId="0" sId="9">
      <nc r="B2" t="inlineStr">
        <is>
          <t>Cardiac surgery</t>
        </is>
      </nc>
    </rcc>
    <rcc rId="0" sId="9">
      <nc r="C2">
        <v>166</v>
      </nc>
    </rcc>
    <rcc rId="0" sId="9">
      <nc r="D2" t="inlineStr">
        <is>
          <t>Previous_cardiac_surgery</t>
        </is>
      </nc>
    </rcc>
    <rcc rId="0" sId="9" dxf="1">
      <nc r="E2" t="inlineStr">
        <is>
          <t>Have you ever had heart surgery?</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228</v>
      </nc>
      <ndxf>
        <alignment horizontal="center" wrapText="1" readingOrder="0"/>
      </ndxf>
    </rcc>
    <rcc rId="0" sId="9">
      <nc r="B2" t="inlineStr">
        <is>
          <t>COPD</t>
        </is>
      </nc>
    </rcc>
    <rcc rId="0" sId="9">
      <nc r="C2">
        <v>171</v>
      </nc>
    </rcc>
    <rcc rId="0" sId="9" dxf="1">
      <nc r="D2" t="inlineStr">
        <is>
          <t>COPD</t>
        </is>
      </nc>
      <ndxf>
        <alignment vertical="bottom" readingOrder="0"/>
      </ndxf>
    </rcc>
    <rcc rId="0" sId="9" dxf="1">
      <nc r="E2" t="inlineStr">
        <is>
          <t>Do you have emphysema or chronic bronchitis?</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231</v>
      </nc>
      <ndxf>
        <alignment horizontal="center" wrapText="1" readingOrder="0"/>
      </ndxf>
    </rcc>
    <rcc rId="0" sId="9">
      <nc r="B2" t="inlineStr">
        <is>
          <t>Asthma</t>
        </is>
      </nc>
    </rcc>
    <rcc rId="0" sId="9">
      <nc r="C2">
        <v>174</v>
      </nc>
    </rcc>
    <rcc rId="0" sId="9" dxf="1">
      <nc r="D2" t="inlineStr">
        <is>
          <t>Asthma</t>
        </is>
      </nc>
      <ndxf>
        <alignment vertical="bottom" readingOrder="0"/>
      </ndxf>
    </rcc>
    <rcc rId="0" sId="9" dxf="1">
      <nc r="E2" t="inlineStr">
        <is>
          <t>Do you have asthma?</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234</v>
      </nc>
      <ndxf>
        <alignment horizontal="center" wrapText="1" readingOrder="0"/>
      </ndxf>
    </rcc>
    <rcc rId="0" sId="9">
      <nc r="B2" t="inlineStr">
        <is>
          <t>Asthma ER attendance</t>
        </is>
      </nc>
    </rcc>
    <rcc rId="0" sId="9">
      <nc r="C2">
        <v>357</v>
      </nc>
    </rcc>
    <rcc rId="0" sId="9">
      <nc r="D2" t="inlineStr">
        <is>
          <t>Asthma_ER_attendance</t>
        </is>
      </nc>
    </rcc>
    <rcc rId="0" sId="9" dxf="1">
      <nc r="E2" t="inlineStr">
        <is>
          <t>Have you been to the hospital emergency room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236</v>
      </nc>
      <ndxf>
        <alignment horizontal="center" wrapText="1" readingOrder="0"/>
      </ndxf>
    </rcc>
    <rcc rId="0" sId="9">
      <nc r="B2" t="inlineStr">
        <is>
          <t>Asthma hospitalisations</t>
        </is>
      </nc>
    </rcc>
    <rcc rId="0" sId="9">
      <nc r="C2">
        <v>358</v>
      </nc>
    </rcc>
    <rcc rId="0" sId="9">
      <nc r="D2" t="inlineStr">
        <is>
          <t>Asthma_hospitalisation</t>
        </is>
      </nc>
    </rcc>
    <rcc rId="0" sId="9" dxf="1">
      <nc r="E2" t="inlineStr">
        <is>
          <t>Have you been admitted to hospital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183</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237</v>
      </nc>
      <ndxf>
        <alignment horizontal="center" wrapText="1" readingOrder="0"/>
      </ndxf>
    </rcc>
    <rcc rId="0" sId="9">
      <nc r="B2" t="inlineStr">
        <is>
          <t>Aspirin sensitive asthma</t>
        </is>
      </nc>
    </rcc>
    <rcc rId="0" sId="9">
      <nc r="C2">
        <v>406</v>
      </nc>
    </rcc>
    <rcc rId="0" sId="9" s="1" dxf="1">
      <nc r="D2" t="inlineStr">
        <is>
          <t>Asthma_aspirin_sensitive</t>
        </is>
      </nc>
      <ndxf/>
    </rcc>
    <rcc rId="0" sId="9" dxf="1">
      <nc r="E2" t="inlineStr">
        <is>
          <t>Does your asthma get worse with aspirin or antiinflammatory medications?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187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240</v>
      </nc>
      <ndxf>
        <alignment horizontal="center" wrapText="1" readingOrder="0"/>
      </ndxf>
    </rcc>
    <rcc rId="0" sId="9">
      <nc r="B2" t="inlineStr">
        <is>
          <t>Snorer</t>
        </is>
      </nc>
    </rcc>
    <rcc rId="0" sId="9">
      <nc r="C2">
        <v>370</v>
      </nc>
    </rcc>
    <rcc rId="0" sId="9">
      <nc r="D2" t="inlineStr">
        <is>
          <t>Snorer</t>
          <phoneticPr fontId="31" type="noConversion"/>
        </is>
      </nc>
    </rcc>
    <rcc rId="0" sId="9" dxf="1">
      <nc r="E2" t="inlineStr">
        <is>
          <t>Do you snore?</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Y_N_U_Patient</t>
        </is>
      </nc>
      <ndxf>
        <alignment vertical="bottom" readingOrder="0"/>
      </ndxf>
    </rcc>
    <rcc rId="0" sId="9">
      <nc r="N2">
        <v>188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242</v>
      </nc>
      <ndxf>
        <alignment horizontal="center" wrapText="1" readingOrder="0"/>
      </ndxf>
    </rcc>
    <rcc rId="0" sId="9">
      <nc r="B2" t="inlineStr">
        <is>
          <t>Obstructive sleep apnoea</t>
        </is>
      </nc>
    </rcc>
    <rcc rId="0" sId="9">
      <nc r="C2">
        <v>177</v>
      </nc>
    </rcc>
    <rcc rId="0" sId="9">
      <nc r="D2" t="inlineStr">
        <is>
          <t>Obstructive_sleep_apnoea</t>
        </is>
      </nc>
    </rcc>
    <rcc rId="0" sId="9" dxf="1">
      <nc r="E2" t="inlineStr">
        <is>
          <t>Have you been diagnosed with sleep apnea?</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244</v>
      </nc>
      <ndxf>
        <alignment horizontal="center" wrapText="1" readingOrder="0"/>
      </ndxf>
    </rcc>
    <rcc rId="0" sId="9">
      <nc r="B2" t="inlineStr">
        <is>
          <t>CPAP</t>
        </is>
      </nc>
    </rcc>
    <rcc rId="0" sId="9">
      <nc r="C2">
        <v>179</v>
      </nc>
    </rcc>
    <rcc rId="0" sId="9" dxf="1">
      <nc r="D2" t="inlineStr">
        <is>
          <t>CPAP</t>
        </is>
      </nc>
      <ndxf>
        <alignment vertical="bottom" readingOrder="0"/>
      </ndxf>
    </rcc>
    <rcc rId="0" sId="9" dxf="1">
      <nc r="E2" t="inlineStr">
        <is>
          <t>Do you use a CPAP machine?</t>
        </is>
      </nc>
      <ndxf>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190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245</v>
      </nc>
      <ndxf>
        <alignment horizontal="center" wrapText="1" readingOrder="0"/>
      </ndxf>
    </rcc>
    <rcc rId="0" sId="9">
      <nc r="B2" t="inlineStr">
        <is>
          <t>STOP S</t>
        </is>
      </nc>
    </rcc>
    <rcc rId="0" sId="9">
      <nc r="C2">
        <v>381</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247</v>
      </nc>
      <ndxf>
        <alignment horizontal="center" wrapText="1" readingOrder="0"/>
      </ndxf>
    </rcc>
    <rcc rId="0" sId="9">
      <nc r="B2" t="inlineStr">
        <is>
          <t>STOP T</t>
        </is>
      </nc>
    </rcc>
    <rcc rId="0" sId="9">
      <nc r="C2">
        <v>382</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249</v>
      </nc>
      <ndxf>
        <alignment horizontal="center" wrapText="1" readingOrder="0"/>
      </ndxf>
    </rcc>
    <rcc rId="0" sId="9">
      <nc r="B2" t="inlineStr">
        <is>
          <t>STOP O</t>
        </is>
      </nc>
    </rcc>
    <rcc rId="0" sId="9">
      <nc r="C2">
        <v>383</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253</v>
      </nc>
      <ndxf>
        <alignment horizontal="center" wrapText="1" readingOrder="0"/>
      </ndxf>
    </rcc>
    <rcc rId="0" sId="9">
      <nc r="B2" t="inlineStr">
        <is>
          <t>Home oxygen</t>
        </is>
      </nc>
    </rcc>
    <rcc rId="0" sId="9">
      <nc r="C2">
        <v>182</v>
      </nc>
    </rcc>
    <rcc rId="0" sId="9">
      <nc r="D2" t="inlineStr">
        <is>
          <t>Home_Oxygen</t>
        </is>
      </nc>
    </rcc>
    <rcc rId="0" sId="9" dxf="1">
      <nc r="E2" t="inlineStr">
        <is>
          <t>Are you on oxygen at home?</t>
        </is>
      </nc>
      <ndxf>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204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259</v>
      </nc>
      <ndxf>
        <alignment horizontal="center" wrapText="1" readingOrder="0"/>
      </ndxf>
    </rcc>
    <rcc rId="0" sId="9">
      <nc r="B2" t="inlineStr">
        <is>
          <t>Stroke</t>
        </is>
      </nc>
    </rcc>
    <rcc rId="0" sId="9">
      <nc r="C2">
        <v>380</v>
      </nc>
    </rcc>
    <rcc rId="0" sId="9">
      <nc r="D2" t="inlineStr">
        <is>
          <t>Cerebrovascular_Accident</t>
          <phoneticPr fontId="31" type="noConversion"/>
        </is>
      </nc>
    </rcc>
    <rcc rId="0" sId="9" dxf="1">
      <nc r="E2" t="inlineStr">
        <is>
          <t>Have you ever had a stroke?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262</v>
      </nc>
      <ndxf>
        <alignment horizontal="center" wrapText="1" readingOrder="0"/>
      </ndxf>
    </rcc>
    <rcc rId="0" sId="9">
      <nc r="B2" t="inlineStr">
        <is>
          <t>Seizure disorder</t>
        </is>
      </nc>
    </rcc>
    <rcc rId="0" sId="9">
      <nc r="C2">
        <v>187</v>
      </nc>
    </rcc>
    <rcc rId="0" sId="9">
      <nc r="D2" t="inlineStr">
        <is>
          <t>Seizure_Disorder</t>
        </is>
      </nc>
    </rcc>
    <rcc rId="0" sId="9" dxf="1">
      <nc r="E2" t="inlineStr">
        <is>
          <t>Have you ever had seizures or epilepsy?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N2">
        <v>210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266</v>
      </nc>
      <ndxf>
        <alignment horizontal="center" wrapText="1" readingOrder="0"/>
      </ndxf>
    </rcc>
    <rcc rId="0" sId="9">
      <nc r="B2" t="inlineStr">
        <is>
          <t>Psychiatric disorders</t>
        </is>
      </nc>
    </rcc>
    <rcc rId="0" sId="9">
      <nc r="C2">
        <v>191</v>
      </nc>
    </rcc>
    <rcc rId="0" sId="9">
      <nc r="D2" t="inlineStr">
        <is>
          <t>Psychiatric_Disorder</t>
        </is>
      </nc>
    </rcc>
    <rcc rId="0" sId="9" dxf="1">
      <nc r="E2" t="inlineStr">
        <is>
          <t>Have you had depression, anxiety, phobias, schizophrenia or any other emotional or psychiatric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213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268</v>
      </nc>
      <ndxf>
        <alignment horizontal="center" wrapText="1" readingOrder="0"/>
      </ndxf>
    </rcc>
    <rcc rId="0" sId="9">
      <nc r="B2" t="inlineStr">
        <is>
          <t>Spinal cord injury</t>
        </is>
      </nc>
    </rcc>
    <rcc rId="0" sId="9">
      <nc r="C2">
        <v>193</v>
      </nc>
    </rcc>
    <rcc rId="0" sId="9">
      <nc r="D2" t="inlineStr">
        <is>
          <t>Spinal_Cord_Injury</t>
        </is>
      </nc>
    </rcc>
    <rcc rId="0" sId="9" dxf="1">
      <nc r="E2" t="inlineStr">
        <is>
          <t>Have you had any spinal cord injuries resulting in weakness or numbness?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214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274</v>
      </nc>
      <ndxf>
        <alignment horizontal="center" wrapText="1" readingOrder="0"/>
      </ndxf>
    </rcc>
    <rcc rId="0" sId="9">
      <nc r="B2" t="inlineStr">
        <is>
          <t>Neuromuscular disease</t>
        </is>
      </nc>
    </rcc>
    <rcc rId="0" sId="9">
      <nc r="C2">
        <v>198</v>
      </nc>
    </rcc>
    <rcc rId="0" sId="9">
      <nc r="D2" t="inlineStr">
        <is>
          <t>Neuromuscular_Disease</t>
        </is>
      </nc>
    </rcc>
    <rcc rId="0" sId="9" dxf="1">
      <nc r="E2" t="inlineStr">
        <is>
          <t>Do you have any muscle or movement problems?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280</v>
      </nc>
      <ndxf>
        <alignment horizontal="center" wrapText="1" readingOrder="0"/>
      </ndxf>
    </rcc>
    <rcc rId="0" sId="9">
      <nc r="B2" t="inlineStr">
        <is>
          <t>Gastroesophageal reflux</t>
        </is>
      </nc>
    </rcc>
    <rcc rId="0" sId="9">
      <nc r="C2">
        <v>204</v>
      </nc>
    </rcc>
    <rcc rId="0" sId="9">
      <nc r="D2" t="inlineStr">
        <is>
          <t>GERD</t>
        </is>
      </nc>
    </rcc>
    <rcc rId="0" sId="9" dxf="1">
      <nc r="E2" t="inlineStr">
        <is>
          <t>Do you have any heartburn, reflux or hiatus hernia?</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282</v>
      </nc>
      <ndxf>
        <alignment horizontal="center" wrapText="1" readingOrder="0"/>
      </ndxf>
    </rcc>
    <rcc rId="0" sId="9">
      <nc r="B2" t="inlineStr">
        <is>
          <t>Liver disease</t>
        </is>
      </nc>
    </rcc>
    <rcc rId="0" sId="9">
      <nc r="C2">
        <v>206</v>
      </nc>
    </rcc>
    <rcc rId="0" sId="9">
      <nc r="D2" t="inlineStr">
        <is>
          <t>Liver_disease</t>
        </is>
      </nc>
    </rcc>
    <rcc rId="0" sId="9" dxf="1">
      <nc r="E2" t="inlineStr">
        <is>
          <t>Do you have any liver disease?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227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284</v>
      </nc>
      <ndxf>
        <alignment horizontal="center" wrapText="1" readingOrder="0"/>
      </ndxf>
    </rcc>
    <rcc rId="0" sId="9">
      <nc r="B2" t="inlineStr">
        <is>
          <t>Hepatitis</t>
        </is>
      </nc>
    </rcc>
    <rcc rId="0" sId="9">
      <nc r="C2">
        <v>208</v>
      </nc>
    </rcc>
    <rcc rId="0" sId="9">
      <nc r="D2" t="inlineStr">
        <is>
          <t>Hepatitis_ever</t>
        </is>
      </nc>
    </rcc>
    <rcc rId="0" sId="9" dxf="1">
      <nc r="E2" t="inlineStr">
        <is>
          <t>Have you ever had hepatitis?</t>
          <phoneticPr fontId="31" type="noConversion"/>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228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286</v>
      </nc>
      <ndxf>
        <alignment horizontal="center" wrapText="1" readingOrder="0"/>
      </ndxf>
    </rcc>
    <rcc rId="0" sId="9">
      <nc r="B2" t="inlineStr">
        <is>
          <t>Cirrhosis</t>
        </is>
      </nc>
    </rcc>
    <rcc rId="0" sId="9">
      <nc r="C2">
        <v>210</v>
      </nc>
    </rcc>
    <rcc rId="0" sId="9" dxf="1">
      <nc r="D2" t="inlineStr">
        <is>
          <t>Cirrhosis</t>
        </is>
      </nc>
      <ndxf>
        <alignment vertical="bottom" readingOrder="0"/>
      </ndxf>
    </rcc>
    <rcc rId="0" sId="9" dxf="1">
      <nc r="E2" t="inlineStr">
        <is>
          <t>Have you ever been diagnosed with cirrhosis?</t>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230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292</v>
      </nc>
      <ndxf>
        <alignment horizontal="center" wrapText="1" readingOrder="0"/>
      </ndxf>
    </rcc>
    <rcc rId="0" sId="9">
      <nc r="B2" t="inlineStr">
        <is>
          <t>Diabetes</t>
        </is>
      </nc>
    </rcc>
    <rcc rId="0" sId="9">
      <nc r="C2">
        <v>214</v>
      </nc>
    </rcc>
    <rcc rId="0" sId="9" dxf="1">
      <nc r="D2" t="inlineStr">
        <is>
          <t>Diabetes</t>
        </is>
      </nc>
      <ndxf>
        <alignment vertical="bottom" readingOrder="0"/>
      </ndxf>
    </rcc>
    <rcc rId="0" sId="9" dxf="1">
      <nc r="E2" t="inlineStr">
        <is>
          <t>Do you have diabetes?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234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295</v>
      </nc>
      <ndxf>
        <alignment horizontal="center" wrapText="1" readingOrder="0"/>
      </ndxf>
    </rcc>
    <rcc rId="0" sId="9">
      <nc r="B2" t="inlineStr">
        <is>
          <t>Diabetes treatment</t>
        </is>
      </nc>
    </rcc>
    <rcc rId="0" sId="9">
      <nc r="C2">
        <v>340</v>
      </nc>
    </rcc>
    <rcc rId="0" sId="9">
      <nc r="D2" t="inlineStr">
        <is>
          <t>Diabetes_treatment</t>
        </is>
      </nc>
    </rcc>
    <rcc rId="0" sId="9" dxf="1">
      <nc r="E2" t="inlineStr">
        <is>
          <t>What do you use to treat your diabetes?</t>
          <phoneticPr fontId="31" type="noConversion"/>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Diabetes_treatment_patient</t>
          <phoneticPr fontId="31" type="noConversion"/>
        </is>
      </nc>
      <ndxf>
        <font>
          <color indexed="8"/>
          <name val="Calibri"/>
          <scheme val="none"/>
        </font>
        <alignment vertical="bottom" readingOrder="0"/>
      </ndxf>
    </rcc>
    <rcc rId="0" sId="9">
      <nc r="N2">
        <v>236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299</v>
      </nc>
      <ndxf>
        <alignment horizontal="center" wrapText="1" readingOrder="0"/>
      </ndxf>
    </rcc>
    <rcc rId="0" sId="9">
      <nc r="B2" t="inlineStr">
        <is>
          <t>Thyroid disease</t>
        </is>
      </nc>
    </rcc>
    <rcc rId="0" sId="9">
      <nc r="C2">
        <v>219</v>
      </nc>
    </rcc>
    <rcc rId="0" sId="9">
      <nc r="D2" t="inlineStr">
        <is>
          <t>Thyroid_disease</t>
        </is>
      </nc>
    </rcc>
    <rcc rId="0" sId="9" dxf="1">
      <nc r="E2" t="inlineStr">
        <is>
          <t>Have you been diagnosed with thyroid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302</v>
      </nc>
      <ndxf>
        <alignment horizontal="center" wrapText="1" readingOrder="0"/>
      </ndxf>
    </rcc>
    <rcc rId="0" sId="9">
      <nc r="B2" t="inlineStr">
        <is>
          <t>Hyperthyroidism</t>
        </is>
      </nc>
    </rcc>
    <rcc rId="0" sId="9">
      <nc r="C2">
        <v>344</v>
      </nc>
    </rcc>
    <rcc rId="0" sId="9" dxf="1">
      <nc r="D2" t="inlineStr">
        <is>
          <t>Hyperthyroidism</t>
        </is>
      </nc>
      <ndxf>
        <font>
          <color indexed="8"/>
          <name val="Calibri"/>
          <scheme val="none"/>
        </font>
        <alignment vertical="bottom" readingOrder="0"/>
      </ndxf>
    </rcc>
    <rcc rId="0" sId="9" dxf="1">
      <nc r="E2" t="inlineStr">
        <is>
          <t>Have you had an overactive thyroid (hyperthyroidism)?</t>
          <phoneticPr fontId="31" type="noConversion"/>
        </is>
      </nc>
      <ndxf>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241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304</v>
      </nc>
      <ndxf>
        <alignment horizontal="center" wrapText="1" readingOrder="0"/>
      </ndxf>
    </rcc>
    <rcc rId="0" sId="9">
      <nc r="B2" t="inlineStr">
        <is>
          <t>Hypothyroidism</t>
        </is>
      </nc>
    </rcc>
    <rcc rId="0" sId="9">
      <nc r="C2">
        <v>345</v>
      </nc>
    </rcc>
    <rcc rId="0" sId="9" dxf="1">
      <nc r="D2" t="inlineStr">
        <is>
          <t>Hypothyroidism</t>
        </is>
      </nc>
      <ndxf>
        <font>
          <color indexed="8"/>
          <name val="Calibri"/>
          <scheme val="none"/>
        </font>
        <alignment vertical="bottom" readingOrder="0"/>
      </ndxf>
    </rcc>
    <rcc rId="0" sId="9" dxf="1">
      <nc r="E2" t="inlineStr">
        <is>
          <t>Have you had an underactive thyroid (hypothyroidism)?</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nc r="J2" t="inlineStr">
        <is>
          <t>Y</t>
          <phoneticPr fontId="31" type="noConversion"/>
        </is>
      </nc>
    </rcc>
    <rcc rId="0" sId="9">
      <nc r="K2" t="inlineStr">
        <is>
          <t>Yes</t>
          <phoneticPr fontId="31" type="noConversion"/>
        </is>
      </nc>
    </rcc>
    <rcc rId="0" sId="9">
      <nc r="N2">
        <v>242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309</v>
      </nc>
      <ndxf>
        <alignment horizontal="center" wrapText="1" readingOrder="0"/>
      </ndxf>
    </rcc>
    <rcc rId="0" sId="9">
      <nc r="B2" t="inlineStr">
        <is>
          <t>Renal disease</t>
        </is>
      </nc>
    </rcc>
    <rcc rId="0" sId="9">
      <nc r="C2">
        <v>225</v>
      </nc>
    </rcc>
    <rcc rId="0" sId="9">
      <nc r="D2" t="inlineStr">
        <is>
          <t>Renal_Disease</t>
        </is>
      </nc>
    </rcc>
    <rcc rId="0" sId="9" dxf="1">
      <nc r="E2" t="inlineStr">
        <is>
          <t>Do you have any kidney disease or kidney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244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312</v>
      </nc>
      <ndxf>
        <alignment horizontal="center" wrapText="1" readingOrder="0"/>
      </ndxf>
    </rcc>
    <rcc rId="0" sId="9">
      <nc r="B2" t="inlineStr">
        <is>
          <t>Dialysis</t>
        </is>
      </nc>
    </rcc>
    <rcc rId="0" sId="9">
      <nc r="C2">
        <v>346</v>
      </nc>
    </rcc>
    <rcc rId="0" sId="9">
      <nc r="D2" t="inlineStr">
        <is>
          <t>Dialysis</t>
        </is>
      </nc>
    </rcc>
    <rcc rId="0" sId="9" dxf="1">
      <nc r="E2" t="inlineStr">
        <is>
          <t>Do you have dialysis?</t>
          <phoneticPr fontId="31" type="noConversion"/>
        </is>
      </nc>
      <ndxf>
        <font>
          <color indexed="8"/>
          <name val="Calibri"/>
          <scheme val="none"/>
        </font>
        <alignment horizontal="left" vertical="bottom" readingOrder="0"/>
      </ndxf>
    </rcc>
    <rcc rId="0" sId="9">
      <nc r="F2" t="inlineStr">
        <is>
          <t>Renal_Failure=Yes or Renal_Failure=Yes</t>
          <phoneticPr fontId="31" type="noConversion"/>
        </is>
      </nc>
    </rcc>
    <rcc rId="0" sId="9" dxf="1">
      <nc r="G2" t="inlineStr">
        <is>
          <t>OneOption</t>
        </is>
      </nc>
      <ndxf>
        <font>
          <color indexed="8"/>
          <name val="Calibri"/>
          <scheme val="none"/>
        </font>
        <alignment vertical="bottom" readingOrder="0"/>
      </ndxf>
    </rcc>
    <rcc rId="0" sId="9" dxf="1">
      <nc r="H2" t="inlineStr">
        <is>
          <t>Y_N</t>
          <phoneticPr fontId="31" type="noConversion"/>
        </is>
      </nc>
      <ndxf>
        <alignment vertical="bottom" readingOrder="0"/>
      </ndxf>
    </rcc>
    <rcc rId="0" sId="9">
      <nc r="N2">
        <v>246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314</v>
      </nc>
      <ndxf>
        <alignment horizontal="center" wrapText="1" readingOrder="0"/>
      </ndxf>
    </rcc>
    <rcc rId="0" sId="9">
      <nc r="B2" t="inlineStr">
        <is>
          <t>Dialysis type</t>
        </is>
      </nc>
    </rcc>
    <rcc rId="0" sId="9">
      <nc r="C2">
        <v>347</v>
      </nc>
    </rcc>
    <rcc rId="0" sId="9" dxf="1">
      <nc r="D2" t="inlineStr">
        <is>
          <t>Dialysis_type</t>
        </is>
      </nc>
      <ndxf>
        <font>
          <color indexed="8"/>
          <name val="Calibri"/>
          <scheme val="none"/>
        </font>
        <alignment vertical="bottom" readingOrder="0"/>
      </ndxf>
    </rcc>
    <rcc rId="0" sId="9" dxf="1">
      <nc r="E2" t="inlineStr">
        <is>
          <t>What type of dialysis do you use?</t>
          <phoneticPr fontId="31" type="noConversion"/>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321</v>
      </nc>
      <ndxf>
        <alignment horizontal="center" wrapText="1" readingOrder="0"/>
      </ndxf>
    </rcc>
    <rcc rId="0" sId="9">
      <nc r="B2" t="inlineStr">
        <is>
          <t>Breastfeeding</t>
        </is>
      </nc>
    </rcc>
    <rcc rId="0" sId="9">
      <nc r="C2">
        <v>233</v>
      </nc>
    </rcc>
    <rcc rId="0" sId="9">
      <nc r="D2" t="inlineStr">
        <is>
          <t>Breastfeeding_Current</t>
        </is>
      </nc>
    </rcc>
    <rcc rId="0" sId="9" dxf="1">
      <nc r="E2" t="inlineStr">
        <is>
          <t>Are you breastfeeding?</t>
        </is>
      </nc>
      <ndxf>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323</v>
      </nc>
      <ndxf>
        <alignment horizontal="center" wrapText="1" readingOrder="0"/>
      </ndxf>
    </rcc>
    <rcc rId="0" sId="9">
      <nc r="B2" t="inlineStr">
        <is>
          <t>Currently Pregnant</t>
        </is>
      </nc>
    </rcc>
    <rcc rId="0" sId="9">
      <nc r="C2">
        <v>235</v>
      </nc>
    </rcc>
    <rcc rId="0" sId="9">
      <nc r="D2" t="inlineStr">
        <is>
          <t>Pregnancy_Current</t>
        </is>
      </nc>
    </rcc>
    <rcc rId="0" sId="9" dxf="1">
      <nc r="E2" t="inlineStr">
        <is>
          <t>Are you, or could you be, pregnant?</t>
        </is>
      </nc>
      <ndxf>
        <alignment horizontal="left" vertical="bottom" readingOrder="0"/>
      </ndxf>
    </rcc>
    <rcc rId="0" sId="9" dxf="1">
      <nc r="F2" t="inlineStr">
        <is>
          <t>Patient_Gender = Female and Patient_age &gt; 10 and Patient_age &lt; 50</t>
          <phoneticPr fontId="31" type="noConversion"/>
        </is>
      </nc>
      <ndxf>
        <alignment vertical="bottom" readingOrder="0"/>
      </ndxf>
    </rcc>
    <rcc rId="0" sId="9" dxf="1">
      <nc r="G2" t="inlineStr">
        <is>
          <t>OneOption</t>
        </is>
      </nc>
      <ndxf>
        <alignment vertical="bottom" readingOrder="0"/>
      </ndxf>
    </rcc>
    <rcc rId="0" sId="9" dxf="1">
      <nc r="H2" t="inlineStr">
        <is>
          <t>Pregnant</t>
        </is>
      </nc>
      <ndxf>
        <alignment vertical="bottom" readingOrder="0"/>
      </ndxf>
    </rcc>
    <rcc rId="0" sId="9">
      <nc r="N2">
        <v>251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325</v>
      </nc>
      <ndxf>
        <alignment horizontal="center" wrapText="1" readingOrder="0"/>
      </ndxf>
    </rcc>
    <rcc rId="0" sId="9">
      <nc r="B2" t="inlineStr">
        <is>
          <t>LMP</t>
        </is>
      </nc>
    </rcc>
    <rcc rId="0" sId="9">
      <nc r="C2">
        <v>237</v>
      </nc>
    </rcc>
    <rcc rId="0" sId="9">
      <nc r="D2" t="inlineStr">
        <is>
          <t>Last_Normal_Menstrual_Period_Date</t>
        </is>
      </nc>
    </rcc>
    <rcc rId="0" sId="9" dxf="1">
      <nc r="E2" t="inlineStr">
        <is>
          <t>When did your most recent menstrual period start? (DD-MM-YYYY)</t>
          <phoneticPr fontId="31" type="noConversion"/>
        </is>
      </nc>
      <ndxf>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alignment vertical="bottom" readingOrder="0"/>
      </ndxf>
    </rcc>
    <rcc rId="0" sId="9">
      <nc r="M2" t="inlineStr">
        <is>
          <t>Past</t>
        </is>
      </nc>
    </rcc>
    <rcc rId="0" sId="9">
      <nc r="N2">
        <v>252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327</v>
      </nc>
      <ndxf>
        <alignment horizontal="center" wrapText="1" readingOrder="0"/>
      </ndxf>
    </rcc>
    <rcc rId="0" sId="9">
      <nc r="B2" t="inlineStr">
        <is>
          <t>Gestation (weeks)</t>
        </is>
      </nc>
    </rcc>
    <rcc rId="0" sId="9">
      <nc r="C2">
        <v>239</v>
      </nc>
    </rcc>
    <rcc rId="0" sId="9">
      <nc r="D2" t="inlineStr">
        <is>
          <t>Gestation</t>
        </is>
      </nc>
    </rcc>
    <rcc rId="0" sId="9" dxf="1">
      <nc r="E2" t="inlineStr">
        <is>
          <t>How many weeks pregnant are you?</t>
        </is>
      </nc>
      <ndxf>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329</v>
      </nc>
      <ndxf>
        <alignment horizontal="center" wrapText="1" readingOrder="0"/>
      </ndxf>
    </rcc>
    <rcc rId="0" sId="9">
      <nc r="B2" t="inlineStr">
        <is>
          <t>Expected delivery date</t>
        </is>
      </nc>
    </rcc>
    <rcc rId="0" sId="9">
      <nc r="C2">
        <v>241</v>
      </nc>
    </rcc>
    <rcc rId="0" sId="9">
      <nc r="D2" t="inlineStr">
        <is>
          <t>Expected_Delivery_Date</t>
        </is>
      </nc>
    </rcc>
    <rcc rId="0" sId="9" dxf="1">
      <nc r="E2" t="inlineStr">
        <is>
          <t>What is your due date? (DD-MM-YYYY)</t>
          <phoneticPr fontId="31" type="noConversion"/>
        </is>
      </nc>
      <ndxf>
        <alignment horizontal="left" vertical="bottom" readingOrder="0"/>
      </ndxf>
    </rcc>
    <rcc rId="0" sId="9" dxf="1">
      <nc r="F2" t="inlineStr">
        <is>
          <t>Pregnancy_Current = Yes</t>
        </is>
      </nc>
      <ndxf>
        <alignment vertical="bottom" readingOrder="0"/>
      </ndxf>
    </rcc>
    <rcc rId="0" sId="9" dxf="1">
      <nc r="G2" t="inlineStr">
        <is>
          <t>Date</t>
        </is>
      </nc>
      <ndxf>
        <alignment vertical="bottom" readingOrder="0"/>
      </ndxf>
    </rcc>
    <rcc rId="0" sId="9">
      <nc r="M2" t="inlineStr">
        <is>
          <t>Future</t>
        </is>
      </nc>
    </rcc>
    <rcc rId="0" sId="9">
      <nc r="N2">
        <v>254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333</v>
      </nc>
      <ndxf>
        <alignment horizontal="center" wrapText="1" readingOrder="0"/>
      </ndxf>
    </rcc>
    <rcc rId="0" sId="9">
      <nc r="B2" t="inlineStr">
        <is>
          <t>Back problems</t>
        </is>
      </nc>
    </rcc>
    <rcc rId="0" sId="9">
      <nc r="C2">
        <v>386</v>
      </nc>
    </rcc>
    <rcc rId="0" sId="9" s="1" dxf="1">
      <nc r="D2" t="inlineStr">
        <is>
          <t>Back_problems_unspecified</t>
        </is>
      </nc>
      <ndxf/>
    </rcc>
    <rcc rId="0" sId="9" dxf="1">
      <nc r="E2" t="inlineStr">
        <is>
          <t>Have you had any 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cc rId="0" sId="9" dxf="1">
      <nc r="O2" t="inlineStr">
        <is>
          <t>Y</t>
          <phoneticPr fontId="31" type="noConversion"/>
        </is>
      </nc>
      <ndxf>
        <alignment horizontal="center" wrapText="1" readingOrder="0"/>
      </ndxf>
    </rcc>
    <rfmt sheetId="9" sqref="P2" start="0" length="0">
      <dxf>
        <alignment horizontal="center" readingOrder="0"/>
      </dxf>
    </rfmt>
  </rrc>
  <rrc rId="58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336</v>
      </nc>
      <ndxf>
        <alignment horizontal="center" wrapText="1" readingOrder="0"/>
      </ndxf>
    </rcc>
    <rcc rId="0" sId="9">
      <nc r="B2" t="inlineStr">
        <is>
          <t>Rheumatoid arthritis</t>
        </is>
      </nc>
    </rcc>
    <rcc rId="0" sId="9">
      <nc r="C2">
        <v>246</v>
      </nc>
    </rcc>
    <rcc rId="0" sId="9">
      <nc r="D2" t="inlineStr">
        <is>
          <t>Rheumatoid_arthritis</t>
        </is>
      </nc>
    </rcc>
    <rcc rId="0" sId="9" dxf="1">
      <nc r="E2" t="inlineStr">
        <is>
          <t>Do you have rheumatoid arthritis?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267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341</v>
      </nc>
      <ndxf>
        <alignment horizontal="center" wrapText="1" readingOrder="0"/>
      </ndxf>
    </rcc>
    <rcc rId="0" sId="9">
      <nc r="B2" t="inlineStr">
        <is>
          <t>Bleeding diathesis</t>
        </is>
      </nc>
    </rcc>
    <rcc rId="0" sId="9">
      <nc r="C2">
        <v>249</v>
      </nc>
    </rcc>
    <rcc rId="0" sId="9">
      <nc r="D2" t="inlineStr">
        <is>
          <t>Bleeding_Diathesis</t>
        </is>
      </nc>
    </rcc>
    <rcc rId="0" sId="9" dxf="1">
      <nc r="E2" t="inlineStr">
        <is>
          <t>Have you ever been diagnosed with a bleeding disorder?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346</v>
      </nc>
      <ndxf>
        <alignment horizontal="center" wrapText="1" readingOrder="0"/>
      </ndxf>
    </rcc>
    <rcc rId="0" sId="9">
      <nc r="B2" t="inlineStr">
        <is>
          <t>URTI within 6 weeks</t>
        </is>
      </nc>
    </rcc>
    <rcc rId="0" sId="9">
      <nc r="C2">
        <v>95</v>
      </nc>
    </rcc>
    <rcc rId="0" sId="9">
      <nc r="D2" t="inlineStr">
        <is>
          <t>Recent_URTI</t>
        </is>
      </nc>
    </rcc>
    <rcc rId="0" sId="9" dxf="1">
      <nc r="E2" t="inlineStr">
        <is>
          <t>Have you had a cold, flu or upper respiratory infection in the last 6 weeks?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347</v>
      </nc>
      <ndxf>
        <alignment horizontal="center" wrapText="1" readingOrder="0"/>
      </ndxf>
    </rcc>
    <rcc rId="0" sId="9">
      <nc r="B2" t="inlineStr">
        <is>
          <t>URTI within 6 weeks</t>
        </is>
      </nc>
    </rcc>
    <rcc rId="0" sId="9">
      <nc r="C2">
        <v>338</v>
      </nc>
    </rcc>
    <rcc rId="0" sId="9">
      <nc r="D2" t="inlineStr">
        <is>
          <t>Recent_URTI</t>
        </is>
      </nc>
    </rcc>
    <rcc rId="0" sId="9" dxf="1">
      <nc r="E2" t="inlineStr">
        <is>
          <t>Have you had a cold, flu or upper respiratory infection in the last 6 weeks?</t>
        </is>
      </nc>
      <ndxf>
        <alignment horizontal="left" vertical="bottom" readingOrder="0"/>
      </ndxf>
    </rcc>
    <rcc rId="0" sId="9" dxf="1">
      <nc r="F2" t="inlineStr">
        <is>
          <t>Patient_Age &gt; 13</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360</v>
      </nc>
      <ndxf>
        <alignment horizontal="center" wrapText="1" readingOrder="0"/>
      </ndxf>
    </rcc>
    <rcc rId="0" sId="9">
      <nc r="B2" t="inlineStr">
        <is>
          <t>Organ transplant</t>
        </is>
      </nc>
    </rcc>
    <rcc rId="0" sId="9">
      <nc r="C2">
        <v>252</v>
      </nc>
    </rcc>
    <rcc rId="0" sId="9">
      <nc r="D2" t="inlineStr">
        <is>
          <t>Organ_Transplant</t>
        </is>
      </nc>
    </rcc>
    <rcc rId="0" sId="9" dxf="1">
      <nc r="E2" t="inlineStr">
        <is>
          <t>Have you ever had an organ transplant?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362</v>
      </nc>
      <ndxf>
        <alignment horizontal="center" wrapText="1" readingOrder="0"/>
      </ndxf>
    </rcc>
    <rcc rId="0" sId="9">
      <nc r="B2" t="inlineStr">
        <is>
          <t>Other internal disease</t>
        </is>
      </nc>
    </rcc>
    <rcc rId="0" sId="9">
      <nc r="C2">
        <v>254</v>
      </nc>
    </rcc>
    <rcc rId="0" sId="9">
      <nc r="D2" t="inlineStr">
        <is>
          <t>Internal_Disease_Other</t>
        </is>
      </nc>
    </rcc>
    <rcc rId="0" sId="9" dxf="1">
      <nc r="E2" t="inlineStr">
        <is>
          <t>Do you have any other medical problems not already listed?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387</v>
      </nc>
      <ndxf>
        <alignment horizontal="center" wrapText="1" readingOrder="0"/>
      </ndxf>
    </rcc>
    <rcc rId="0" sId="9">
      <nc r="B2" t="inlineStr">
        <is>
          <t>History of difficult intubation</t>
        </is>
      </nc>
    </rcc>
    <rcc rId="0" sId="9">
      <nc r="C2">
        <v>272</v>
      </nc>
    </rcc>
    <rcc rId="0" sId="9" dxf="1">
      <nc r="D2" t="inlineStr">
        <is>
          <t>History_of_difficult_intubation</t>
        </is>
      </nc>
      <ndxf>
        <alignment vertical="bottom" wrapText="1" readingOrder="0"/>
      </ndxf>
    </rcc>
    <rcc rId="0" sId="9" dxf="1">
      <nc r="E2" t="inlineStr">
        <is>
          <t>Has an anesthetist ever told you that that it is difficult to put a tube in your windpipe or that you have a difficult airway?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320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405</v>
      </nc>
      <ndxf>
        <alignment horizontal="center" wrapText="1" readingOrder="0"/>
      </ndxf>
    </rcc>
    <rcc rId="0" sId="9">
      <nc r="B2" t="inlineStr">
        <is>
          <t>Blood test in last year</t>
        </is>
      </nc>
    </rcc>
    <rcc rId="0" sId="9">
      <nc r="C2">
        <v>288</v>
      </nc>
    </rcc>
    <rcc rId="0" sId="9">
      <nc r="D2" t="inlineStr">
        <is>
          <t>Investigations_Lab_Results_One_Year</t>
        </is>
      </nc>
    </rcc>
    <rcc rId="0" sId="9" dxf="1">
      <nc r="E2" t="inlineStr">
        <is>
          <t>Have you had blood tests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347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407</v>
      </nc>
      <ndxf>
        <alignment horizontal="center" wrapText="1" readingOrder="0"/>
      </ndxf>
    </rcc>
    <rcc rId="0" sId="9">
      <nc r="B2">
        <v>0</v>
      </nc>
    </rcc>
    <rcc rId="0" sId="9">
      <nc r="C2">
        <v>376</v>
      </nc>
    </rcc>
    <rcc rId="0" sId="9">
      <nc r="D2" t="inlineStr">
        <is>
          <t>Investigations_Bring_Lab_Results</t>
          <phoneticPr fontId="31" type="noConversion"/>
        </is>
      </nc>
    </rcc>
    <rcc rId="0" sId="9" dxf="1">
      <nc r="E2" t="inlineStr">
        <is>
          <t>Please ask your doctor for a copy to bring with you to hospital.</t>
          <phoneticPr fontId="31" type="noConversion"/>
        </is>
      </nc>
      <ndxf>
        <font>
          <color indexed="8"/>
          <name val="Calibri"/>
          <scheme val="none"/>
        </font>
        <alignment horizontal="left" vertical="bottom" readingOrder="0"/>
      </ndxf>
    </rcc>
    <rcc rId="0" sId="9">
      <nc r="F2" t="inlineStr">
        <is>
          <t>Investigations_Lab_Results_One_Year=Yes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348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425</v>
      </nc>
      <ndxf>
        <alignment horizontal="center" wrapText="1" readingOrder="0"/>
      </ndxf>
    </rcc>
    <rcc rId="0" sId="9">
      <nc r="B2" t="inlineStr">
        <is>
          <t>Pulmonary function tests performed</t>
        </is>
      </nc>
    </rcc>
    <rcc rId="0" sId="9">
      <nc r="C2">
        <v>307</v>
      </nc>
    </rcc>
    <rcc rId="0" sId="9">
      <nc r="D2" t="inlineStr">
        <is>
          <t>Investigations_PFT_Performed</t>
        </is>
      </nc>
    </rcc>
    <rcc rId="0" sId="9" dxf="1">
      <nc r="E2" t="inlineStr">
        <is>
          <t>Have you had breathing or lung function tests in the last year?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426</v>
      </nc>
      <ndxf>
        <alignment horizontal="center" wrapText="1" readingOrder="0"/>
      </ndxf>
    </rcc>
    <rcc rId="0" sId="9">
      <nc r="B2" t="inlineStr">
        <is>
          <t>Bring PFTs</t>
        </is>
      </nc>
    </rcc>
    <rcc rId="0" sId="9">
      <nc r="C2">
        <v>377</v>
      </nc>
    </rcc>
    <rcc rId="0" sId="9">
      <nc r="D2" t="inlineStr">
        <is>
          <t>Investigations_Bring_PFT_Results</t>
          <phoneticPr fontId="31" type="noConversion"/>
        </is>
      </nc>
    </rcc>
    <rcc rId="0" sId="9" dxf="1">
      <nc r="E2" t="inlineStr">
        <is>
          <t>Please bring the results to hospital with you.</t>
          <phoneticPr fontId="31" type="noConversion"/>
        </is>
      </nc>
      <ndxf>
        <font>
          <color indexed="8"/>
          <name val="Calibri"/>
          <scheme val="none"/>
        </font>
        <alignment horizontal="left" vertical="bottom" readingOrder="0"/>
      </ndxf>
    </rcc>
    <rcc rId="0" sId="9" dxf="1">
      <nc r="F2" t="inlineStr">
        <is>
          <t>Investigations_PFT_Performed=Yes</t>
          <phoneticPr fontId="31" type="noConversion"/>
        </is>
      </nc>
      <ndxf>
        <font>
          <color indexed="8"/>
          <name val="Calibri"/>
          <scheme val="none"/>
        </font>
        <alignment vertical="bottom" readingOrder="0"/>
      </ndxf>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430</v>
      </nc>
      <ndxf>
        <alignment horizontal="center" wrapText="1" readingOrder="0"/>
      </ndxf>
    </rcc>
    <rcc rId="0" sId="9">
      <nc r="B2" t="inlineStr">
        <is>
          <t>CXR performed</t>
        </is>
      </nc>
    </rcc>
    <rcc rId="0" sId="9">
      <nc r="C2">
        <v>311</v>
      </nc>
    </rcc>
    <rcc rId="0" sId="9">
      <nc r="D2" t="inlineStr">
        <is>
          <t>Investigations_CXR_Performed</t>
        </is>
      </nc>
    </rcc>
    <rcc rId="0" sId="9" dxf="1">
      <nc r="E2" t="inlineStr">
        <is>
          <t>Have you had a chest x-ray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431</v>
      </nc>
      <ndxf>
        <alignment horizontal="center" wrapText="1" readingOrder="0"/>
      </ndxf>
    </rcc>
    <rcc rId="0" sId="9">
      <nc r="B2" t="inlineStr">
        <is>
          <t>Bring CXR</t>
        </is>
      </nc>
    </rcc>
    <rcc rId="0" sId="9">
      <nc r="C2">
        <v>378</v>
      </nc>
    </rcc>
    <rcc rId="0" sId="9" s="1" dxf="1">
      <nc r="D2" t="inlineStr">
        <is>
          <t>Investigations_Bring_CXR_Results</t>
          <phoneticPr fontId="31" type="noConversion"/>
        </is>
      </nc>
      <ndxf/>
    </rcc>
    <rcc rId="0" sId="9" dxf="1">
      <nc r="E2" t="inlineStr">
        <is>
          <t>Please bring your x-ray with you when you come to hospital.</t>
          <phoneticPr fontId="31" type="noConversion"/>
        </is>
      </nc>
      <ndxf>
        <font>
          <color indexed="8"/>
          <name val="Calibri"/>
          <scheme val="none"/>
        </font>
        <alignment horizontal="left" vertical="bottom" readingOrder="0"/>
      </ndxf>
    </rcc>
    <rcc rId="0" sId="9">
      <nc r="F2" t="inlineStr">
        <is>
          <t>Investigations_CXR_Performed=Yes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435</v>
      </nc>
      <ndxf>
        <alignment horizontal="center" wrapText="1" readingOrder="0"/>
      </ndxf>
    </rcc>
    <rcc rId="0" sId="9">
      <nc r="B2" t="inlineStr">
        <is>
          <t>Echo performed</t>
        </is>
      </nc>
    </rcc>
    <rcc rId="0" sId="9">
      <nc r="C2">
        <v>315</v>
      </nc>
    </rcc>
    <rcc rId="0" sId="9">
      <nc r="D2" t="inlineStr">
        <is>
          <t>Investigations_Echo_Performed</t>
        </is>
      </nc>
    </rcc>
    <rcc rId="0" sId="9" dxf="1">
      <nc r="E2" t="inlineStr">
        <is>
          <t>Have you ever had an echocardiogram or ultrasound of your heart?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436</v>
      </nc>
      <ndxf>
        <alignment horizontal="center" wrapText="1" readingOrder="0"/>
      </ndxf>
    </rcc>
    <rcc rId="0" sId="9">
      <nc r="B2" t="inlineStr">
        <is>
          <t>Bring Echo</t>
        </is>
      </nc>
    </rcc>
    <rcc rId="0" sId="9">
      <nc r="C2">
        <v>379</v>
      </nc>
    </rcc>
    <rcc rId="0" sId="9" s="1" dxf="1">
      <nc r="D2" t="inlineStr">
        <is>
          <t>Investigations_Bring_Echo_Results</t>
          <phoneticPr fontId="31" type="noConversion"/>
        </is>
      </nc>
      <ndxf/>
    </rcc>
    <rcc rId="0" sId="9" dxf="1">
      <nc r="E2" t="inlineStr">
        <is>
          <t>Please bring the results to hospital with you.</t>
          <phoneticPr fontId="31" type="noConversion"/>
        </is>
      </nc>
      <ndxf>
        <font>
          <color indexed="8"/>
          <name val="Calibri"/>
          <scheme val="none"/>
        </font>
        <alignment horizontal="left" vertical="bottom" readingOrder="0"/>
      </ndxf>
    </rcc>
    <rcc rId="0" sId="9">
      <nc r="F2" t="inlineStr">
        <is>
          <t>Investigations_Echo_Performed=Yes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374</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460</v>
      </nc>
      <ndxf>
        <alignment horizontal="center" wrapText="1" readingOrder="0"/>
      </ndxf>
    </rcc>
    <rcc rId="0" sId="9">
      <nc r="B2" t="inlineStr">
        <is>
          <t>Questions for anesthetist</t>
        </is>
      </nc>
    </rcc>
    <rcc rId="0" sId="9">
      <nc r="C2">
        <v>362</v>
      </nc>
    </rcc>
    <rcc rId="0" sId="9" s="1" dxf="1">
      <nc r="D2" t="inlineStr">
        <is>
          <t>Patient_questions_for_anesthetist</t>
        </is>
      </nc>
      <ndxf/>
    </rcc>
    <rcc rId="0" sId="9" dxf="1">
      <nc r="E2" t="inlineStr">
        <is>
          <t>Is there anything you would like to ask your anesthetist?</t>
          <phoneticPr fontId="31" type="noConversion"/>
        </is>
      </nc>
      <ndxf>
        <alignment horizontal="left" wrapText="1" readingOrder="0"/>
      </ndxf>
    </rcc>
    <rcc rId="0" sId="9" dxf="1">
      <nc r="F2" t="inlineStr">
        <is>
          <t>All</t>
          <phoneticPr fontId="31" type="noConversion"/>
        </is>
      </nc>
      <ndxf>
        <alignment horizontal="center" wrapText="1" readingOrder="0"/>
      </ndxf>
    </rcc>
    <rcc rId="0" sId="9" dxf="1">
      <nc r="G2" t="inlineStr">
        <is>
          <t>Text_box</t>
          <phoneticPr fontId="31" type="noConversion"/>
        </is>
      </nc>
      <ndxf>
        <alignment horizontal="center" wrapText="1" readingOrder="0"/>
      </ndxf>
    </rcc>
    <rfmt sheetId="9" sqref="H2" start="0" length="0">
      <dxf>
        <alignment horizontal="center" wrapText="1" readingOrder="0"/>
      </dxf>
    </rfmt>
    <rcc rId="0" sId="9" dxf="1">
      <nc r="I2">
        <v>65535</v>
      </nc>
      <ndxf>
        <alignment horizontal="center" wrapText="1" readingOrder="0"/>
      </ndxf>
    </rcc>
    <rfmt sheetId="9" sqref="J2" start="0" length="0">
      <dxf>
        <alignment horizontal="center" wrapText="1" readingOrder="0"/>
      </dxf>
    </rfmt>
    <rfmt sheetId="9" sqref="K2" start="0" length="0">
      <dxf>
        <alignment horizontal="center" wrapText="1" readingOrder="0"/>
      </dxf>
    </rfmt>
    <rfmt sheetId="9" sqref="L2" start="0" length="0">
      <dxf>
        <alignment horizontal="center" wrapText="1" readingOrder="0"/>
      </dxf>
    </rfmt>
    <rfmt sheetId="9" sqref="M2" start="0" length="0">
      <dxf>
        <alignment horizontal="center" wrapText="1" readingOrder="0"/>
      </dxf>
    </rfmt>
    <rcc rId="0" sId="9">
      <nc r="N2">
        <v>400</v>
      </nc>
    </rcc>
    <rcc rId="0" sId="9" dxf="1">
      <nc r="O2" t="inlineStr">
        <is>
          <t>Y</t>
          <phoneticPr fontId="31" type="noConversion"/>
        </is>
      </nc>
      <ndxf>
        <alignment horizontal="center" wrapText="1" readingOrder="0"/>
      </ndxf>
    </rcc>
    <rfmt sheetId="9" sqref="P2" start="0" length="0">
      <dxf>
        <alignment horizontal="center" wrapText="1" readingOrder="0"/>
      </dxf>
    </rfmt>
    <rfmt sheetId="9" sqref="Q2" start="0" length="0">
      <dxf>
        <alignment horizontal="center" wrapText="1" readingOrder="0"/>
      </dxf>
    </rfmt>
  </rrc>
  <rrc rId="58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462</v>
      </nc>
      <ndxf>
        <alignment horizontal="center" wrapText="1" readingOrder="0"/>
      </ndxf>
    </rcc>
    <rcc rId="0" sId="9">
      <nc r="B2" t="inlineStr">
        <is>
          <t>Comments about Pre-op.net</t>
        </is>
      </nc>
    </rcc>
    <rcc rId="0" sId="9">
      <nc r="C2">
        <v>361</v>
      </nc>
    </rcc>
    <rcc rId="0" sId="9">
      <nc r="D2" t="inlineStr">
        <is>
          <t>Pre-op.net_Comments</t>
          <phoneticPr fontId="31" type="noConversion"/>
        </is>
      </nc>
    </rcc>
    <rcc rId="0" sId="9" dxf="1">
      <nc r="E2" t="inlineStr">
        <is>
          <t>Do you have any comments about using this website and form?</t>
          <phoneticPr fontId="31" type="noConversion"/>
        </is>
      </nc>
      <ndxf>
        <alignment horizontal="left" readingOrder="0"/>
      </ndxf>
    </rcc>
    <rcc rId="0" sId="9">
      <nc r="F2" t="inlineStr">
        <is>
          <t>All</t>
        </is>
      </nc>
    </rcc>
    <rcc rId="0" sId="9">
      <nc r="G2" t="inlineStr">
        <is>
          <t>OneOption</t>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402</v>
      </nc>
    </rcc>
    <rcc rId="0" sId="9" dxf="1">
      <nc r="O2" t="inlineStr">
        <is>
          <t>Y</t>
          <phoneticPr fontId="31" type="noConversion"/>
        </is>
      </nc>
      <ndxf>
        <alignment horizontal="center" wrapText="1" readingOrder="0"/>
      </ndxf>
    </rcc>
    <rfmt sheetId="9" sqref="P2" start="0" length="0">
      <dxf>
        <alignment horizontal="center" readingOrder="0"/>
      </dxf>
    </rfmt>
  </rrc>
  <rrc rId="58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463</v>
      </nc>
      <ndxf>
        <alignment horizontal="center" wrapText="1" readingOrder="0"/>
      </ndxf>
    </rcc>
    <rcc rId="0" sId="9">
      <nc r="B2" t="inlineStr">
        <is>
          <t>Consent to Privacy Policy</t>
        </is>
      </nc>
    </rcc>
    <rcc rId="0" sId="9">
      <nc r="C2">
        <v>387</v>
      </nc>
    </rcc>
    <rcc rId="0" sId="9" s="1" dxf="1">
      <nc r="D2" t="inlineStr">
        <is>
          <t>Consent_Pre-op.net_Privacy_Policy</t>
        </is>
      </nc>
      <ndxf/>
    </rcc>
    <rcc rId="0" sId="9" dxf="1">
      <nc r="E2" t="inlineStr">
        <is>
          <t>Do you understand and agree to the Pre-op.net &lt;a href="/privacy" target="_blank"&gt;Privacy Policy&lt;/a&gt;?</t>
        </is>
      </nc>
      <ndxf>
        <alignment horizontal="left" vertical="bottom" readingOrder="0"/>
      </ndxf>
    </rcc>
    <rcc rId="0" sId="9" s="1" dxf="1">
      <nc r="F2" t="inlineStr">
        <is>
          <t>All</t>
          <phoneticPr fontId="31" type="noConversion"/>
        </is>
      </nc>
      <ndxf/>
    </rcc>
    <rcc rId="0" sId="9">
      <nc r="G2" t="inlineStr">
        <is>
          <t>OneOption</t>
        </is>
      </nc>
    </rcc>
    <rcc rId="0" sId="9">
      <nc r="H2" t="inlineStr">
        <is>
          <t>Y_N</t>
          <phoneticPr fontId="31" type="noConversion"/>
        </is>
      </nc>
    </rcc>
    <rcc rId="0" sId="9">
      <nc r="N2">
        <v>403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467</v>
      </nc>
      <ndxf>
        <alignment horizontal="center" wrapText="1" readingOrder="0"/>
      </ndxf>
    </rcc>
    <rcc rId="0" sId="9">
      <nc r="B2" t="inlineStr">
        <is>
          <t>Assessment completed by</t>
        </is>
      </nc>
    </rcc>
    <rcc rId="0" sId="9">
      <nc r="C2">
        <v>367</v>
      </nc>
    </rcc>
    <rcc rId="0" sId="9" s="1" dxf="1">
      <nc r="D2" t="inlineStr">
        <is>
          <t>Patient_assessment_completed_by_type</t>
          <phoneticPr fontId="31" type="noConversion"/>
        </is>
      </nc>
      <ndxf/>
    </rcc>
    <rcc rId="0" sId="9" dxf="1">
      <nc r="E2" t="inlineStr">
        <is>
          <t>Who filled out this form?</t>
          <phoneticPr fontId="31" type="noConversion"/>
        </is>
      </nc>
      <ndxf>
        <alignment horizontal="left" vertical="bottom" readingOrder="0"/>
      </ndxf>
    </rcc>
    <rcc rId="0" sId="9" dxf="1">
      <nc r="F2" t="inlineStr">
        <is>
          <t>All</t>
        </is>
      </nc>
      <ndxf>
        <alignment vertical="bottom" readingOrder="0"/>
      </ndxf>
    </rcc>
    <rcc rId="0" sId="9" dxf="1">
      <nc r="G2" t="inlineStr">
        <is>
          <t>OneOption</t>
          <phoneticPr fontId="31" type="noConversion"/>
        </is>
      </nc>
      <ndxf>
        <alignment vertical="bottom" readingOrder="0"/>
      </ndxf>
    </rcc>
    <rcc rId="0" sId="9">
      <nc r="H2" t="inlineStr">
        <is>
          <t>Form_Completed_by</t>
          <phoneticPr fontId="31" type="noConversion"/>
        </is>
      </nc>
    </rcc>
    <rcc rId="0" sId="9">
      <nc r="N2">
        <v>407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468</v>
      </nc>
      <ndxf>
        <alignment horizontal="center" wrapText="1" readingOrder="0"/>
      </ndxf>
    </rcc>
    <rcc rId="0" sId="9">
      <nc r="B2" t="inlineStr">
        <is>
          <t>Assessment completed by</t>
        </is>
      </nc>
    </rcc>
    <rcc rId="0" sId="9">
      <nc r="C2">
        <v>368</v>
      </nc>
    </rcc>
    <rcc rId="0" sId="9" s="1" dxf="1">
      <nc r="D2" t="inlineStr">
        <is>
          <t>Patient_assessment_completed_by_name</t>
          <phoneticPr fontId="31" type="noConversion"/>
        </is>
      </nc>
      <ndxf/>
    </rcc>
    <rcc rId="0" sId="9" dxf="1">
      <nc r="E2" t="inlineStr">
        <is>
          <t>Who completed the form?</t>
          <phoneticPr fontId="31" type="noConversion"/>
        </is>
      </nc>
      <ndxf>
        <alignment horizontal="left" vertical="bottom" readingOrder="0"/>
      </ndxf>
    </rcc>
    <rcc rId="0" sId="9" s="1" dxf="1">
      <nc r="F2" t="inlineStr">
        <is>
          <t>Patient_assessment_completed_by_type=Other</t>
          <phoneticPr fontId="31" type="noConversion"/>
        </is>
      </nc>
      <ndxf/>
    </rcc>
    <rcc rId="0" sId="9" dxf="1">
      <nc r="G2" t="inlineStr">
        <is>
          <t>Free_text</t>
          <phoneticPr fontId="31" type="noConversion"/>
        </is>
      </nc>
      <ndxf>
        <alignment vertical="bottom" readingOrder="0"/>
      </ndxf>
    </rcc>
    <rcc rId="0" sId="9">
      <nc r="I2">
        <v>40</v>
      </nc>
    </rcc>
    <rcc rId="0" sId="9">
      <nc r="N2">
        <v>408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70</v>
      </nc>
      <ndxf>
        <alignment horizontal="center" wrapText="1" readingOrder="0"/>
      </ndxf>
    </rcc>
    <rcc rId="0" sId="9">
      <nc r="C2">
        <v>426</v>
      </nc>
    </rcc>
    <rcc rId="0" sId="9" dxf="1">
      <nc r="E2" t="inlineStr">
        <is>
          <t>Staff and procedure</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cc rId="0" sId="9" dxf="1">
      <nc r="P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8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80</v>
      </nc>
      <ndxf>
        <alignment horizontal="center" wrapText="1" readingOrder="0"/>
      </ndxf>
    </rcc>
    <rcc rId="0" sId="9">
      <nc r="B2" t="inlineStr">
        <is>
          <t>Surgical diagnosis</t>
        </is>
      </nc>
    </rcc>
    <rcc rId="0" sId="9">
      <nc r="C2">
        <v>38</v>
      </nc>
    </rcc>
    <rcc rId="0" sId="9">
      <nc r="D2" t="inlineStr">
        <is>
          <t>Surgical_Diagnosis</t>
        </is>
      </nc>
    </rcc>
    <rcc rId="0" sId="9" dxf="1">
      <nc r="E2" t="inlineStr">
        <is>
          <t>Surgical diagnosis / indication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64</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83</v>
      </nc>
      <ndxf>
        <alignment horizontal="center" wrapText="1" readingOrder="0"/>
      </ndxf>
    </rcc>
    <rcc rId="0" sId="9">
      <nc r="B2" t="inlineStr">
        <is>
          <t>Risk of excessive blood loss</t>
        </is>
      </nc>
    </rcc>
    <rcc rId="0" sId="9">
      <nc r="C2">
        <v>43</v>
      </nc>
    </rcc>
    <rcc rId="0" sId="9">
      <nc r="D2" t="inlineStr">
        <is>
          <t>Risk_of_Excessive_Blood_Loss</t>
        </is>
      </nc>
    </rcc>
    <rcc rId="0" sId="9" dxf="1">
      <nc r="E2" t="inlineStr">
        <is>
          <t>Risk of blood loss greater than usual?</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67</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87</v>
      </nc>
      <ndxf>
        <alignment horizontal="center" wrapText="1" readingOrder="0"/>
      </ndxf>
    </rcc>
    <rcc rId="0" sId="9">
      <nc r="C2">
        <v>427</v>
      </nc>
    </rcc>
    <rcc rId="0" sId="9" dxf="1">
      <nc r="E2" t="inlineStr">
        <is>
          <t>Staff and procedure</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88</v>
      </nc>
      <ndxf>
        <alignment horizontal="center" wrapText="1" readingOrder="0"/>
      </ndxf>
    </rcc>
    <rcc rId="0" sId="9">
      <nc r="C2">
        <v>428</v>
      </nc>
    </rcc>
    <rcc rId="0" sId="9" dxf="1">
      <nc r="E2" t="inlineStr">
        <is>
          <t>Functional Status</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Start_section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89</v>
      </nc>
      <ndxf>
        <alignment horizontal="center" wrapText="1" readingOrder="0"/>
      </ndxf>
    </rcc>
    <rcc rId="0" sId="9">
      <nc r="B2" t="inlineStr">
        <is>
          <t>Exercise tolerance (METS)</t>
        </is>
      </nc>
    </rcc>
    <rcc rId="0" sId="9">
      <nc r="C2">
        <v>394</v>
      </nc>
    </rcc>
    <rcc rId="0" sId="9">
      <nc r="D2" t="inlineStr">
        <is>
          <t>Exercise_tolerance_METS</t>
        </is>
      </nc>
    </rcc>
    <rcc rId="0" sId="9" dxf="1">
      <nc r="E2" t="inlineStr">
        <is>
          <t>Exercise ability. Tick all activites that can be performed.</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93</v>
      </nc>
      <ndxf>
        <alignment horizontal="center" wrapText="1" readingOrder="0"/>
      </ndxf>
    </rcc>
    <rcc rId="0" sId="9">
      <nc r="B2" t="inlineStr">
        <is>
          <t>Difficulty in communicaton</t>
        </is>
      </nc>
    </rcc>
    <rcc rId="0" sId="9">
      <nc r="C2">
        <v>48</v>
      </nc>
    </rcc>
    <rcc rId="0" sId="9">
      <nc r="D2" t="inlineStr">
        <is>
          <t>Difficulty_in_communication</t>
        </is>
      </nc>
    </rcc>
    <rcc rId="0" sId="9" dxf="1">
      <nc r="E2" t="inlineStr">
        <is>
          <t>Difficulty in communication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73</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94</v>
      </nc>
      <ndxf>
        <alignment horizontal="center" wrapText="1" readingOrder="0"/>
      </ndxf>
    </rcc>
    <rcc rId="0" sId="9">
      <nc r="C2">
        <v>429</v>
      </nc>
    </rcc>
    <rcc rId="0" sId="9" dxf="1">
      <nc r="E2" t="inlineStr">
        <is>
          <t>Functional status</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96</v>
      </nc>
      <ndxf>
        <alignment horizontal="center" wrapText="1" readingOrder="0"/>
      </ndxf>
    </rcc>
    <rcc rId="0" sId="9">
      <nc r="B2" t="inlineStr">
        <is>
          <t>Previous surgery</t>
        </is>
      </nc>
    </rcc>
    <rcc rId="0" sId="9">
      <nc r="C2">
        <v>73</v>
      </nc>
    </rcc>
    <rcc rId="0" sId="9">
      <nc r="D2" t="inlineStr">
        <is>
          <t>Surgery_Previous</t>
        </is>
      </nc>
    </rcc>
    <rcc rId="0" sId="9" dxf="1">
      <nc r="E2" t="inlineStr">
        <is>
          <t>Previous surgery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74</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9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98</v>
      </nc>
      <ndxf>
        <alignment horizontal="center" wrapText="1" readingOrder="0"/>
      </ndxf>
    </rcc>
    <rcc rId="0" sId="9">
      <nc r="B2" t="inlineStr">
        <is>
          <t>Previous surgery list</t>
        </is>
      </nc>
    </rcc>
    <rcc rId="0" sId="9">
      <nc r="C2">
        <v>75</v>
      </nc>
    </rcc>
    <rcc rId="0" sId="9">
      <nc r="D2" t="inlineStr">
        <is>
          <t>Surgery_Previous_List</t>
        </is>
      </nc>
    </rcc>
    <rcc rId="0" sId="9" dxf="1">
      <nc r="E2" t="inlineStr">
        <is>
          <t>Previous operations - list</t>
          <phoneticPr fontId="31" type="noConversion"/>
        </is>
      </nc>
      <ndxf>
        <font>
          <color indexed="8"/>
          <name val="Calibri"/>
          <scheme val="none"/>
        </font>
        <alignment horizontal="left" vertical="bottom" readingOrder="0"/>
      </ndxf>
    </rcc>
    <rcc rId="0" sId="9">
      <nc r="F2" t="inlineStr">
        <is>
          <t>Surgery_Previous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75</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100</v>
      </nc>
      <ndxf>
        <alignment horizontal="center" wrapText="1" readingOrder="0"/>
      </ndxf>
    </rcc>
    <rcc rId="0" sId="9">
      <nc r="B2" t="inlineStr">
        <is>
          <t>Previous anesthetic complications</t>
        </is>
      </nc>
    </rcc>
    <rcc rId="0" sId="9">
      <nc r="C2">
        <v>77</v>
      </nc>
    </rcc>
    <rcc rId="0" sId="9">
      <nc r="D2" t="inlineStr">
        <is>
          <t>Anesthetic_Complications_Previous</t>
        </is>
      </nc>
    </rcc>
    <rcc rId="0" sId="9" dxf="1">
      <nc r="E2" t="inlineStr">
        <is>
          <t>Past anaesthetic complications</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76</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102</v>
      </nc>
      <ndxf>
        <alignment horizontal="center" wrapText="1" readingOrder="0"/>
      </ndxf>
    </rcc>
    <rcc rId="0" sId="9">
      <nc r="B2" t="inlineStr">
        <is>
          <t>Family history of anesthesia complications</t>
        </is>
      </nc>
    </rcc>
    <rcc rId="0" sId="9">
      <nc r="C2">
        <v>79</v>
      </nc>
    </rcc>
    <rcc rId="0" sId="9">
      <nc r="D2" t="inlineStr">
        <is>
          <t>Anesthetic_Complications_Family_History</t>
        </is>
      </nc>
    </rcc>
    <rcc rId="0" sId="9" dxf="1">
      <nc r="E2" t="inlineStr">
        <is>
          <t>Family history of anesthesia complications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77</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104</v>
      </nc>
      <ndxf>
        <alignment horizontal="center" wrapText="1" readingOrder="0"/>
      </ndxf>
    </rcc>
    <rcc rId="0" sId="9">
      <nc r="B2" t="inlineStr">
        <is>
          <t>Previous PONV</t>
        </is>
      </nc>
    </rcc>
    <rcc rId="0" sId="9">
      <nc r="C2">
        <v>81</v>
      </nc>
    </rcc>
    <rcc rId="0" sId="9">
      <nc r="D2" t="inlineStr">
        <is>
          <t>PONV_Previous</t>
        </is>
      </nc>
    </rcc>
    <rcc rId="0" sId="9" dxf="1">
      <nc r="E2" t="inlineStr">
        <is>
          <t>Post operative nausea and vomiting (PONV)</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78</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107</v>
      </nc>
      <ndxf>
        <alignment horizontal="center" wrapText="1" readingOrder="0"/>
      </ndxf>
    </rcc>
    <rcc rId="0" sId="9">
      <nc r="C2">
        <v>471</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phoneticPr fontId="31" type="noConversion"/>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vertical="bottom" readingOrder="0"/>
      </ndxf>
    </rcc>
  </rrc>
  <rrc rId="59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108</v>
      </nc>
      <ndxf>
        <alignment horizontal="center" wrapText="1" readingOrder="0"/>
      </ndxf>
    </rcc>
    <rcc rId="0" sId="9">
      <nc r="B2" t="inlineStr">
        <is>
          <t>Medication</t>
        </is>
      </nc>
    </rcc>
    <rcc rId="0" sId="9">
      <nc r="C2">
        <v>105</v>
      </nc>
    </rcc>
    <rcc rId="0" sId="9" dxf="1">
      <nc r="D2" t="inlineStr">
        <is>
          <t>Medication</t>
        </is>
      </nc>
      <ndxf>
        <font>
          <color indexed="8"/>
          <name val="Calibri"/>
          <scheme val="none"/>
        </font>
        <alignment vertical="bottom" readingOrder="0"/>
      </ndxf>
    </rcc>
    <rcc rId="0" sId="9" dxf="1">
      <nc r="E2" t="inlineStr">
        <is>
          <t xml:space="preserve">Medication </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79</v>
      </nc>
    </rcc>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110</v>
      </nc>
      <ndxf>
        <alignment horizontal="center" wrapText="1" readingOrder="0"/>
      </ndxf>
    </rcc>
    <rcc rId="0" sId="9">
      <nc r="B2" t="inlineStr">
        <is>
          <t>Current medication</t>
        </is>
      </nc>
    </rcc>
    <rcc rId="0" sId="9">
      <nc r="C2">
        <v>107</v>
      </nc>
    </rcc>
    <rcc rId="0" sId="9">
      <nc r="D2" t="inlineStr">
        <is>
          <t>Medication_List_Current</t>
        </is>
      </nc>
    </rcc>
    <rcc rId="0" sId="9" dxf="1">
      <nc r="E2" t="inlineStr">
        <is>
          <t>Medication, specify</t>
        </is>
      </nc>
      <ndxf>
        <font>
          <color indexed="8"/>
          <name val="Calibri"/>
          <scheme val="none"/>
        </font>
        <alignment horizontal="left" vertical="bottom" readingOrder="0"/>
      </ndxf>
    </rcc>
    <rcc rId="0" sId="9" dxf="1">
      <nc r="F2" t="inlineStr">
        <is>
          <t>Medication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80</v>
      </nc>
    </rcc>
    <rfmt sheetId="9" sqref="O2" start="0" length="0">
      <dxf>
        <alignment horizontal="center" readingOrder="0"/>
      </dxf>
    </rfmt>
    <rcc rId="0" sId="9" dxf="1">
      <nc r="P2" t="inlineStr">
        <is>
          <t>Y</t>
          <phoneticPr fontId="31" type="noConversion"/>
        </is>
      </nc>
      <ndxf>
        <alignment horizontal="center" readingOrder="0"/>
      </ndxf>
    </rcc>
  </rrc>
  <rrc rId="59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112</v>
      </nc>
      <ndxf>
        <alignment horizontal="center" wrapText="1" readingOrder="0"/>
      </ndxf>
    </rcc>
    <rcc rId="0" sId="9">
      <nc r="B2" t="inlineStr">
        <is>
          <t>Allergies</t>
        </is>
      </nc>
    </rcc>
    <rcc rId="0" sId="9">
      <nc r="C2">
        <v>109</v>
      </nc>
    </rcc>
    <rcc rId="0" sId="9" dxf="1">
      <nc r="D2" t="inlineStr">
        <is>
          <t>Allergies</t>
        </is>
      </nc>
      <ndxf>
        <font>
          <color indexed="8"/>
          <name val="Calibri"/>
          <scheme val="none"/>
        </font>
        <alignment vertical="bottom" readingOrder="0"/>
      </ndxf>
    </rcc>
    <rcc rId="0" sId="9" dxf="1">
      <nc r="E2" t="inlineStr">
        <is>
          <t>Allergies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114</v>
      </nc>
      <ndxf>
        <alignment horizontal="center" wrapText="1" readingOrder="0"/>
      </ndxf>
    </rcc>
    <rcc rId="0" sId="9">
      <nc r="B2" t="inlineStr">
        <is>
          <t>Allergy to (and reaction)</t>
        </is>
      </nc>
    </rcc>
    <rcc rId="0" sId="9">
      <nc r="C2">
        <v>111</v>
      </nc>
    </rcc>
    <rcc rId="0" sId="9">
      <nc r="D2" t="inlineStr">
        <is>
          <t>Allergy_cause_reaction</t>
        </is>
      </nc>
    </rcc>
    <rcc rId="0" sId="9" dxf="1">
      <nc r="E2" t="inlineStr">
        <is>
          <t>Allergy cause and reaction</t>
        </is>
      </nc>
      <ndxf>
        <font>
          <color indexed="8"/>
          <name val="Calibri"/>
          <scheme val="none"/>
        </font>
        <alignment horizontal="left" vertical="bottom" readingOrder="0"/>
      </ndxf>
    </rcc>
    <rcc rId="0" sId="9" dxf="1">
      <nc r="F2" t="inlineStr">
        <is>
          <t>Allergies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117</v>
      </nc>
      <ndxf>
        <alignment horizontal="center" wrapText="1" readingOrder="0"/>
      </ndxf>
    </rcc>
    <rcc rId="0" sId="9">
      <nc r="B2" t="inlineStr">
        <is>
          <t>Side effects</t>
        </is>
      </nc>
    </rcc>
    <rcc rId="0" sId="9">
      <nc r="C2">
        <v>114</v>
      </nc>
    </rcc>
    <rcc rId="0" sId="9">
      <nc r="D2" t="inlineStr">
        <is>
          <t>Drug_side_effects</t>
        </is>
      </nc>
    </rcc>
    <rcc rId="0" sId="9" dxf="1">
      <nc r="E2" t="inlineStr">
        <is>
          <t>Medications avoided because of side effects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97</v>
      </nc>
    </rcc>
    <rfmt sheetId="9" sqref="O2" start="0" length="0">
      <dxf>
        <alignment horizontal="center" readingOrder="0"/>
      </dxf>
    </rfmt>
    <rcc rId="0" sId="9" dxf="1">
      <nc r="P2" t="inlineStr">
        <is>
          <t>Y</t>
          <phoneticPr fontId="31" type="noConversion"/>
        </is>
      </nc>
      <ndxf>
        <alignment horizontal="center" readingOrder="0"/>
      </ndxf>
    </rcc>
  </rrc>
  <rrc rId="59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119</v>
      </nc>
      <ndxf>
        <alignment horizontal="center" wrapText="1" readingOrder="0"/>
      </ndxf>
    </rcc>
    <rcc rId="0" sId="9">
      <nc r="C2">
        <v>433</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123</v>
      </nc>
      <ndxf>
        <alignment horizontal="center" wrapText="1" readingOrder="0"/>
      </ndxf>
    </rcc>
    <rcc rId="0" sId="9">
      <nc r="B2" t="inlineStr">
        <is>
          <t>Alcohol current</t>
        </is>
      </nc>
    </rcc>
    <rcc rId="0" sId="9">
      <nc r="C2">
        <v>49</v>
      </nc>
    </rcc>
    <rcc rId="0" sId="9" dxf="1">
      <nc r="D2" t="inlineStr">
        <is>
          <t>Alcohol_Current</t>
        </is>
      </nc>
      <ndxf>
        <font>
          <color indexed="8"/>
          <name val="Calibri"/>
          <scheme val="none"/>
        </font>
        <alignment vertical="bottom" readingOrder="0"/>
      </ndxf>
    </rcc>
    <rcc rId="0" sId="9" dxf="1">
      <nc r="E2" t="inlineStr">
        <is>
          <t>Alcohol consumption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125</v>
      </nc>
      <ndxf>
        <alignment horizontal="center" wrapText="1" readingOrder="0"/>
      </ndxf>
    </rcc>
    <rcc rId="0" sId="9">
      <nc r="B2" t="inlineStr">
        <is>
          <t>Alcohol units per week</t>
        </is>
      </nc>
    </rcc>
    <rcc rId="0" sId="9">
      <nc r="C2">
        <v>51</v>
      </nc>
    </rcc>
    <rcc rId="0" sId="9">
      <nc r="D2" t="inlineStr">
        <is>
          <t>Alcohol_Units_per_Week</t>
        </is>
      </nc>
    </rcc>
    <rcc rId="0" sId="9" dxf="1">
      <nc r="E2" t="inlineStr">
        <is>
          <t>Standard units per week</t>
        </is>
      </nc>
      <ndxf>
        <font>
          <color indexed="8"/>
          <name val="Calibri"/>
          <scheme val="none"/>
        </font>
        <alignment horizontal="left" vertical="bottom" readingOrder="0"/>
      </ndxf>
    </rcc>
    <rcc rId="0" sId="9">
      <nc r="F2" t="inlineStr">
        <is>
          <t>Alcohol_Current = Yes</t>
        </is>
      </nc>
    </rcc>
    <rcc rId="0" sId="9" dxf="1">
      <nc r="G2" t="inlineStr">
        <is>
          <t>Number</t>
        </is>
      </nc>
      <ndxf>
        <font>
          <color indexed="8"/>
          <name val="Calibri"/>
          <scheme val="none"/>
        </font>
        <alignment vertical="bottom" readingOrder="0"/>
      </ndxf>
    </rcc>
    <rcc rId="0" sId="9">
      <nc r="N2">
        <v>101</v>
      </nc>
    </rcc>
    <rfmt sheetId="9" sqref="O2" start="0" length="0">
      <dxf>
        <alignment horizontal="center" readingOrder="0"/>
      </dxf>
    </rfmt>
    <rcc rId="0" sId="9" dxf="1">
      <nc r="P2" t="inlineStr">
        <is>
          <t>Y</t>
          <phoneticPr fontId="31" type="noConversion"/>
        </is>
      </nc>
      <ndxf>
        <alignment horizontal="center" readingOrder="0"/>
      </ndxf>
    </rcc>
  </rrc>
  <rrc rId="59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127</v>
      </nc>
      <ndxf>
        <alignment horizontal="center" wrapText="1" readingOrder="0"/>
      </ndxf>
    </rcc>
    <rcc rId="0" sId="9">
      <nc r="B2" t="inlineStr">
        <is>
          <t>Tobacco ever</t>
        </is>
      </nc>
    </rcc>
    <rcc rId="0" sId="9">
      <nc r="C2">
        <v>53</v>
      </nc>
    </rcc>
    <rcc rId="0" sId="9">
      <nc r="D2" t="inlineStr">
        <is>
          <t>Tobacco_Ever</t>
        </is>
      </nc>
    </rcc>
    <rcc rId="0" sId="9" dxf="1">
      <nc r="E2" t="inlineStr">
        <is>
          <t>Ever smoked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102</v>
      </nc>
    </rcc>
    <rfmt sheetId="9" sqref="O2" start="0" length="0">
      <dxf>
        <alignment horizontal="center" readingOrder="0"/>
      </dxf>
    </rfmt>
    <rcc rId="0" sId="9" dxf="1">
      <nc r="P2" t="inlineStr">
        <is>
          <t>Y</t>
          <phoneticPr fontId="31" type="noConversion"/>
        </is>
      </nc>
      <ndxf>
        <alignment horizontal="center" readingOrder="0"/>
      </ndxf>
    </rcc>
  </rrc>
  <rrc rId="59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129</v>
      </nc>
      <ndxf>
        <alignment horizontal="center" wrapText="1" readingOrder="0"/>
      </ndxf>
    </rcc>
    <rcc rId="0" sId="9">
      <nc r="B2" t="inlineStr">
        <is>
          <t>Current smoker</t>
        </is>
      </nc>
    </rcc>
    <rcc rId="0" sId="9">
      <nc r="C2">
        <v>55</v>
      </nc>
    </rcc>
    <rcc rId="0" sId="9">
      <nc r="D2" t="inlineStr">
        <is>
          <t>Tobacco_Current</t>
        </is>
      </nc>
    </rcc>
    <rcc rId="0" sId="9" dxf="1">
      <nc r="E2" t="inlineStr">
        <is>
          <t>Smoker, current</t>
        </is>
      </nc>
      <ndxf>
        <font>
          <color indexed="8"/>
          <name val="Calibri"/>
          <scheme val="none"/>
        </font>
        <alignment horizontal="left" vertical="bottom" readingOrder="0"/>
      </ndxf>
    </rcc>
    <rcc rId="0" sId="9">
      <nc r="F2" t="inlineStr">
        <is>
          <t>Tobacco_Ever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131</v>
      </nc>
      <ndxf>
        <alignment horizontal="center" wrapText="1" readingOrder="0"/>
      </ndxf>
    </rcc>
    <rcc rId="0" sId="9">
      <nc r="B2" t="inlineStr">
        <is>
          <t>Cigarettes / day</t>
        </is>
      </nc>
    </rcc>
    <rcc rId="0" sId="9">
      <nc r="C2">
        <v>57</v>
      </nc>
    </rcc>
    <rcc rId="0" sId="9">
      <nc r="D2" t="inlineStr">
        <is>
          <t>Tobacco_Cigarettes_per_Day</t>
        </is>
      </nc>
    </rcc>
    <rcc rId="0" sId="9" dxf="1">
      <nc r="E2" t="inlineStr">
        <is>
          <t>Cigarettes / day average (current)</t>
        </is>
      </nc>
      <ndxf>
        <font>
          <color indexed="8"/>
          <name val="Calibri"/>
          <scheme val="none"/>
        </font>
        <alignment horizontal="left" vertical="bottom" readingOrder="0"/>
      </ndxf>
    </rcc>
    <rcc rId="0" sId="9" dxf="1">
      <nc r="F2" t="inlineStr">
        <is>
          <t>Tobacco_Current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104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133</v>
      </nc>
      <ndxf>
        <alignment horizontal="center" wrapText="1" readingOrder="0"/>
      </ndxf>
    </rcc>
    <rcc rId="0" sId="9">
      <nc r="B2" t="inlineStr">
        <is>
          <t>Tobacco Date stopped</t>
        </is>
      </nc>
    </rcc>
    <rcc rId="0" sId="9">
      <nc r="C2">
        <v>59</v>
      </nc>
    </rcc>
    <rcc rId="0" sId="9" dxf="1">
      <nc r="D2" t="inlineStr">
        <is>
          <t>Tobacco_Date_Stopped</t>
        </is>
      </nc>
      <ndxf>
        <font>
          <color indexed="8"/>
          <name val="Calibri"/>
          <scheme val="none"/>
        </font>
        <alignment vertical="bottom" readingOrder="0"/>
      </ndxf>
    </rcc>
    <rcc rId="0" sId="9" dxf="1">
      <nc r="E2" t="inlineStr">
        <is>
          <t>Date stopped smoking (DD-MM-YYYY)</t>
          <phoneticPr fontId="31" type="noConversion"/>
        </is>
      </nc>
      <ndxf>
        <font>
          <color indexed="8"/>
          <name val="Calibri"/>
          <scheme val="none"/>
        </font>
        <alignment horizontal="left" vertical="bottom" readingOrder="0"/>
      </ndxf>
    </rcc>
    <rcc rId="0" sId="9" dxf="1">
      <nc r="F2" t="inlineStr">
        <is>
          <t>Tobacco_Ever = Yes and  Tobacco_Current = No</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105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135</v>
      </nc>
      <ndxf>
        <alignment horizontal="center" wrapText="1" readingOrder="0"/>
      </ndxf>
    </rcc>
    <rcc rId="0" sId="9">
      <nc r="B2" t="inlineStr">
        <is>
          <t>Tobacco pack years</t>
        </is>
      </nc>
    </rcc>
    <rcc rId="0" sId="9">
      <nc r="C2">
        <v>61</v>
      </nc>
    </rcc>
    <rcc rId="0" sId="9">
      <nc r="D2" t="inlineStr">
        <is>
          <t>Tobacco_Pack_Years</t>
        </is>
      </nc>
    </rcc>
    <rcc rId="0" sId="9" dxf="1">
      <nc r="E2" t="inlineStr">
        <is>
          <t>Pack years</t>
        </is>
      </nc>
      <ndxf>
        <font>
          <color indexed="8"/>
          <name val="Calibri"/>
          <scheme val="none"/>
        </font>
        <alignment horizontal="left" vertical="bottom" readingOrder="0"/>
      </ndxf>
    </rcc>
    <rcc rId="0" sId="9">
      <nc r="F2" t="inlineStr">
        <is>
          <t>Tobacco_Ever = Yes</t>
        </is>
      </nc>
    </rcc>
    <rcc rId="0" sId="9" dxf="1">
      <nc r="G2" t="inlineStr">
        <is>
          <t>Number</t>
        </is>
      </nc>
      <ndxf>
        <font>
          <color indexed="8"/>
          <name val="Calibri"/>
          <scheme val="none"/>
        </font>
        <alignment vertical="bottom" readingOrder="0"/>
      </ndxf>
    </rcc>
    <rcc rId="0" sId="9">
      <nc r="N2">
        <v>106</v>
      </nc>
    </rcc>
    <rfmt sheetId="9" sqref="O2" start="0" length="0">
      <dxf>
        <alignment horizontal="center" readingOrder="0"/>
      </dxf>
    </rfmt>
    <rcc rId="0" sId="9" dxf="1">
      <nc r="P2" t="inlineStr">
        <is>
          <t>Y</t>
          <phoneticPr fontId="31" type="noConversion"/>
        </is>
      </nc>
      <ndxf>
        <alignment horizontal="center" readingOrder="0"/>
      </ndxf>
    </rcc>
  </rrc>
  <rrc rId="59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136</v>
      </nc>
      <ndxf>
        <alignment horizontal="center" wrapText="1" readingOrder="0"/>
      </ndxf>
    </rcc>
    <rcc rId="0" sId="9">
      <nc r="B2" t="inlineStr">
        <is>
          <t>Illicit drugs</t>
        </is>
      </nc>
    </rcc>
    <rcc rId="0" sId="9">
      <nc r="C2">
        <v>62</v>
      </nc>
    </rcc>
    <rcc rId="0" sId="9">
      <nc r="D2" t="inlineStr">
        <is>
          <t>Illicit_Drugs</t>
        </is>
      </nc>
    </rcc>
    <rcc rId="0" sId="9" dxf="1">
      <nc r="E2" t="inlineStr">
        <is>
          <t>Recreational / illicit drugs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107</v>
      </nc>
    </rcc>
    <rfmt sheetId="9" sqref="O2" start="0" length="0">
      <dxf>
        <alignment horizontal="center" readingOrder="0"/>
      </dxf>
    </rfmt>
    <rcc rId="0" sId="9" dxf="1">
      <nc r="P2" t="inlineStr">
        <is>
          <t>Y</t>
          <phoneticPr fontId="31" type="noConversion"/>
        </is>
      </nc>
      <ndxf>
        <alignment horizontal="center" readingOrder="0"/>
      </ndxf>
    </rcc>
  </rrc>
  <rrc rId="59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140</v>
      </nc>
      <ndxf>
        <alignment horizontal="center" wrapText="1" readingOrder="0"/>
      </ndxf>
    </rcc>
    <rfmt sheetId="9" s="1" sqref="B2" start="0" length="0">
      <dxf/>
    </rfmt>
    <rcc rId="0" sId="9" s="1" dxf="1">
      <nc r="C2">
        <v>433</v>
      </nc>
      <ndxf/>
    </rcc>
    <rfmt sheetId="9" s="1" sqref="D2" start="0" length="0">
      <dxf/>
    </rfmt>
    <rcc rId="0" sId="9" s="1" dxf="1">
      <nc r="E2" t="inlineStr">
        <is>
          <t>Medication, allergies and substance use</t>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1" sqref="H2" start="0" length="0">
      <dxf>
        <alignment vertical="bottom" readingOrder="0"/>
      </dxf>
    </rfmt>
    <rfmt sheetId="9" s="1" sqref="I2" start="0" length="0">
      <dxf/>
    </rfmt>
    <rfmt sheetId="9" s="1" sqref="J2" start="0" length="0">
      <dxf/>
    </rfmt>
    <rfmt sheetId="9" s="1" sqref="K2" start="0" length="0">
      <dxf/>
    </rfmt>
    <rfmt sheetId="9" s="1" sqref="L2" start="0" length="0">
      <dxf/>
    </rfmt>
    <rfmt sheetId="9" s="1" sqref="M2" start="0" length="0">
      <dxf/>
    </rfmt>
    <rfmt sheetId="9" s="1" sqref="N2" start="0" length="0">
      <dxf/>
    </rfmt>
    <rfmt sheetId="9" s="1" sqref="O2" start="0" length="0">
      <dxf>
        <alignment horizontal="center" wrapText="1"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143</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144</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145</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146</v>
      </nc>
      <ndxf>
        <alignment horizontal="center" wrapText="1" readingOrder="0"/>
      </ndxf>
    </rcc>
    <rcc rId="0" sId="9">
      <nc r="B2" t="inlineStr">
        <is>
          <t>Malignancy past</t>
        </is>
      </nc>
    </rcc>
    <rcc rId="0" sId="9">
      <nc r="C2">
        <v>395</v>
      </nc>
    </rcc>
    <rcc rId="0" sId="9" dxf="1">
      <nc r="D2" t="inlineStr">
        <is>
          <t>Malignancy_past</t>
          <phoneticPr fontId="31" type="noConversion"/>
        </is>
      </nc>
      <ndxf>
        <alignment vertical="bottom" readingOrder="0"/>
      </ndxf>
    </rcc>
    <rcc rId="0" sId="9" dxf="1">
      <nc r="E2" t="inlineStr">
        <is>
          <t>Malignancy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fmt sheetId="9" sqref="O2" start="0" length="0">
      <dxf>
        <alignment horizontal="center" vertical="bottom" readingOrder="0"/>
      </dxf>
    </rfmt>
    <rcc rId="0" sId="9" dxf="1">
      <nc r="P2" t="inlineStr">
        <is>
          <t>Y</t>
          <phoneticPr fontId="31" type="noConversion"/>
        </is>
      </nc>
      <ndxf>
        <alignment horizontal="center" readingOrder="0"/>
      </ndxf>
    </rcc>
  </rrc>
  <rrc rId="59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148</v>
      </nc>
      <ndxf>
        <alignment horizontal="center" wrapText="1" readingOrder="0"/>
      </ndxf>
    </rcc>
    <rcc rId="0" sId="9">
      <nc r="B2" t="inlineStr">
        <is>
          <t>Limitation to blood products</t>
        </is>
      </nc>
    </rcc>
    <rcc rId="0" sId="9">
      <nc r="C2">
        <v>67</v>
      </nc>
    </rcc>
    <rcc rId="0" sId="9">
      <nc r="D2" t="inlineStr">
        <is>
          <t>Blood_product_limitation</t>
        </is>
      </nc>
    </rcc>
    <rcc rId="0" sId="9" dxf="1">
      <nc r="E2" t="inlineStr">
        <is>
          <t>Objection or limitation to receiving blood products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112</v>
      </nc>
    </rcc>
    <rfmt sheetId="9" sqref="O2" start="0" length="0">
      <dxf>
        <alignment horizontal="center" readingOrder="0"/>
      </dxf>
    </rfmt>
    <rcc rId="0" sId="9" dxf="1">
      <nc r="P2" t="inlineStr">
        <is>
          <t>Y</t>
          <phoneticPr fontId="31" type="noConversion"/>
        </is>
      </nc>
      <ndxf>
        <alignment horizontal="center" readingOrder="0"/>
      </ndxf>
    </rcc>
  </rrc>
  <rrc rId="59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150</v>
      </nc>
      <ndxf>
        <alignment horizontal="center" wrapText="1" readingOrder="0"/>
      </ndxf>
    </rcc>
    <rcc rId="0" sId="9">
      <nc r="C2">
        <v>435</v>
      </nc>
    </rcc>
    <rcc rId="0" sId="9" dxf="1">
      <nc r="E2" t="inlineStr">
        <is>
          <t>Paediatric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151</v>
      </nc>
      <ndxf>
        <alignment horizontal="center" wrapText="1" readingOrder="0"/>
      </ndxf>
    </rcc>
    <rcc rId="0" sId="9">
      <nc r="B2" t="inlineStr">
        <is>
          <t>Developmental delay or cognitive impairment</t>
        </is>
      </nc>
    </rcc>
    <rcc rId="0" sId="9">
      <nc r="C2">
        <v>83</v>
      </nc>
    </rcc>
    <rcc rId="0" sId="9">
      <nc r="D2" t="inlineStr">
        <is>
          <t>Cognitive_Impairment</t>
        </is>
      </nc>
    </rcc>
    <rcc rId="0" sId="9" dxf="1">
      <nc r="E2" t="inlineStr">
        <is>
          <t>Cognitive impairment</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153</v>
      </nc>
      <ndxf>
        <alignment horizontal="center" wrapText="1" readingOrder="0"/>
      </ndxf>
    </rcc>
    <rcc rId="0" sId="9">
      <nc r="B2" t="inlineStr">
        <is>
          <t>Congenital or hereditary disease</t>
        </is>
      </nc>
    </rcc>
    <rcc rId="0" sId="9">
      <nc r="C2">
        <v>85</v>
      </nc>
    </rcc>
    <rcc rId="0" sId="9">
      <nc r="D2" t="inlineStr">
        <is>
          <t>Congenital_Or_Hereditary_Disease</t>
        </is>
      </nc>
    </rcc>
    <rcc rId="0" sId="9" dxf="1">
      <nc r="E2" t="inlineStr">
        <is>
          <t>Congenital or hereditary disorders</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155</v>
      </nc>
      <ndxf>
        <alignment horizontal="center" wrapText="1" readingOrder="0"/>
      </ndxf>
    </rcc>
    <rcc rId="0" sId="9">
      <nc r="B2" t="inlineStr">
        <is>
          <t>Bronchial hyperreactivity</t>
        </is>
      </nc>
    </rcc>
    <rcc rId="0" sId="9">
      <nc r="C2">
        <v>87</v>
      </nc>
    </rcc>
    <rcc rId="0" sId="9">
      <nc r="D2" t="inlineStr">
        <is>
          <t>Bronchial_Hyperreactivity</t>
        </is>
      </nc>
    </rcc>
    <rcc rId="0" sId="9" dxf="1">
      <nc r="E2" t="inlineStr">
        <is>
          <t>Bronchial hyperactivity</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118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157</v>
      </nc>
      <ndxf>
        <alignment horizontal="center" wrapText="1" readingOrder="0"/>
      </ndxf>
    </rcc>
    <rcc rId="0" sId="9">
      <nc r="B2" t="inlineStr">
        <is>
          <t>Immunisations up to date</t>
        </is>
      </nc>
    </rcc>
    <rcc rId="0" sId="9">
      <nc r="C2">
        <v>89</v>
      </nc>
    </rcc>
    <rcc rId="0" sId="9">
      <nc r="D2" t="inlineStr">
        <is>
          <t>Immunisations_Up_To_Date</t>
        </is>
      </nc>
    </rcc>
    <rcc rId="0" sId="9" dxf="1">
      <nc r="E2" t="inlineStr">
        <is>
          <t>Vaccination schedule up to date?</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No</t>
        </is>
      </nc>
    </rcc>
    <rcc rId="0" sId="9">
      <nc r="N2">
        <v>119</v>
      </nc>
    </rcc>
    <rfmt sheetId="9" sqref="O2" start="0" length="0">
      <dxf>
        <alignment horizontal="center" readingOrder="0"/>
      </dxf>
    </rfmt>
    <rcc rId="0" sId="9" dxf="1">
      <nc r="P2" t="inlineStr">
        <is>
          <t>Y</t>
          <phoneticPr fontId="31" type="noConversion"/>
        </is>
      </nc>
      <ndxf>
        <alignment horizontal="center" readingOrder="0"/>
      </ndxf>
    </rcc>
  </rrc>
  <rrc rId="59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159</v>
      </nc>
      <ndxf>
        <alignment horizontal="center" wrapText="1" readingOrder="0"/>
      </ndxf>
    </rcc>
    <rcc rId="0" sId="9">
      <nc r="B2" t="inlineStr">
        <is>
          <t>Premature delivery</t>
        </is>
      </nc>
    </rcc>
    <rcc rId="0" sId="9">
      <nc r="C2">
        <v>91</v>
      </nc>
    </rcc>
    <rcc rId="0" sId="9">
      <nc r="D2" t="inlineStr">
        <is>
          <t>Premature_Delivery</t>
        </is>
      </nc>
    </rcc>
    <rcc rId="0" sId="9" dxf="1">
      <nc r="E2" t="inlineStr">
        <is>
          <t>Premature delivery</t>
        </is>
      </nc>
      <ndxf>
        <font>
          <color indexed="8"/>
          <name val="Calibri"/>
          <scheme val="none"/>
        </font>
        <alignment horizontal="left" vertical="bottom" readingOrder="0"/>
      </ndxf>
    </rcc>
    <rcc rId="0" sId="9">
      <nc r="F2" t="inlineStr">
        <is>
          <t>Patient_Age &lt; 5</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120</v>
      </nc>
    </rcc>
    <rfmt sheetId="9" sqref="O2" start="0" length="0">
      <dxf>
        <alignment horizontal="center" readingOrder="0"/>
      </dxf>
    </rfmt>
    <rcc rId="0" sId="9" dxf="1">
      <nc r="P2" t="inlineStr">
        <is>
          <t>Y</t>
          <phoneticPr fontId="31" type="noConversion"/>
        </is>
      </nc>
      <ndxf>
        <alignment horizontal="center" readingOrder="0"/>
      </ndxf>
    </rcc>
  </rrc>
  <rrc rId="59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161</v>
      </nc>
      <ndxf>
        <alignment horizontal="center" wrapText="1" readingOrder="0"/>
      </ndxf>
    </rcc>
    <rcc rId="0" sId="9">
      <nc r="B2" t="inlineStr">
        <is>
          <t>Gestational age at birth</t>
        </is>
      </nc>
    </rcc>
    <rcc rId="0" sId="9">
      <nc r="C2">
        <v>396</v>
      </nc>
    </rcc>
    <rcc rId="0" sId="9">
      <nc r="D2" t="inlineStr">
        <is>
          <t>Gestation_at_Birth</t>
        </is>
      </nc>
    </rcc>
    <rcc rId="0" sId="9" dxf="1">
      <nc r="E2" t="inlineStr">
        <is>
          <t xml:space="preserve">Gestational age at birth in weeks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fmt sheetId="9" sqref="O2" start="0" length="0">
      <dxf>
        <alignment horizontal="center" wrapText="1" readingOrder="0"/>
      </dxf>
    </rfmt>
    <rcc rId="0" sId="9" dxf="1">
      <nc r="P2" t="inlineStr">
        <is>
          <t>Y</t>
          <phoneticPr fontId="31" type="noConversion"/>
        </is>
      </nc>
      <ndxf>
        <alignment horizontal="center" readingOrder="0"/>
      </ndxf>
    </rcc>
  </rrc>
  <rrc rId="59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163</v>
      </nc>
      <ndxf>
        <alignment horizontal="center" wrapText="1" readingOrder="0"/>
      </ndxf>
    </rcc>
    <rcc rId="0" sId="9">
      <nc r="B2" t="inlineStr">
        <is>
          <t>Bronchopulmonary dysplasia</t>
        </is>
      </nc>
    </rcc>
    <rcc rId="0" sId="9">
      <nc r="C2">
        <v>100</v>
      </nc>
    </rcc>
    <rcc rId="0" sId="9">
      <nc r="D2" t="inlineStr">
        <is>
          <t>Bronchopulmonary_Dysplasia</t>
        </is>
      </nc>
    </rcc>
    <rcc rId="0" sId="9" dxf="1">
      <nc r="E2" t="inlineStr">
        <is>
          <t>Bronchopulmonary dysplasia</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164</v>
      </nc>
      <ndxf>
        <alignment horizontal="center" wrapText="1" readingOrder="0"/>
      </ndxf>
    </rcc>
    <rcc rId="0" sId="9">
      <nc r="B2" t="inlineStr">
        <is>
          <t>Possible cardiac disease</t>
        </is>
      </nc>
    </rcc>
    <rcc rId="0" sId="9">
      <nc r="C2">
        <v>101</v>
      </nc>
    </rcc>
    <rcc rId="0" sId="9">
      <nc r="D2" t="inlineStr">
        <is>
          <t>Pediatric_Cardiac_Disease_Possible</t>
        </is>
      </nc>
    </rcc>
    <rcc rId="0" sId="9" dxf="1">
      <nc r="E2" t="inlineStr">
        <is>
          <t>Possible cardiac disease</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124</v>
      </nc>
    </rcc>
    <rfmt sheetId="9" sqref="O2" start="0" length="0">
      <dxf>
        <alignment horizontal="center" readingOrder="0"/>
      </dxf>
    </rfmt>
    <rcc rId="0" sId="9" dxf="1">
      <nc r="P2" t="inlineStr">
        <is>
          <t>Y</t>
          <phoneticPr fontId="31" type="noConversion"/>
        </is>
      </nc>
      <ndxf>
        <alignment horizontal="center" readingOrder="0"/>
      </ndxf>
    </rcc>
  </rrc>
  <rrc rId="59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166</v>
      </nc>
      <ndxf>
        <alignment horizontal="center" wrapText="1" readingOrder="0"/>
      </ndxf>
    </rcc>
    <rcc rId="0" sId="9">
      <nc r="B2" t="inlineStr">
        <is>
          <t>Cyanosis</t>
        </is>
      </nc>
    </rcc>
    <rcc rId="0" sId="9">
      <nc r="C2">
        <v>103</v>
      </nc>
    </rcc>
    <rcc rId="0" sId="9" dxf="1">
      <nc r="D2" t="inlineStr">
        <is>
          <t>Cyanosis</t>
        </is>
      </nc>
      <ndxf>
        <font>
          <color indexed="8"/>
          <name val="Calibri"/>
          <scheme val="none"/>
        </font>
        <alignment vertical="bottom" readingOrder="0"/>
      </ndxf>
    </rcc>
    <rcc rId="0" sId="9" dxf="1">
      <nc r="E2" t="inlineStr">
        <is>
          <t>Cyanosis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167</v>
      </nc>
      <ndxf>
        <alignment horizontal="center" wrapText="1" readingOrder="0"/>
      </ndxf>
    </rcc>
    <rcc rId="0" sId="9">
      <nc r="B2" t="inlineStr">
        <is>
          <t>Intracranial hemorrhage</t>
        </is>
      </nc>
    </rcc>
    <rcc rId="0" sId="9">
      <nc r="C2">
        <v>104</v>
      </nc>
    </rcc>
    <rcc rId="0" sId="9">
      <nc r="D2" t="inlineStr">
        <is>
          <t>Intracranial_Haemorrhage</t>
        </is>
      </nc>
    </rcc>
    <rcc rId="0" sId="9" dxf="1">
      <nc r="E2" t="inlineStr">
        <is>
          <t>Cerebral haemorrhage</t>
          <phoneticPr fontId="31" type="noConversion"/>
        </is>
      </nc>
      <ndxf>
        <font>
          <color indexed="8"/>
          <name val="Calibri"/>
          <scheme val="none"/>
        </font>
        <alignment horizontal="left" vertical="bottom" readingOrder="0"/>
      </ndxf>
    </rcc>
    <rcc rId="0" sId="9">
      <nc r="F2" t="inlineStr">
        <is>
          <t>Patient_Age &lt; 1</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128</v>
      </nc>
    </rcc>
    <rfmt sheetId="9" sqref="O2" start="0" length="0">
      <dxf>
        <alignment horizontal="center" readingOrder="0"/>
      </dxf>
    </rfmt>
    <rcc rId="0" sId="9" dxf="1">
      <nc r="P2" t="inlineStr">
        <is>
          <t>Y</t>
          <phoneticPr fontId="31" type="noConversion"/>
        </is>
      </nc>
      <ndxf>
        <alignment horizontal="center" readingOrder="0"/>
      </ndxf>
    </rcc>
  </rrc>
  <rrc rId="59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168</v>
      </nc>
      <ndxf>
        <alignment horizontal="center" wrapText="1" readingOrder="0"/>
      </ndxf>
    </rcc>
    <rcc rId="0" sId="9">
      <nc r="C2">
        <v>436</v>
      </nc>
    </rcc>
    <rcc rId="0" sId="9" dxf="1">
      <nc r="E2" t="inlineStr">
        <is>
          <t>Paediatric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169</v>
      </nc>
      <ndxf>
        <alignment horizontal="center" wrapText="1" readingOrder="0"/>
      </ndxf>
    </rcc>
    <rcc rId="0" sId="9">
      <nc r="C2">
        <v>437</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170</v>
      </nc>
      <ndxf>
        <alignment horizontal="center" wrapText="1" readingOrder="0"/>
      </ndxf>
    </rcc>
    <rcc rId="0" sId="9">
      <nc r="B2" t="inlineStr">
        <is>
          <t>History of cardiovascular disease</t>
        </is>
      </nc>
    </rcc>
    <rcc rId="0" sId="9">
      <nc r="C2">
        <v>116</v>
      </nc>
    </rcc>
    <rcc rId="0" sId="9">
      <nc r="D2" t="inlineStr">
        <is>
          <t>History_of_Cardiovascular_Disease</t>
        </is>
      </nc>
    </rcc>
    <rcc rId="0" sId="9" dxf="1">
      <nc r="E2" t="inlineStr">
        <is>
          <t>History of cardiac or 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130</v>
      </nc>
    </rcc>
    <rfmt sheetId="9" sqref="O2" start="0" length="0">
      <dxf>
        <alignment horizontal="center" readingOrder="0"/>
      </dxf>
    </rfmt>
    <rcc rId="0" sId="9" dxf="1">
      <nc r="P2" t="inlineStr">
        <is>
          <t>Y</t>
          <phoneticPr fontId="31" type="noConversion"/>
        </is>
      </nc>
      <ndxf>
        <alignment horizontal="center" readingOrder="0"/>
      </ndxf>
    </rcc>
  </rrc>
  <rrc rId="59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171</v>
      </nc>
      <ndxf>
        <alignment horizontal="center" wrapText="1" readingOrder="0"/>
      </ndxf>
    </rcc>
    <rcc rId="0" sId="9">
      <nc r="B2" t="inlineStr">
        <is>
          <t>Hypertension</t>
        </is>
      </nc>
    </rcc>
    <rcc rId="0" sId="9">
      <nc r="C2">
        <v>117</v>
      </nc>
    </rcc>
    <rcc rId="0" sId="9">
      <nc r="D2" t="inlineStr">
        <is>
          <t>Hypertension</t>
        </is>
      </nc>
    </rcc>
    <rcc rId="0" sId="9" dxf="1">
      <nc r="E2" t="inlineStr">
        <is>
          <t>Diagnosed hypertension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131</v>
      </nc>
    </rcc>
    <rfmt sheetId="9" sqref="O2" start="0" length="0">
      <dxf>
        <alignment horizontal="center" readingOrder="0"/>
      </dxf>
    </rfmt>
    <rcc rId="0" sId="9" dxf="1">
      <nc r="P2" t="inlineStr">
        <is>
          <t>Y</t>
          <phoneticPr fontId="31" type="noConversion"/>
        </is>
      </nc>
      <ndxf>
        <alignment horizontal="center" readingOrder="0"/>
      </ndxf>
    </rcc>
  </rrc>
  <rrc rId="59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173</v>
      </nc>
      <ndxf>
        <alignment horizontal="center" wrapText="1" readingOrder="0"/>
      </ndxf>
    </rcc>
    <rcc rId="0" sId="9">
      <nc r="B2" t="inlineStr">
        <is>
          <t>IHD</t>
        </is>
      </nc>
    </rcc>
    <rcc rId="0" sId="9">
      <nc r="C2">
        <v>119</v>
      </nc>
    </rcc>
    <rcc rId="0" sId="9">
      <nc r="D2" t="inlineStr">
        <is>
          <t>Ischemic_heart_disease</t>
        </is>
      </nc>
    </rcc>
    <rcc rId="0" sId="9" dxf="1">
      <nc r="E2" t="inlineStr">
        <is>
          <t>Ischemic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132</v>
      </nc>
    </rcc>
    <rfmt sheetId="9" sqref="O2" start="0" length="0">
      <dxf>
        <alignment horizontal="center" readingOrder="0"/>
      </dxf>
    </rfmt>
    <rcc rId="0" sId="9" dxf="1">
      <nc r="P2" t="inlineStr">
        <is>
          <t>Y</t>
          <phoneticPr fontId="31" type="noConversion"/>
        </is>
      </nc>
      <ndxf>
        <alignment horizontal="center" readingOrder="0"/>
      </ndxf>
    </rcc>
  </rrc>
  <rrc rId="59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175</v>
      </nc>
      <ndxf>
        <alignment horizontal="center" wrapText="1" readingOrder="0"/>
      </ndxf>
    </rcc>
    <rcc rId="0" sId="9">
      <nc r="B2" t="inlineStr">
        <is>
          <t>Angina</t>
        </is>
      </nc>
    </rcc>
    <rcc rId="0" sId="9">
      <nc r="C2">
        <v>120</v>
      </nc>
    </rcc>
    <rcc rId="0" sId="9">
      <nc r="D2" t="inlineStr">
        <is>
          <t>Angina</t>
        </is>
      </nc>
    </rcc>
    <rcc rId="0" sId="9" dxf="1">
      <nc r="E2" t="inlineStr">
        <is>
          <t>Stable angina pectoris</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177</v>
      </nc>
      <ndxf>
        <alignment horizontal="center" wrapText="1" readingOrder="0"/>
      </ndxf>
    </rcc>
    <rcc rId="0" sId="9">
      <nc r="B2" t="inlineStr">
        <is>
          <t>Angina class</t>
        </is>
      </nc>
    </rcc>
    <rcc rId="0" sId="9">
      <nc r="C2">
        <v>122</v>
      </nc>
    </rcc>
    <rcc rId="0" sId="9">
      <nc r="D2" t="inlineStr">
        <is>
          <t>Angina_Class</t>
        </is>
      </nc>
    </rcc>
    <rcc rId="0" sId="9" dxf="1">
      <nc r="E2" t="inlineStr">
        <is>
          <t>Angina class</t>
        </is>
      </nc>
      <ndxf>
        <font>
          <color indexed="8"/>
          <name val="Calibri"/>
          <scheme val="none"/>
        </font>
        <alignment horizontal="left" vertical="bottom" readingOrder="0"/>
      </ndxf>
    </rcc>
    <rcc rId="0" sId="9">
      <nc r="F2" t="inlineStr">
        <is>
          <t>Angina=Yes</t>
        </is>
      </nc>
    </rcc>
    <rcc rId="0" sId="9" dxf="1">
      <nc r="G2" t="inlineStr">
        <is>
          <t>OneOption</t>
        </is>
      </nc>
      <ndxf>
        <font>
          <color indexed="8"/>
          <name val="Calibri"/>
          <scheme val="none"/>
        </font>
        <alignment vertical="bottom" readingOrder="0"/>
      </ndxf>
    </rcc>
    <rcc rId="0" sId="9" dxf="1">
      <nc r="H2" t="inlineStr">
        <is>
          <t>Angina_severity</t>
        </is>
      </nc>
      <ndxf>
        <font>
          <color indexed="8"/>
          <name val="Calibri"/>
          <scheme val="none"/>
        </font>
        <alignment vertical="bottom" readingOrder="0"/>
      </ndxf>
    </rcc>
    <rcc rId="0" sId="9">
      <nc r="N2">
        <v>134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179</v>
      </nc>
      <ndxf>
        <alignment horizontal="center" wrapText="1" readingOrder="0"/>
      </ndxf>
    </rcc>
    <rcc rId="0" sId="9">
      <nc r="B2" t="inlineStr">
        <is>
          <t>ACS</t>
        </is>
      </nc>
    </rcc>
    <rcc rId="0" sId="9">
      <nc r="C2">
        <v>124</v>
      </nc>
    </rcc>
    <rcc rId="0" sId="9" dxf="1">
      <nc r="D2" t="inlineStr">
        <is>
          <t>ACS</t>
        </is>
      </nc>
      <ndxf>
        <font>
          <color indexed="8"/>
          <name val="Calibri"/>
          <scheme val="none"/>
        </font>
        <alignment vertical="bottom" readingOrder="0"/>
      </ndxf>
    </rcc>
    <rcc rId="0" sId="9" dxf="1">
      <nc r="E2" t="inlineStr">
        <is>
          <t>MI or Acute Coronary Syndrome (ever)</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180</v>
      </nc>
      <ndxf>
        <alignment horizontal="center" wrapText="1" readingOrder="0"/>
      </ndxf>
    </rcc>
    <rcc rId="0" sId="9">
      <nc r="B2" t="inlineStr">
        <is>
          <t>ACS details</t>
        </is>
      </nc>
    </rcc>
    <rcc rId="0" sId="9">
      <nc r="C2">
        <v>130</v>
      </nc>
    </rcc>
    <rcc rId="0" sId="9" dxf="1">
      <nc r="D2" t="inlineStr">
        <is>
          <t>ACS_details</t>
        </is>
      </nc>
      <ndxf>
        <font>
          <color indexed="8"/>
          <name val="Calibri"/>
          <scheme val="none"/>
        </font>
        <alignment vertical="bottom" readingOrder="0"/>
      </ndxf>
    </rcc>
    <rcc rId="0" sId="9" dxf="1">
      <nc r="E2" t="inlineStr">
        <is>
          <t>Type of acute coronary syndrome (ACS)</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ACS_Type</t>
        </is>
      </nc>
      <ndxf>
        <font>
          <sz val="12"/>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181</v>
      </nc>
      <ndxf>
        <alignment horizontal="center" wrapText="1" readingOrder="0"/>
      </ndxf>
    </rcc>
    <rcc rId="0" sId="9">
      <nc r="B2" t="inlineStr">
        <is>
          <t>Number of previous MI</t>
        </is>
      </nc>
    </rcc>
    <rcc rId="0" sId="9">
      <nc r="C2">
        <v>125</v>
      </nc>
    </rcc>
    <rcc rId="0" sId="9">
      <nc r="D2" t="inlineStr">
        <is>
          <t>Myocardial_infarction_number</t>
        </is>
      </nc>
    </rcc>
    <rcc rId="0" sId="9" dxf="1">
      <nc r="E2" t="inlineStr">
        <is>
          <t>Number of myocardial infarctions</t>
        </is>
      </nc>
      <ndxf>
        <font>
          <color indexed="8"/>
          <name val="Calibri"/>
          <scheme val="none"/>
        </font>
        <alignment horizontal="left" vertical="bottom" readingOrder="0"/>
      </ndxf>
    </rcc>
    <rcc rId="0" sId="9" dxf="1">
      <nc r="F2" t="inlineStr">
        <is>
          <t>ACS=Yes</t>
          <phoneticPr fontId="31" type="noConversion"/>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138</v>
      </nc>
    </rcc>
    <rfmt sheetId="9" sqref="O2" start="0" length="0">
      <dxf>
        <alignment horizontal="center" readingOrder="0"/>
      </dxf>
    </rfmt>
    <rcc rId="0" sId="9" dxf="1">
      <nc r="P2" t="inlineStr">
        <is>
          <t>Y</t>
          <phoneticPr fontId="31" type="noConversion"/>
        </is>
      </nc>
      <ndxf>
        <alignment horizontal="center" readingOrder="0"/>
      </ndxf>
    </rcc>
  </rrc>
  <rrc rId="59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183</v>
      </nc>
      <ndxf>
        <alignment horizontal="center" wrapText="1" readingOrder="0"/>
      </ndxf>
    </rcc>
    <rcc rId="0" sId="9">
      <nc r="B2" t="inlineStr">
        <is>
          <t>Acute coronary syndome (date)</t>
        </is>
      </nc>
    </rcc>
    <rcc rId="0" sId="9">
      <nc r="C2">
        <v>127</v>
      </nc>
    </rcc>
    <rcc rId="0" sId="9" dxf="1">
      <nc r="D2" t="inlineStr">
        <is>
          <t>ACS_date</t>
        </is>
      </nc>
      <ndxf>
        <font>
          <color indexed="8"/>
          <name val="Calibri"/>
          <scheme val="none"/>
        </font>
        <alignment vertical="bottom" readingOrder="0"/>
      </ndxf>
    </rcc>
    <rcc rId="0" sId="9" dxf="1">
      <nc r="E2" t="inlineStr">
        <is>
          <t>Date of acute coronary syndrome / MI</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139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186</v>
      </nc>
      <ndxf>
        <alignment horizontal="center" wrapText="1" readingOrder="0"/>
      </ndxf>
    </rcc>
    <rcc rId="0" sId="9">
      <nc r="B2" t="inlineStr">
        <is>
          <t>Previous PCI</t>
        </is>
      </nc>
    </rcc>
    <rcc rId="0" sId="9">
      <nc r="C2">
        <v>142</v>
      </nc>
    </rcc>
    <rcc rId="0" sId="9" dxf="1">
      <nc r="D2" t="inlineStr">
        <is>
          <t>Previous_PCI</t>
        </is>
      </nc>
      <ndxf>
        <font>
          <color indexed="8"/>
          <name val="Calibri"/>
          <scheme val="none"/>
        </font>
        <alignment vertical="bottom" readingOrder="0"/>
      </ndxf>
    </rcc>
    <rcc rId="0" sId="9" dxf="1">
      <nc r="E2" t="inlineStr">
        <is>
          <t>Percutaneous coronary intervention  (PCI) (past)</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141</v>
      </nc>
    </rcc>
    <rfmt sheetId="9" sqref="O2" start="0" length="0">
      <dxf>
        <alignment horizontal="center" readingOrder="0"/>
      </dxf>
    </rfmt>
    <rcc rId="0" sId="9" dxf="1">
      <nc r="P2" t="inlineStr">
        <is>
          <t>Y</t>
          <phoneticPr fontId="31" type="noConversion"/>
        </is>
      </nc>
      <ndxf>
        <alignment horizontal="center" readingOrder="0"/>
      </ndxf>
    </rcc>
  </rrc>
  <rrc rId="59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187</v>
      </nc>
      <ndxf>
        <alignment horizontal="center" wrapText="1" readingOrder="0"/>
      </ndxf>
    </rcc>
    <rcc rId="0" sId="9">
      <nc r="B2" t="inlineStr">
        <is>
          <t>PCI stent</t>
        </is>
      </nc>
    </rcc>
    <rcc rId="0" sId="9">
      <nc r="C2">
        <v>143</v>
      </nc>
    </rcc>
    <rcc rId="0" sId="9">
      <nc r="D2" t="inlineStr">
        <is>
          <t>PCI_with_stent</t>
        </is>
      </nc>
    </rcc>
    <rcc rId="0" sId="9" dxf="1">
      <nc r="E2" t="inlineStr">
        <is>
          <t>PCI with stent</t>
          <phoneticPr fontId="31" type="noConversion"/>
        </is>
      </nc>
      <ndxf>
        <font>
          <color indexed="8"/>
          <name val="Calibri"/>
          <scheme val="none"/>
        </font>
        <alignment horizontal="left" vertical="bottom" readingOrder="0"/>
      </ndxf>
    </rcc>
    <rcc rId="0" sId="9">
      <nc r="F2" t="inlineStr">
        <is>
          <t>Previous_PCI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142</v>
      </nc>
    </rcc>
    <rfmt sheetId="9" sqref="O2" start="0" length="0">
      <dxf>
        <alignment horizontal="center" readingOrder="0"/>
      </dxf>
    </rfmt>
    <rcc rId="0" sId="9" dxf="1">
      <nc r="P2" t="inlineStr">
        <is>
          <t>Y</t>
          <phoneticPr fontId="31" type="noConversion"/>
        </is>
      </nc>
      <ndxf>
        <alignment horizontal="center" readingOrder="0"/>
      </ndxf>
    </rcc>
  </rrc>
  <rrc rId="59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188</v>
      </nc>
      <ndxf>
        <alignment horizontal="center" wrapText="1" readingOrder="0"/>
      </ndxf>
    </rcc>
    <rcc rId="0" sId="9">
      <nc r="B2" t="inlineStr">
        <is>
          <t>PCI date</t>
        </is>
      </nc>
    </rcc>
    <rcc rId="0" sId="9">
      <nc r="C2">
        <v>144</v>
      </nc>
    </rcc>
    <rcc rId="0" sId="9">
      <nc r="D2" t="inlineStr">
        <is>
          <t>PCI_date</t>
        </is>
      </nc>
    </rcc>
    <rcc rId="0" sId="9" dxf="1">
      <nc r="E2" t="inlineStr">
        <is>
          <t>PCI date</t>
        </is>
      </nc>
      <ndxf>
        <font>
          <color indexed="8"/>
          <name val="Calibri"/>
          <scheme val="none"/>
        </font>
        <alignment horizontal="left" vertical="bottom" readingOrder="0"/>
      </ndxf>
    </rcc>
    <rcc rId="0" sId="9">
      <nc r="F2" t="inlineStr">
        <is>
          <t>Previous_PCI = Yes</t>
        </is>
      </nc>
    </rcc>
    <rcc rId="0" sId="9" dxf="1">
      <nc r="G2" t="inlineStr">
        <is>
          <t>Date</t>
        </is>
      </nc>
      <ndxf>
        <font>
          <color indexed="8"/>
          <name val="Calibri"/>
          <scheme val="none"/>
        </font>
        <alignment vertical="bottom" readingOrder="0"/>
      </ndxf>
    </rcc>
    <rcc rId="0" sId="9">
      <nc r="M2" t="inlineStr">
        <is>
          <t>Past</t>
        </is>
      </nc>
    </rcc>
    <rcc rId="0" sId="9">
      <nc r="N2">
        <v>143</v>
      </nc>
    </rcc>
    <rfmt sheetId="9" sqref="O2" start="0" length="0">
      <dxf>
        <alignment horizontal="center" readingOrder="0"/>
      </dxf>
    </rfmt>
    <rcc rId="0" sId="9" dxf="1">
      <nc r="P2" t="inlineStr">
        <is>
          <t>Y</t>
          <phoneticPr fontId="31" type="noConversion"/>
        </is>
      </nc>
      <ndxf>
        <alignment horizontal="center" readingOrder="0"/>
      </ndxf>
    </rcc>
  </rrc>
  <rrc rId="59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189</v>
      </nc>
      <ndxf>
        <alignment horizontal="center" wrapText="1" readingOrder="0"/>
      </ndxf>
    </rcc>
    <rcc rId="0" sId="9">
      <nc r="B2" t="inlineStr">
        <is>
          <t>Drug eluting stent</t>
        </is>
      </nc>
    </rcc>
    <rcc rId="0" sId="9">
      <nc r="C2">
        <v>145</v>
      </nc>
    </rcc>
    <rcc rId="0" sId="9">
      <nc r="D2" t="inlineStr">
        <is>
          <t>Drug_eluting_stent</t>
        </is>
      </nc>
    </rcc>
    <rcc rId="0" sId="9" dxf="1">
      <nc r="E2" t="inlineStr">
        <is>
          <t>Drug eluting stent</t>
        </is>
      </nc>
      <ndxf>
        <font>
          <color indexed="8"/>
          <name val="Calibri"/>
          <scheme val="none"/>
        </font>
        <alignment horizontal="left" vertical="bottom" readingOrder="0"/>
      </ndxf>
    </rcc>
    <rcc rId="0" sId="9" dxf="1">
      <nc r="F2" t="inlineStr">
        <is>
          <t>PCI_with_stent=Yes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190</v>
      </nc>
      <ndxf>
        <alignment horizontal="center" wrapText="1" readingOrder="0"/>
      </ndxf>
    </rcc>
    <rcc rId="0" sId="9">
      <nc r="B2" t="inlineStr">
        <is>
          <t>Heart failure</t>
        </is>
      </nc>
    </rcc>
    <rcc rId="0" sId="9">
      <nc r="C2">
        <v>131</v>
      </nc>
    </rcc>
    <rcc rId="0" sId="9">
      <nc r="D2" t="inlineStr">
        <is>
          <t>Heart_failure</t>
        </is>
      </nc>
    </rcc>
    <rcc rId="0" sId="9" dxf="1">
      <nc r="E2" t="inlineStr">
        <is>
          <t>Heart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192</v>
      </nc>
      <ndxf>
        <alignment horizontal="center" wrapText="1" readingOrder="0"/>
      </ndxf>
    </rcc>
    <rcc rId="0" sId="9">
      <nc r="B2" t="inlineStr">
        <is>
          <t>NHYA grade</t>
        </is>
      </nc>
    </rcc>
    <rcc rId="0" sId="9">
      <nc r="C2">
        <v>133</v>
      </nc>
    </rcc>
    <rcc rId="0" sId="9">
      <nc r="D2" t="inlineStr">
        <is>
          <t>NHYA_dyspnea_grade</t>
        </is>
      </nc>
    </rcc>
    <rcc rId="0" sId="9" dxf="1">
      <nc r="E2" t="inlineStr">
        <is>
          <t>NYHA dyspnea severity</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NYHA_Class</t>
        </is>
      </nc>
      <ndxf>
        <font>
          <sz val="12"/>
          <color indexed="8"/>
          <name val="Calibri"/>
          <scheme val="none"/>
        </font>
        <alignment vertical="bottom" readingOrder="0"/>
      </ndxf>
    </rcc>
    <rcc rId="0" sId="9">
      <nc r="N2">
        <v>146</v>
      </nc>
    </rcc>
    <rfmt sheetId="9" sqref="O2" start="0" length="0">
      <dxf>
        <alignment horizontal="center" readingOrder="0"/>
      </dxf>
    </rfmt>
    <rcc rId="0" sId="9" dxf="1">
      <nc r="P2" t="inlineStr">
        <is>
          <t>Y</t>
          <phoneticPr fontId="31" type="noConversion"/>
        </is>
      </nc>
      <ndxf>
        <alignment horizontal="center" readingOrder="0"/>
      </ndxf>
    </rcc>
  </rrc>
  <rrc rId="59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193</v>
      </nc>
      <ndxf>
        <alignment horizontal="center" wrapText="1" readingOrder="0"/>
      </ndxf>
    </rcc>
    <rcc rId="0" sId="9">
      <nc r="B2" t="inlineStr">
        <is>
          <t>Cardiomyopathy</t>
        </is>
      </nc>
    </rcc>
    <rcc rId="0" sId="9">
      <nc r="C2">
        <v>134</v>
      </nc>
    </rcc>
    <rcc rId="0" sId="9" dxf="1">
      <nc r="D2" t="inlineStr">
        <is>
          <t>Cardiomyopathy</t>
        </is>
      </nc>
      <ndxf>
        <font>
          <color indexed="8"/>
          <name val="Calibri"/>
          <scheme val="none"/>
        </font>
        <alignment vertical="bottom" readingOrder="0"/>
      </ndxf>
    </rcc>
    <rcc rId="0" sId="9" dxf="1">
      <nc r="E2" t="inlineStr">
        <is>
          <t>Cardiomyopathy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194</v>
      </nc>
      <ndxf>
        <alignment horizontal="center" wrapText="1" readingOrder="0"/>
      </ndxf>
    </rcc>
    <rcc rId="0" sId="9">
      <nc r="B2" t="inlineStr">
        <is>
          <t>Acute heart failure</t>
        </is>
      </nc>
    </rcc>
    <rcc rId="0" sId="9">
      <nc r="C2">
        <v>135</v>
      </nc>
    </rcc>
    <rcc rId="0" sId="9" dxf="1">
      <nc r="D2" t="inlineStr">
        <is>
          <t>Heart_failure_acute</t>
        </is>
      </nc>
      <ndxf>
        <font>
          <color indexed="8"/>
          <name val="Calibri"/>
          <scheme val="none"/>
        </font>
        <alignment vertical="bottom" readingOrder="0"/>
      </ndxf>
    </rcc>
    <rcc rId="0" sId="9" dxf="1">
      <nc r="E2" t="inlineStr">
        <is>
          <t>Acute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195</v>
      </nc>
      <ndxf>
        <alignment horizontal="center" wrapText="1" readingOrder="0"/>
      </ndxf>
    </rcc>
    <rcc rId="0" sId="9">
      <nc r="B2" t="inlineStr">
        <is>
          <t>Right heart failure</t>
        </is>
      </nc>
    </rcc>
    <rcc rId="0" sId="9">
      <nc r="C2">
        <v>136</v>
      </nc>
    </rcc>
    <rcc rId="0" sId="9">
      <nc r="D2" t="inlineStr">
        <is>
          <t>Heart_failure_right_heart</t>
        </is>
      </nc>
    </rcc>
    <rcc rId="0" sId="9" dxf="1">
      <nc r="E2" t="inlineStr">
        <is>
          <t>Right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151</v>
      </nc>
    </rcc>
    <rfmt sheetId="9" sqref="O2" start="0" length="0">
      <dxf>
        <alignment horizontal="center" readingOrder="0"/>
      </dxf>
    </rfmt>
    <rcc rId="0" sId="9" dxf="1">
      <nc r="P2" t="inlineStr">
        <is>
          <t>Y</t>
          <phoneticPr fontId="31" type="noConversion"/>
        </is>
      </nc>
      <ndxf>
        <alignment horizontal="center" readingOrder="0"/>
      </ndxf>
    </rcc>
  </rrc>
  <rrc rId="59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196</v>
      </nc>
      <ndxf>
        <alignment horizontal="center" wrapText="1" readingOrder="0"/>
      </ndxf>
    </rcc>
    <rcc rId="0" sId="9">
      <nc r="B2" t="inlineStr">
        <is>
          <t>Arrhythmia</t>
        </is>
      </nc>
    </rcc>
    <rcc rId="0" sId="9">
      <nc r="C2">
        <v>137</v>
      </nc>
    </rcc>
    <rcc rId="0" sId="9">
      <nc r="D2" t="inlineStr">
        <is>
          <t>History_of_arrhythmia</t>
        </is>
      </nc>
    </rcc>
    <rcc rId="0" sId="9" dxf="1">
      <nc r="E2" t="inlineStr">
        <is>
          <t>Arrhythmia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198</v>
      </nc>
      <ndxf>
        <alignment horizontal="center" wrapText="1" readingOrder="0"/>
      </ndxf>
    </rcc>
    <rcc rId="0" sId="9">
      <nc r="B2" t="inlineStr">
        <is>
          <t>Atrial fibrillation</t>
        </is>
      </nc>
    </rcc>
    <rcc rId="0" sId="9">
      <nc r="C2">
        <v>139</v>
      </nc>
    </rcc>
    <rcc rId="0" sId="9">
      <nc r="D2" t="inlineStr">
        <is>
          <t>Atrial_fibrillation</t>
        </is>
      </nc>
    </rcc>
    <rcc rId="0" sId="9" dxf="1">
      <nc r="E2" t="inlineStr">
        <is>
          <t>Atrial fibrillation</t>
        </is>
      </nc>
      <ndxf>
        <font>
          <color indexed="8"/>
          <name val="Calibri"/>
          <scheme val="none"/>
        </font>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200</v>
      </nc>
      <ndxf>
        <alignment horizontal="center" wrapText="1" readingOrder="0"/>
      </ndxf>
    </rcc>
    <rcc rId="0" sId="9">
      <nc r="B2" t="inlineStr">
        <is>
          <t>AF pattern</t>
        </is>
      </nc>
    </rcc>
    <rcc rId="0" sId="9">
      <nc r="C2">
        <v>141</v>
      </nc>
    </rcc>
    <rcc rId="0" sId="9">
      <nc r="D2" t="inlineStr">
        <is>
          <t>Atrial_fibrillation_pattern</t>
        </is>
      </nc>
    </rcc>
    <rcc rId="0" sId="9" dxf="1">
      <nc r="E2" t="inlineStr">
        <is>
          <t>AF classification</t>
        </is>
      </nc>
      <ndxf>
        <font>
          <color indexed="8"/>
          <name val="Calibri"/>
          <scheme val="none"/>
        </font>
        <alignment horizontal="left" vertical="bottom" readingOrder="0"/>
      </ndxf>
    </rcc>
    <rcc rId="0" sId="9" dxf="1">
      <nc r="F2" t="inlineStr">
        <is>
          <t>Atrial_fibrillation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AF_pattern</t>
        </is>
      </nc>
      <ndxf>
        <font>
          <color indexed="8"/>
          <name val="Calibri"/>
          <scheme val="none"/>
        </font>
        <alignment vertical="bottom" readingOrder="0"/>
      </ndxf>
    </rcc>
    <rcc rId="0" sId="9" dxf="1">
      <nc r="J2" t="inlineStr">
        <is>
          <t>Y</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201</v>
      </nc>
      <ndxf>
        <alignment horizontal="center" wrapText="1" readingOrder="0"/>
      </ndxf>
    </rcc>
    <rcc rId="0" sId="9">
      <nc r="B2" t="inlineStr">
        <is>
          <t>Valvular heart disease</t>
        </is>
      </nc>
    </rcc>
    <rcc rId="0" sId="9">
      <nc r="C2">
        <v>146</v>
      </nc>
    </rcc>
    <rcc rId="0" sId="9">
      <nc r="D2" t="inlineStr">
        <is>
          <t>Valvular_heart_disease</t>
        </is>
      </nc>
    </rcc>
    <rcc rId="0" sId="9" dxf="1">
      <nc r="E2" t="inlineStr">
        <is>
          <t>Valvular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155</v>
      </nc>
    </rcc>
    <rfmt sheetId="9" sqref="O2" start="0" length="0">
      <dxf>
        <alignment horizontal="center" readingOrder="0"/>
      </dxf>
    </rfmt>
    <rcc rId="0" sId="9" dxf="1">
      <nc r="P2" t="inlineStr">
        <is>
          <t>Y</t>
          <phoneticPr fontId="31" type="noConversion"/>
        </is>
      </nc>
      <ndxf>
        <alignment horizontal="center" readingOrder="0"/>
      </ndxf>
    </rcc>
  </rrc>
  <rrc rId="59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203</v>
      </nc>
      <ndxf>
        <alignment horizontal="center" wrapText="1" readingOrder="0"/>
      </ndxf>
    </rcc>
    <rcc rId="0" sId="9">
      <nc r="B2" t="inlineStr">
        <is>
          <t>Valve disease</t>
        </is>
      </nc>
    </rcc>
    <rcc rId="0" sId="9">
      <nc r="C2">
        <v>148</v>
      </nc>
    </rcc>
    <rcc rId="0" sId="9">
      <nc r="D2" t="inlineStr">
        <is>
          <t>Valvular_heart_disease_type</t>
        </is>
      </nc>
    </rcc>
    <rcc rId="0" sId="9" dxf="1">
      <nc r="E2" t="inlineStr">
        <is>
          <t>Valvular heart disease type</t>
        </is>
      </nc>
      <ndxf>
        <font>
          <color indexed="8"/>
          <name val="Calibri"/>
          <scheme val="none"/>
        </font>
        <alignment horizontal="left" vertical="bottom" readingOrder="0"/>
      </ndxf>
    </rcc>
    <rcc rId="0" sId="9">
      <nc r="F2" t="inlineStr">
        <is>
          <t>Valvular_heart_disease = Yes</t>
          <phoneticPr fontId="31" type="noConversion"/>
        </is>
      </nc>
    </rcc>
    <rcc rId="0" sId="9" dxf="1">
      <nc r="G2" t="inlineStr">
        <is>
          <t>ManyOptions</t>
        </is>
      </nc>
      <ndxf>
        <font>
          <color indexed="8"/>
          <name val="Calibri"/>
          <scheme val="none"/>
        </font>
        <alignment vertical="bottom" readingOrder="0"/>
      </ndxf>
    </rcc>
    <rcc rId="0" sId="9" dxf="1">
      <nc r="H2" t="inlineStr">
        <is>
          <t>Valvular_disease_type</t>
        </is>
      </nc>
      <ndxf>
        <font>
          <color indexed="8"/>
          <name val="Calibri"/>
          <scheme val="none"/>
        </font>
        <alignment vertical="bottom" readingOrder="0"/>
      </ndxf>
    </rcc>
    <rcc rId="0" sId="9">
      <nc r="J2" t="inlineStr">
        <is>
          <t>Y</t>
        </is>
      </nc>
    </rcc>
    <rcc rId="0" sId="9">
      <nc r="K2" t="inlineStr">
        <is>
          <t>Any answer</t>
        </is>
      </nc>
    </rcc>
    <rcc rId="0" sId="9">
      <nc r="N2">
        <v>156</v>
      </nc>
    </rcc>
    <rfmt sheetId="9" sqref="O2" start="0" length="0">
      <dxf>
        <alignment horizontal="center" readingOrder="0"/>
      </dxf>
    </rfmt>
    <rcc rId="0" sId="9" dxf="1">
      <nc r="P2" t="inlineStr">
        <is>
          <t>Y</t>
          <phoneticPr fontId="31" type="noConversion"/>
        </is>
      </nc>
      <ndxf>
        <alignment horizontal="center" readingOrder="0"/>
      </ndxf>
    </rcc>
  </rrc>
  <rrc rId="59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204</v>
      </nc>
      <ndxf>
        <alignment horizontal="center" wrapText="1" readingOrder="0"/>
      </ndxf>
    </rcc>
    <rcc rId="0" sId="9">
      <nc r="B2" t="inlineStr">
        <is>
          <t>Endocarditis previous</t>
        </is>
      </nc>
    </rcc>
    <rcc rId="0" sId="9">
      <nc r="C2">
        <v>149</v>
      </nc>
    </rcc>
    <rcc rId="0" sId="9">
      <nc r="D2" t="inlineStr">
        <is>
          <t>Endocarditis_previous</t>
        </is>
      </nc>
    </rcc>
    <rcc rId="0" sId="9" dxf="1">
      <nc r="E2" t="inlineStr">
        <is>
          <t>Endocarditis past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158</v>
      </nc>
    </rcc>
    <rfmt sheetId="9" sqref="O2" start="0" length="0">
      <dxf>
        <alignment horizontal="center" readingOrder="0"/>
      </dxf>
    </rfmt>
    <rcc rId="0" sId="9" dxf="1">
      <nc r="P2" t="inlineStr">
        <is>
          <t>Y</t>
          <phoneticPr fontId="31" type="noConversion"/>
        </is>
      </nc>
      <ndxf>
        <alignment horizontal="center" readingOrder="0"/>
      </ndxf>
    </rcc>
  </rrc>
  <rrc rId="59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206</v>
      </nc>
      <ndxf>
        <alignment horizontal="center" wrapText="1" readingOrder="0"/>
      </ndxf>
    </rcc>
    <rcc rId="0" sId="9">
      <nc r="B2" t="inlineStr">
        <is>
          <t>Endocarditis current</t>
        </is>
      </nc>
    </rcc>
    <rcc rId="0" sId="9">
      <nc r="C2">
        <v>151</v>
      </nc>
    </rcc>
    <rcc rId="0" sId="9">
      <nc r="D2" t="inlineStr">
        <is>
          <t>Endocarditis_current</t>
        </is>
      </nc>
    </rcc>
    <rcc rId="0" sId="9" dxf="1">
      <nc r="E2" t="inlineStr">
        <is>
          <t>Active endocarditis at present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159</v>
      </nc>
    </rcc>
    <rfmt sheetId="9" sqref="O2" start="0" length="0">
      <dxf>
        <alignment horizontal="center" readingOrder="0"/>
      </dxf>
    </rfmt>
    <rcc rId="0" sId="9" dxf="1">
      <nc r="P2" t="inlineStr">
        <is>
          <t>Y</t>
          <phoneticPr fontId="31" type="noConversion"/>
        </is>
      </nc>
      <ndxf>
        <alignment horizontal="center" readingOrder="0"/>
      </ndxf>
    </rcc>
  </rrc>
  <rrc rId="59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207</v>
      </nc>
      <ndxf>
        <alignment horizontal="center" wrapText="1" readingOrder="0"/>
      </ndxf>
    </rcc>
    <rcc rId="0" sId="9">
      <nc r="B2" t="inlineStr">
        <is>
          <t>Pacemaker / ICD</t>
        </is>
      </nc>
    </rcc>
    <rcc rId="0" sId="9">
      <nc r="C2">
        <v>152</v>
      </nc>
    </rcc>
    <rcc rId="0" sId="9">
      <nc r="D2" t="inlineStr">
        <is>
          <t>Pacemaker_or_ICD</t>
        </is>
      </nc>
    </rcc>
    <rcc rId="0" sId="9" dxf="1">
      <nc r="E2" t="inlineStr">
        <is>
          <t>Pacemaker / ICD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160</v>
      </nc>
    </rcc>
    <rfmt sheetId="9" sqref="O2" start="0" length="0">
      <dxf>
        <alignment horizontal="center" readingOrder="0"/>
      </dxf>
    </rfmt>
    <rcc rId="0" sId="9" dxf="1">
      <nc r="P2" t="inlineStr">
        <is>
          <t>Y</t>
          <phoneticPr fontId="31" type="noConversion"/>
        </is>
      </nc>
      <ndxf>
        <alignment horizontal="center" readingOrder="0"/>
      </ndxf>
    </rcc>
  </rrc>
  <rrc rId="59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209</v>
      </nc>
      <ndxf>
        <alignment horizontal="center" wrapText="1" readingOrder="0"/>
      </ndxf>
    </rcc>
    <rcc rId="0" sId="9">
      <nc r="B2" t="inlineStr">
        <is>
          <t>Pacemaker / ICD type</t>
        </is>
      </nc>
    </rcc>
    <rcc rId="0" sId="9">
      <nc r="C2">
        <v>154</v>
      </nc>
    </rcc>
    <rcc rId="0" sId="9">
      <nc r="D2" t="inlineStr">
        <is>
          <t>Pacemaker_or_ICD_type</t>
        </is>
      </nc>
    </rcc>
    <rcc rId="0" sId="9" dxf="1">
      <nc r="E2" t="inlineStr">
        <is>
          <t>Pacemaker type</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Pacemaker_ICD_type</t>
        </is>
      </nc>
      <ndxf>
        <font>
          <sz val="12"/>
          <color indexed="8"/>
          <name val="Calibri"/>
          <scheme val="none"/>
        </font>
        <alignment vertical="bottom" readingOrder="0"/>
      </ndxf>
    </rcc>
    <rfmt sheetId="9" sqref="J2" start="0" length="0">
      <dxf>
        <font>
          <color indexed="8"/>
          <name val="Calibri"/>
          <scheme val="none"/>
        </font>
        <alignment vertical="bottom" readingOrder="0"/>
      </dxf>
    </rfmt>
    <rcc rId="0" sId="9">
      <nc r="N2">
        <v>162</v>
      </nc>
    </rcc>
    <rfmt sheetId="9" sqref="O2" start="0" length="0">
      <dxf>
        <alignment horizontal="center" readingOrder="0"/>
      </dxf>
    </rfmt>
    <rcc rId="0" sId="9" dxf="1">
      <nc r="P2" t="inlineStr">
        <is>
          <t>Y</t>
          <phoneticPr fontId="31" type="noConversion"/>
        </is>
      </nc>
      <ndxf>
        <alignment horizontal="center" readingOrder="0"/>
      </ndxf>
    </rcc>
  </rrc>
  <rrc rId="59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210</v>
      </nc>
      <ndxf>
        <alignment horizontal="center" wrapText="1" readingOrder="0"/>
      </ndxf>
    </rcc>
    <rcc rId="0" sId="9">
      <nc r="B2" t="inlineStr">
        <is>
          <t>Pacemaker / ICD details</t>
        </is>
      </nc>
    </rcc>
    <rcc rId="0" sId="9">
      <nc r="C2">
        <v>155</v>
      </nc>
    </rcc>
    <rcc rId="0" sId="9">
      <nc r="D2" t="inlineStr">
        <is>
          <t>Pacemaker_or_ICD_details</t>
        </is>
      </nc>
    </rcc>
    <rcc rId="0" sId="9" dxf="1">
      <nc r="E2" t="inlineStr">
        <is>
          <t>Pacemaker details</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fmt sheetId="9" sqref="H2" start="0" length="0">
      <dxf>
        <font>
          <sz val="12"/>
          <color indexed="8"/>
          <name val="Calibri"/>
          <scheme val="none"/>
        </font>
        <alignment vertical="bottom" readingOrder="0"/>
      </dxf>
    </rfmt>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163</v>
      </nc>
    </rcc>
    <rfmt sheetId="9" sqref="O2" start="0" length="0">
      <dxf>
        <alignment horizontal="center" readingOrder="0"/>
      </dxf>
    </rfmt>
    <rcc rId="0" sId="9" dxf="1">
      <nc r="P2" t="inlineStr">
        <is>
          <t>Y</t>
          <phoneticPr fontId="31" type="noConversion"/>
        </is>
      </nc>
      <ndxf>
        <alignment horizontal="center" readingOrder="0"/>
      </ndxf>
    </rcc>
  </rrc>
  <rrc rId="59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211</v>
      </nc>
      <ndxf>
        <alignment horizontal="center" wrapText="1" readingOrder="0"/>
      </ndxf>
    </rcc>
    <rcc rId="0" sId="9">
      <nc r="B2" t="inlineStr">
        <is>
          <t>Peripheral vascular disease</t>
        </is>
      </nc>
    </rcc>
    <rcc rId="0" sId="9">
      <nc r="C2">
        <v>156</v>
      </nc>
    </rcc>
    <rcc rId="0" sId="9">
      <nc r="D2" t="inlineStr">
        <is>
          <t>Peripheral_vascular_disease</t>
        </is>
      </nc>
    </rcc>
    <rcc rId="0" sId="9" dxf="1">
      <nc r="E2" t="inlineStr">
        <is>
          <t>Peripheral vascular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164</v>
      </nc>
    </rcc>
    <rfmt sheetId="9" sqref="O2" start="0" length="0">
      <dxf>
        <alignment horizontal="center" readingOrder="0"/>
      </dxf>
    </rfmt>
    <rcc rId="0" sId="9" dxf="1">
      <nc r="P2" t="inlineStr">
        <is>
          <t>Y</t>
          <phoneticPr fontId="31" type="noConversion"/>
        </is>
      </nc>
      <ndxf>
        <alignment horizontal="center" readingOrder="0"/>
      </ndxf>
    </rcc>
  </rrc>
  <rrc rId="59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213</v>
      </nc>
      <ndxf>
        <alignment horizontal="center" wrapText="1" readingOrder="0"/>
      </ndxf>
    </rcc>
    <rcc rId="0" sId="9">
      <nc r="B2" t="inlineStr">
        <is>
          <t>DVT</t>
        </is>
      </nc>
    </rcc>
    <rcc rId="0" sId="9">
      <nc r="C2">
        <v>158</v>
      </nc>
    </rcc>
    <rcc rId="0" sId="9">
      <nc r="D2" t="inlineStr">
        <is>
          <t>Deep_venous_thrombosis</t>
        </is>
      </nc>
    </rcc>
    <rcc rId="0" sId="9" dxf="1">
      <nc r="E2" t="inlineStr">
        <is>
          <t>DVT</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165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215</v>
      </nc>
      <ndxf>
        <alignment horizontal="center" wrapText="1" readingOrder="0"/>
      </ndxf>
    </rcc>
    <rcc rId="0" sId="9">
      <nc r="B2" t="inlineStr">
        <is>
          <t>Congenital heart disease</t>
        </is>
      </nc>
    </rcc>
    <rcc rId="0" sId="9">
      <nc r="C2">
        <v>160</v>
      </nc>
    </rcc>
    <rcc rId="0" sId="9">
      <nc r="D2" t="inlineStr">
        <is>
          <t>Congenital_heart_disease</t>
        </is>
      </nc>
    </rcc>
    <rcc rId="0" sId="9" dxf="1">
      <nc r="E2" t="inlineStr">
        <is>
          <t>Congenital heart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218</v>
      </nc>
      <ndxf>
        <alignment horizontal="center" wrapText="1" readingOrder="0"/>
      </ndxf>
    </rcc>
    <rcc rId="0" sId="9">
      <nc r="B2" t="inlineStr">
        <is>
          <t>Aortic disease</t>
        </is>
      </nc>
    </rcc>
    <rcc rId="0" sId="9">
      <nc r="C2">
        <v>163</v>
      </nc>
    </rcc>
    <rcc rId="0" sId="9" dxf="1">
      <nc r="D2" t="inlineStr">
        <is>
          <t>Aortic_disease</t>
        </is>
      </nc>
      <ndxf>
        <font>
          <color indexed="8"/>
          <name val="Calibri"/>
          <scheme val="none"/>
        </font>
        <alignment vertical="bottom" readingOrder="0"/>
      </ndxf>
    </rcc>
    <rcc rId="0" sId="9" dxf="1">
      <nc r="E2" t="inlineStr">
        <is>
          <t>Aortic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219</v>
      </nc>
      <ndxf>
        <alignment horizontal="center" wrapText="1" readingOrder="0"/>
      </ndxf>
    </rcc>
    <rcc rId="0" sId="9">
      <nc r="B2" t="inlineStr">
        <is>
          <t>Current inotropes</t>
        </is>
      </nc>
    </rcc>
    <rcc rId="0" sId="9">
      <nc r="C2">
        <v>164</v>
      </nc>
    </rcc>
    <rcc rId="0" sId="9">
      <nc r="D2" t="inlineStr">
        <is>
          <t>Inotropes_current</t>
        </is>
      </nc>
    </rcc>
    <rcc rId="0" sId="9" dxf="1">
      <nc r="E2" t="inlineStr">
        <is>
          <t>Inotropes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220</v>
      </nc>
      <ndxf>
        <alignment horizontal="center" wrapText="1" readingOrder="0"/>
      </ndxf>
    </rcc>
    <rcc rId="0" sId="9">
      <nc r="B2" t="inlineStr">
        <is>
          <t>Cardiac surgery</t>
        </is>
      </nc>
    </rcc>
    <rcc rId="0" sId="9">
      <nc r="C2">
        <v>165</v>
      </nc>
    </rcc>
    <rcc rId="0" sId="9">
      <nc r="D2" t="inlineStr">
        <is>
          <t>Previous_cardiac_surgery</t>
        </is>
      </nc>
    </rcc>
    <rcc rId="0" sId="9" dxf="1">
      <nc r="E2" t="inlineStr">
        <is>
          <t>Cardiac surgery past</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222</v>
      </nc>
      <ndxf>
        <alignment horizontal="center" wrapText="1" readingOrder="0"/>
      </ndxf>
    </rcc>
    <rcc rId="0" sId="9">
      <nc r="B2" t="inlineStr">
        <is>
          <t>Cardiac surgery type</t>
        </is>
      </nc>
    </rcc>
    <rcc rId="0" sId="9">
      <nc r="C2">
        <v>167</v>
      </nc>
    </rcc>
    <rcc rId="0" sId="9">
      <nc r="D2" t="inlineStr">
        <is>
          <t>Previous_cardiac_surgery_type</t>
        </is>
      </nc>
    </rcc>
    <rcc rId="0" sId="9" dxf="1">
      <nc r="E2" t="inlineStr">
        <is>
          <t>Cardiac surgery type</t>
        </is>
      </nc>
      <ndxf>
        <font>
          <color indexed="8"/>
          <name val="Calibri"/>
          <scheme val="none"/>
        </font>
        <alignment horizontal="left" vertical="bottom" readingOrder="0"/>
      </ndxf>
    </rcc>
    <rcc rId="0" sId="9">
      <nc r="F2" t="inlineStr">
        <is>
          <t>Previous_cardiac_surgery=Yes</t>
        </is>
      </nc>
    </rcc>
    <rcc rId="0" sId="9" dxf="1">
      <nc r="G2" t="inlineStr">
        <is>
          <t>ManyOptions</t>
        </is>
      </nc>
      <ndxf>
        <font>
          <color indexed="8"/>
          <name val="Calibri"/>
          <scheme val="none"/>
        </font>
        <alignment vertical="bottom" readingOrder="0"/>
      </ndxf>
    </rcc>
    <rcc rId="0" sId="9" dxf="1">
      <nc r="H2" t="inlineStr">
        <is>
          <t>Past_cardiac_surgery_type</t>
        </is>
      </nc>
      <ndxf>
        <font>
          <color indexed="8"/>
          <name val="Calibri"/>
          <scheme val="none"/>
        </font>
        <alignment vertical="bottom" readingOrder="0"/>
      </ndxf>
    </rcc>
    <rcc rId="0" sId="9">
      <nc r="J2" t="inlineStr">
        <is>
          <t>Y</t>
        </is>
      </nc>
    </rcc>
    <rcc rId="0" sId="9">
      <nc r="K2" t="inlineStr">
        <is>
          <t>Any answer</t>
        </is>
      </nc>
    </rcc>
    <rcc rId="0" sId="9">
      <nc r="N2">
        <v>174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223</v>
      </nc>
      <ndxf>
        <alignment horizontal="center" wrapText="1" readingOrder="0"/>
      </ndxf>
    </rcc>
    <rcc rId="0" sId="9">
      <nc r="B2" t="inlineStr">
        <is>
          <t>Other cardiovascular disease</t>
        </is>
      </nc>
    </rcc>
    <rcc rId="0" sId="9">
      <nc r="C2">
        <v>168</v>
      </nc>
    </rcc>
    <rcc rId="0" sId="9">
      <nc r="D2" t="inlineStr">
        <is>
          <t>Cardiovascular_disease_other</t>
        </is>
      </nc>
    </rcc>
    <rcc rId="0" sId="9" dxf="1">
      <nc r="E2" t="inlineStr">
        <is>
          <t>Other cardiovascular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175</v>
      </nc>
    </rcc>
    <rfmt sheetId="9" sqref="O2" start="0" length="0">
      <dxf>
        <alignment horizontal="center" readingOrder="0"/>
      </dxf>
    </rfmt>
    <rcc rId="0" sId="9" dxf="1">
      <nc r="P2" t="inlineStr">
        <is>
          <t>Y</t>
          <phoneticPr fontId="31" type="noConversion"/>
        </is>
      </nc>
      <ndxf>
        <alignment horizontal="center" readingOrder="0"/>
      </ndxf>
    </rcc>
  </rrc>
  <rrc rId="59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224</v>
      </nc>
      <ndxf>
        <alignment horizontal="center" wrapText="1" readingOrder="0"/>
      </ndxf>
    </rcc>
    <rcc rId="0" sId="9">
      <nc r="C2">
        <v>438</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225</v>
      </nc>
      <ndxf>
        <alignment horizontal="center" wrapText="1" readingOrder="0"/>
      </ndxf>
    </rcc>
    <rcc rId="0" sId="9">
      <nc r="C2">
        <v>439</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226</v>
      </nc>
      <ndxf>
        <alignment horizontal="center" wrapText="1" readingOrder="0"/>
      </ndxf>
    </rcc>
    <rcc rId="0" sId="9">
      <nc r="B2" t="inlineStr">
        <is>
          <t>Pulmonary disease</t>
        </is>
      </nc>
    </rcc>
    <rcc rId="0" sId="9">
      <nc r="C2">
        <v>169</v>
      </nc>
    </rcc>
    <rcc rId="0" sId="9">
      <nc r="D2" t="inlineStr">
        <is>
          <t>Pulmonary_disease</t>
        </is>
      </nc>
    </rcc>
    <rcc rId="0" sId="9" dxf="1">
      <nc r="E2" t="inlineStr">
        <is>
          <t>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177</v>
      </nc>
    </rcc>
    <rfmt sheetId="9" sqref="O2" start="0" length="0">
      <dxf>
        <alignment horizontal="center" readingOrder="0"/>
      </dxf>
    </rfmt>
    <rcc rId="0" sId="9" dxf="1">
      <nc r="P2" t="inlineStr">
        <is>
          <t>Y</t>
          <phoneticPr fontId="31" type="noConversion"/>
        </is>
      </nc>
      <ndxf>
        <alignment horizontal="center" readingOrder="0"/>
      </ndxf>
    </rcc>
  </rrc>
  <rrc rId="59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227</v>
      </nc>
      <ndxf>
        <alignment horizontal="center" wrapText="1" readingOrder="0"/>
      </ndxf>
    </rcc>
    <rcc rId="0" sId="9">
      <nc r="B2" t="inlineStr">
        <is>
          <t>COPD</t>
        </is>
      </nc>
    </rcc>
    <rcc rId="0" sId="9">
      <nc r="C2">
        <v>170</v>
      </nc>
    </rcc>
    <rcc rId="0" sId="9" dxf="1">
      <nc r="D2" t="inlineStr">
        <is>
          <t>COPD</t>
        </is>
      </nc>
      <ndxf>
        <font>
          <color indexed="8"/>
          <name val="Calibri"/>
          <scheme val="none"/>
        </font>
        <alignment vertical="bottom" readingOrder="0"/>
      </ndxf>
    </rcc>
    <rcc rId="0" sId="9" dxf="1">
      <nc r="E2" t="inlineStr">
        <is>
          <t>COPD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229</v>
      </nc>
      <ndxf>
        <alignment horizontal="center" wrapText="1" readingOrder="0"/>
      </ndxf>
    </rcc>
    <rcc rId="0" sId="9">
      <nc r="B2" t="inlineStr">
        <is>
          <t>COPD (severity)</t>
        </is>
      </nc>
    </rcc>
    <rcc rId="0" sId="9">
      <nc r="C2">
        <v>172</v>
      </nc>
    </rcc>
    <rcc rId="0" sId="9">
      <nc r="D2" t="inlineStr">
        <is>
          <t>COPD_severity</t>
        </is>
      </nc>
    </rcc>
    <rcc rId="0" sId="9" dxf="1">
      <nc r="E2" t="inlineStr">
        <is>
          <t>COPD (severity)</t>
        </is>
      </nc>
      <ndxf>
        <font>
          <color indexed="8"/>
          <name val="Calibri"/>
          <scheme val="none"/>
        </font>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GOLD_stages</t>
        </is>
      </nc>
      <ndxf>
        <font>
          <color indexed="8"/>
          <name val="Calibri"/>
          <scheme val="none"/>
        </font>
        <alignment horizontal="left" vertical="top" wrapText="1" readingOrder="0"/>
      </ndxf>
    </rcc>
    <rcc rId="0" sId="9">
      <nc r="N2">
        <v>179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230</v>
      </nc>
      <ndxf>
        <alignment horizontal="center" wrapText="1" readingOrder="0"/>
      </ndxf>
    </rcc>
    <rcc rId="0" sId="9">
      <nc r="B2" t="inlineStr">
        <is>
          <t>Asthma</t>
        </is>
      </nc>
    </rcc>
    <rcc rId="0" sId="9">
      <nc r="C2">
        <v>173</v>
      </nc>
    </rcc>
    <rcc rId="0" sId="9" dxf="1">
      <nc r="D2" t="inlineStr">
        <is>
          <t>Asthma</t>
        </is>
      </nc>
      <ndxf>
        <font>
          <color indexed="8"/>
          <name val="Calibri"/>
          <scheme val="none"/>
        </font>
        <alignment vertical="bottom" readingOrder="0"/>
      </ndxf>
    </rcc>
    <rcc rId="0" sId="9" dxf="1">
      <nc r="E2" t="inlineStr">
        <is>
          <t>Asthma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180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232</v>
      </nc>
      <ndxf>
        <alignment horizontal="center" wrapText="1" readingOrder="0"/>
      </ndxf>
    </rcc>
    <rcc rId="0" sId="9">
      <nc r="B2" t="inlineStr">
        <is>
          <t>Asthma (severity)</t>
        </is>
      </nc>
    </rcc>
    <rcc rId="0" sId="9">
      <nc r="C2">
        <v>175</v>
      </nc>
    </rcc>
    <rcc rId="0" sId="9">
      <nc r="D2" t="inlineStr">
        <is>
          <t>Asthma_severity</t>
        </is>
      </nc>
    </rcc>
    <rcc rId="0" sId="9" dxf="1">
      <nc r="E2" t="inlineStr">
        <is>
          <t>Asthma (severity)</t>
        </is>
      </nc>
      <ndxf>
        <font>
          <color indexed="8"/>
          <name val="Calibri"/>
          <scheme val="none"/>
        </font>
        <alignment horizontal="left" vertical="bottom" readingOrder="0"/>
      </ndxf>
    </rcc>
    <rcc rId="0" sId="9" dxf="1">
      <nc r="F2" t="inlineStr">
        <is>
          <t>Asthma = Yes</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Asthma_severity</t>
        </is>
      </nc>
      <ndxf>
        <font>
          <color indexed="8"/>
          <name val="Calibri"/>
          <scheme val="none"/>
        </font>
        <alignment vertical="bottom" readingOrder="0"/>
      </ndxf>
    </rcc>
    <rcc rId="0" sId="9">
      <nc r="N2">
        <v>181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233</v>
      </nc>
      <ndxf>
        <alignment horizontal="center" wrapText="1" readingOrder="0"/>
      </ndxf>
    </rcc>
    <rcc rId="0" sId="9">
      <nc r="B2" t="inlineStr">
        <is>
          <t>Asthma ER attendance</t>
        </is>
      </nc>
    </rcc>
    <rcc rId="0" sId="9">
      <nc r="C2">
        <v>397</v>
      </nc>
    </rcc>
    <rcc rId="0" sId="9">
      <nc r="D2" t="inlineStr">
        <is>
          <t>Asthma_ER_attendance</t>
        </is>
      </nc>
    </rcc>
    <rcc rId="0" sId="9" dxf="1">
      <nc r="E2" t="inlineStr">
        <is>
          <t>Asthma emergency room attendances?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182</v>
      </nc>
    </rcc>
    <rfmt sheetId="9" sqref="O2" start="0" length="0">
      <dxf>
        <alignment horizontal="center" wrapText="1" readingOrder="0"/>
      </dxf>
    </rfmt>
    <rcc rId="0" sId="9" dxf="1">
      <nc r="P2" t="inlineStr">
        <is>
          <t>Y</t>
          <phoneticPr fontId="31" type="noConversion"/>
        </is>
      </nc>
      <ndxf>
        <alignment horizontal="center" readingOrder="0"/>
      </ndxf>
    </rcc>
  </rrc>
  <rrc rId="59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235</v>
      </nc>
      <ndxf>
        <alignment horizontal="center" wrapText="1" readingOrder="0"/>
      </ndxf>
    </rcc>
    <rcc rId="0" sId="9">
      <nc r="B2" t="inlineStr">
        <is>
          <t>Asthma hospitalisations</t>
        </is>
      </nc>
    </rcc>
    <rcc rId="0" sId="9">
      <nc r="C2">
        <v>398</v>
      </nc>
    </rcc>
    <rcc rId="0" sId="9">
      <nc r="D2" t="inlineStr">
        <is>
          <t>Asthma_hospitalisation</t>
        </is>
      </nc>
    </rcc>
    <rcc rId="0" sId="9" dxf="1">
      <nc r="E2" t="inlineStr">
        <is>
          <t>Asthma hospital admissions?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183</v>
      </nc>
    </rcc>
    <rfmt sheetId="9" sqref="O2" start="0" length="0">
      <dxf>
        <alignment horizontal="center" wrapText="1" readingOrder="0"/>
      </dxf>
    </rfmt>
    <rcc rId="0" sId="9" dxf="1">
      <nc r="P2" t="inlineStr">
        <is>
          <t>Y</t>
          <phoneticPr fontId="31" type="noConversion"/>
        </is>
      </nc>
      <ndxf>
        <alignment horizontal="center" readingOrder="0"/>
      </ndxf>
    </rcc>
  </rrc>
  <rrc rId="59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238</v>
      </nc>
      <ndxf>
        <alignment horizontal="center" wrapText="1" readingOrder="0"/>
      </ndxf>
    </rcc>
    <rcc rId="0" sId="9">
      <nc r="B2" t="inlineStr">
        <is>
          <t>Aspirin sensitive asthma</t>
        </is>
      </nc>
    </rcc>
    <rcc rId="0" sId="9">
      <nc r="C2">
        <v>407</v>
      </nc>
    </rcc>
    <rcc rId="0" sId="9" s="1" dxf="1">
      <nc r="D2" t="inlineStr">
        <is>
          <t>Asthma_aspirin_sensitive</t>
        </is>
      </nc>
      <ndxf/>
    </rcc>
    <rcc rId="0" sId="9" dxf="1">
      <nc r="E2" t="inlineStr">
        <is>
          <t>Aspirin sensitive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187</v>
      </nc>
    </rcc>
    <rfmt sheetId="9" sqref="O2" start="0" length="0">
      <dxf>
        <alignment horizontal="center" wrapText="1" readingOrder="0"/>
      </dxf>
    </rfmt>
    <rcc rId="0" sId="9" dxf="1">
      <nc r="P2" t="inlineStr">
        <is>
          <t>Y</t>
          <phoneticPr fontId="31" type="noConversion"/>
        </is>
      </nc>
      <ndxf>
        <alignment horizontal="center" readingOrder="0"/>
      </ndxf>
    </rcc>
  </rrc>
  <rrc rId="59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239</v>
      </nc>
      <ndxf>
        <alignment horizontal="center" wrapText="1" readingOrder="0"/>
      </ndxf>
    </rcc>
    <rcc rId="0" sId="9">
      <nc r="B2" t="inlineStr">
        <is>
          <t>Snorer</t>
        </is>
      </nc>
    </rcc>
    <rcc rId="0" sId="9">
      <nc r="C2">
        <v>399</v>
      </nc>
    </rcc>
    <rcc rId="0" sId="9">
      <nc r="D2" t="inlineStr">
        <is>
          <t>Snorer</t>
          <phoneticPr fontId="31" type="noConversion"/>
        </is>
      </nc>
    </rcc>
    <rcc rId="0" sId="9" dxf="1">
      <nc r="E2" t="inlineStr">
        <is>
          <t>Snorer?</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Y_N_U_Clinician</t>
        </is>
      </nc>
      <ndxf>
        <font>
          <color indexed="8"/>
          <name val="Calibri"/>
          <scheme val="none"/>
        </font>
        <alignment vertical="bottom" readingOrder="0"/>
      </ndxf>
    </rcc>
    <rcc rId="0" sId="9">
      <nc r="N2">
        <v>188</v>
      </nc>
    </rcc>
    <rfmt sheetId="9" sqref="O2" start="0" length="0">
      <dxf>
        <alignment horizontal="center" wrapText="1" readingOrder="0"/>
      </dxf>
    </rfmt>
    <rcc rId="0" sId="9" dxf="1">
      <nc r="P2" t="inlineStr">
        <is>
          <t>Y</t>
          <phoneticPr fontId="31" type="noConversion"/>
        </is>
      </nc>
      <ndxf>
        <alignment horizontal="center" readingOrder="0"/>
      </ndxf>
    </rcc>
  </rrc>
  <rrc rId="59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241</v>
      </nc>
      <ndxf>
        <alignment horizontal="center" wrapText="1" readingOrder="0"/>
      </ndxf>
    </rcc>
    <rcc rId="0" sId="9">
      <nc r="B2" t="inlineStr">
        <is>
          <t>Obstructive sleep apnoea</t>
        </is>
      </nc>
    </rcc>
    <rcc rId="0" sId="9">
      <nc r="C2">
        <v>176</v>
      </nc>
    </rcc>
    <rcc rId="0" sId="9">
      <nc r="D2" t="inlineStr">
        <is>
          <t>Obstructive_sleep_apnoea</t>
        </is>
      </nc>
    </rcc>
    <rcc rId="0" sId="9" dxf="1">
      <nc r="E2" t="inlineStr">
        <is>
          <t>Obstructive sleep apnea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189</v>
      </nc>
    </rcc>
    <rfmt sheetId="9" sqref="O2" start="0" length="0">
      <dxf>
        <alignment horizontal="center" readingOrder="0"/>
      </dxf>
    </rfmt>
    <rcc rId="0" sId="9" dxf="1">
      <nc r="P2" t="inlineStr">
        <is>
          <t>Y</t>
          <phoneticPr fontId="31" type="noConversion"/>
        </is>
      </nc>
      <ndxf>
        <alignment horizontal="center" readingOrder="0"/>
      </ndxf>
    </rcc>
  </rrc>
  <rrc rId="59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243</v>
      </nc>
      <ndxf>
        <alignment horizontal="center" wrapText="1" readingOrder="0"/>
      </ndxf>
    </rcc>
    <rcc rId="0" sId="9">
      <nc r="B2" t="inlineStr">
        <is>
          <t>CPAP</t>
        </is>
      </nc>
    </rcc>
    <rcc rId="0" sId="9">
      <nc r="C2">
        <v>178</v>
      </nc>
    </rcc>
    <rcc rId="0" sId="9" dxf="1">
      <nc r="D2" t="inlineStr">
        <is>
          <t>CPAP</t>
        </is>
      </nc>
      <ndxf>
        <font>
          <color indexed="8"/>
          <name val="Calibri"/>
          <scheme val="none"/>
        </font>
        <alignment vertical="bottom" readingOrder="0"/>
      </ndxf>
    </rcc>
    <rcc rId="0" sId="9" dxf="1">
      <nc r="E2" t="inlineStr">
        <is>
          <t>CPAP use</t>
        </is>
      </nc>
      <ndxf>
        <font>
          <color indexed="8"/>
          <name val="Calibri"/>
          <scheme val="none"/>
        </font>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190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246</v>
      </nc>
      <ndxf>
        <alignment horizontal="center" wrapText="1" readingOrder="0"/>
      </ndxf>
    </rcc>
    <rcc rId="0" sId="9">
      <nc r="B2" t="inlineStr">
        <is>
          <t>STOP S</t>
        </is>
      </nc>
    </rcc>
    <rcc rId="0" sId="9">
      <nc r="C2">
        <v>408</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fmt sheetId="9" sqref="O2" start="0" length="0">
      <dxf>
        <alignment horizontal="center" readingOrder="0"/>
      </dxf>
    </rfmt>
    <rcc rId="0" sId="9" dxf="1">
      <nc r="P2" t="inlineStr">
        <is>
          <t>Y</t>
          <phoneticPr fontId="31" type="noConversion"/>
        </is>
      </nc>
      <ndxf>
        <alignment horizontal="center" readingOrder="0"/>
      </ndxf>
    </rcc>
  </rrc>
  <rrc rId="59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248</v>
      </nc>
      <ndxf>
        <alignment horizontal="center" wrapText="1" readingOrder="0"/>
      </ndxf>
    </rcc>
    <rcc rId="0" sId="9">
      <nc r="B2" t="inlineStr">
        <is>
          <t>STOP T</t>
        </is>
      </nc>
    </rcc>
    <rcc rId="0" sId="9">
      <nc r="C2">
        <v>409</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fmt sheetId="9" sqref="O2" start="0" length="0">
      <dxf>
        <alignment horizontal="center" readingOrder="0"/>
      </dxf>
    </rfmt>
    <rcc rId="0" sId="9" dxf="1">
      <nc r="P2" t="inlineStr">
        <is>
          <t>Y</t>
          <phoneticPr fontId="31" type="noConversion"/>
        </is>
      </nc>
      <ndxf>
        <alignment horizontal="center" readingOrder="0"/>
      </ndxf>
    </rcc>
  </rrc>
  <rrc rId="59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250</v>
      </nc>
      <ndxf>
        <alignment horizontal="center" wrapText="1" readingOrder="0"/>
      </ndxf>
    </rcc>
    <rcc rId="0" sId="9">
      <nc r="B2" t="inlineStr">
        <is>
          <t>STOP O</t>
        </is>
      </nc>
    </rcc>
    <rcc rId="0" sId="9">
      <nc r="C2">
        <v>410</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fmt sheetId="9" sqref="O2" start="0" length="0">
      <dxf>
        <alignment horizontal="center" readingOrder="0"/>
      </dxf>
    </rfmt>
    <rcc rId="0" sId="9" dxf="1">
      <nc r="P2" t="inlineStr">
        <is>
          <t>Y</t>
          <phoneticPr fontId="31" type="noConversion"/>
        </is>
      </nc>
      <ndxf>
        <alignment horizontal="center" readingOrder="0"/>
      </ndxf>
    </rcc>
  </rrc>
  <rrc rId="59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251</v>
      </nc>
      <ndxf>
        <alignment horizontal="center" wrapText="1" readingOrder="0"/>
      </ndxf>
    </rcc>
    <rcc rId="0" sId="9">
      <nc r="B2" t="inlineStr">
        <is>
          <t>Oxygen at present</t>
        </is>
      </nc>
    </rcc>
    <rcc rId="0" sId="9">
      <nc r="C2">
        <v>180</v>
      </nc>
    </rcc>
    <rcc rId="0" sId="9">
      <nc r="D2" t="inlineStr">
        <is>
          <t>Oxygen_therapy</t>
        </is>
      </nc>
    </rcc>
    <rcc rId="0" sId="9" dxf="1">
      <nc r="E2" t="inlineStr">
        <is>
          <t>Oxygen administration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203</v>
      </nc>
    </rcc>
    <rfmt sheetId="9" sqref="O2" start="0" length="0">
      <dxf>
        <alignment horizontal="center" readingOrder="0"/>
      </dxf>
    </rfmt>
    <rcc rId="0" sId="9" dxf="1">
      <nc r="P2" t="inlineStr">
        <is>
          <t>Y</t>
          <phoneticPr fontId="31" type="noConversion"/>
        </is>
      </nc>
      <ndxf>
        <alignment horizontal="center" readingOrder="0"/>
      </ndxf>
    </rcc>
  </rrc>
  <rrc rId="59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252</v>
      </nc>
      <ndxf>
        <alignment horizontal="center" wrapText="1" readingOrder="0"/>
      </ndxf>
    </rcc>
    <rcc rId="0" sId="9">
      <nc r="B2" t="inlineStr">
        <is>
          <t>Home oxygen</t>
        </is>
      </nc>
    </rcc>
    <rcc rId="0" sId="9">
      <nc r="C2">
        <v>181</v>
      </nc>
    </rcc>
    <rcc rId="0" sId="9">
      <nc r="D2" t="inlineStr">
        <is>
          <t>Home_Oxygen</t>
        </is>
      </nc>
    </rcc>
    <rcc rId="0" sId="9" dxf="1">
      <nc r="E2" t="inlineStr">
        <is>
          <t>Home oxygen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204</v>
      </nc>
    </rcc>
    <rfmt sheetId="9" sqref="O2" start="0" length="0">
      <dxf>
        <alignment horizontal="center" readingOrder="0"/>
      </dxf>
    </rfmt>
    <rcc rId="0" sId="9" dxf="1">
      <nc r="P2" t="inlineStr">
        <is>
          <t>Y</t>
          <phoneticPr fontId="31" type="noConversion"/>
        </is>
      </nc>
      <ndxf>
        <alignment horizontal="center" readingOrder="0"/>
      </ndxf>
    </rcc>
  </rrc>
  <rrc rId="59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254</v>
      </nc>
      <ndxf>
        <alignment horizontal="center" wrapText="1" readingOrder="0"/>
      </ndxf>
    </rcc>
    <rcc rId="0" sId="9">
      <nc r="B2" t="inlineStr">
        <is>
          <t>Other pulmonary disease</t>
        </is>
      </nc>
    </rcc>
    <rcc rId="0" sId="9">
      <nc r="C2">
        <v>183</v>
      </nc>
    </rcc>
    <rcc rId="0" sId="9">
      <nc r="D2" t="inlineStr">
        <is>
          <t>Pulmonary_other</t>
        </is>
      </nc>
    </rcc>
    <rcc rId="0" sId="9" dxf="1">
      <nc r="E2" t="inlineStr">
        <is>
          <t>Other 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206</v>
      </nc>
    </rcc>
    <rfmt sheetId="9" sqref="O2" start="0" length="0">
      <dxf>
        <alignment horizontal="center" readingOrder="0"/>
      </dxf>
    </rfmt>
    <rcc rId="0" sId="9" dxf="1">
      <nc r="P2" t="inlineStr">
        <is>
          <t>Y</t>
          <phoneticPr fontId="31" type="noConversion"/>
        </is>
      </nc>
      <ndxf>
        <alignment horizontal="center" readingOrder="0"/>
      </ndxf>
    </rcc>
  </rrc>
  <rrc rId="59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255</v>
      </nc>
      <ndxf>
        <alignment horizontal="center" wrapText="1" readingOrder="0"/>
      </ndxf>
    </rcc>
    <rcc rId="0" sId="9">
      <nc r="C2">
        <v>440</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256</v>
      </nc>
      <ndxf>
        <alignment horizontal="center" wrapText="1" readingOrder="0"/>
      </ndxf>
    </rcc>
    <rcc rId="0" sId="9">
      <nc r="C2">
        <v>441</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257</v>
      </nc>
      <ndxf>
        <alignment horizontal="center" wrapText="1" readingOrder="0"/>
      </ndxf>
    </rcc>
    <rcc rId="0" sId="9">
      <nc r="B2" t="inlineStr">
        <is>
          <t>Cerebrovascular disease</t>
        </is>
      </nc>
    </rcc>
    <rcc rId="0" sId="9">
      <nc r="C2">
        <v>184</v>
      </nc>
    </rcc>
    <rcc rId="0" sId="9">
      <nc r="D2" t="inlineStr">
        <is>
          <t>Cerebrovascular_Disease</t>
        </is>
      </nc>
    </rcc>
    <rcc rId="0" sId="9" dxf="1">
      <nc r="E2" t="inlineStr">
        <is>
          <t>Cerebrovascular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207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258</v>
      </nc>
      <ndxf>
        <alignment horizontal="center" wrapText="1" readingOrder="0"/>
      </ndxf>
    </rcc>
    <rcc rId="0" sId="9">
      <nc r="B2" t="inlineStr">
        <is>
          <t>Stroke</t>
        </is>
      </nc>
    </rcc>
    <rcc rId="0" sId="9">
      <nc r="C2">
        <v>400</v>
      </nc>
    </rcc>
    <rcc rId="0" sId="9">
      <nc r="D2" t="inlineStr">
        <is>
          <t>Cerebrovascular_Accident</t>
          <phoneticPr fontId="31" type="noConversion"/>
        </is>
      </nc>
    </rcc>
    <rcc rId="0" sId="9" dxf="1">
      <nc r="E2" t="inlineStr">
        <is>
          <t>Previous Stroke / CVA?</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fmt sheetId="9" sqref="O2" start="0" length="0">
      <dxf>
        <alignment horizontal="center" wrapText="1" readingOrder="0"/>
      </dxf>
    </rfmt>
    <rcc rId="0" sId="9" dxf="1">
      <nc r="P2" t="inlineStr">
        <is>
          <t>Y</t>
          <phoneticPr fontId="31" type="noConversion"/>
        </is>
      </nc>
      <ndxf>
        <alignment horizontal="center" readingOrder="0"/>
      </ndxf>
    </rcc>
  </rrc>
  <rrc rId="59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260</v>
      </nc>
      <ndxf>
        <alignment horizontal="center" wrapText="1" readingOrder="0"/>
      </ndxf>
    </rcc>
    <rcc rId="0" sId="9">
      <nc r="B2" t="inlineStr">
        <is>
          <t>Cerebrovascular disease (details)</t>
        </is>
      </nc>
    </rcc>
    <rcc rId="0" sId="9">
      <nc r="C2">
        <v>411</v>
      </nc>
    </rcc>
    <rcc rId="0" sId="9">
      <nc r="D2" t="inlineStr">
        <is>
          <t>Cerebrovascular_Disease_Details</t>
          <phoneticPr fontId="31" type="noConversion"/>
        </is>
      </nc>
    </rcc>
    <rcc rId="0" sId="9" dxf="1">
      <nc r="E2" t="inlineStr">
        <is>
          <t>Cerebrovascular disease details</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ManyOptions</t>
          <phoneticPr fontId="31" type="noConversion"/>
        </is>
      </nc>
      <ndxf>
        <alignment vertical="bottom" readingOrder="0"/>
      </ndxf>
    </rcc>
    <rcc rId="0" sId="9" dxf="1">
      <nc r="H2" t="inlineStr">
        <is>
          <t>Cerebrovascular_disease</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209</v>
      </nc>
    </rcc>
    <rfmt sheetId="9" sqref="O2" start="0" length="0">
      <dxf>
        <alignment horizontal="center" wrapText="1" readingOrder="0"/>
      </dxf>
    </rfmt>
    <rcc rId="0" sId="9" dxf="1">
      <nc r="P2" t="inlineStr">
        <is>
          <t>Y</t>
          <phoneticPr fontId="31" type="noConversion"/>
        </is>
      </nc>
      <ndxf>
        <alignment horizontal="center" readingOrder="0"/>
      </ndxf>
    </rcc>
  </rrc>
  <rrc rId="59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261</v>
      </nc>
      <ndxf>
        <alignment horizontal="center" wrapText="1" readingOrder="0"/>
      </ndxf>
    </rcc>
    <rcc rId="0" sId="9">
      <nc r="B2" t="inlineStr">
        <is>
          <t>Seizure disorder</t>
        </is>
      </nc>
    </rcc>
    <rcc rId="0" sId="9">
      <nc r="C2">
        <v>186</v>
      </nc>
    </rcc>
    <rcc rId="0" sId="9">
      <nc r="D2" t="inlineStr">
        <is>
          <t>Seizure_Disorder</t>
        </is>
      </nc>
    </rcc>
    <rcc rId="0" sId="9" dxf="1">
      <nc r="E2" t="inlineStr">
        <is>
          <t>Epilepsy or seizures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210</v>
      </nc>
    </rcc>
    <rfmt sheetId="9" sqref="O2" start="0" length="0">
      <dxf>
        <alignment horizontal="center" readingOrder="0"/>
      </dxf>
    </rfmt>
    <rcc rId="0" sId="9" dxf="1">
      <nc r="P2" t="inlineStr">
        <is>
          <t>Y</t>
          <phoneticPr fontId="31" type="noConversion"/>
        </is>
      </nc>
      <ndxf>
        <alignment horizontal="center" readingOrder="0"/>
      </ndxf>
    </rcc>
  </rrc>
  <rrc rId="60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263</v>
      </nc>
      <ndxf>
        <alignment horizontal="center" wrapText="1" readingOrder="0"/>
      </ndxf>
    </rcc>
    <rcc rId="0" sId="9">
      <nc r="B2" t="inlineStr">
        <is>
          <t>Parkinson's Disease</t>
        </is>
      </nc>
    </rcc>
    <rcc rId="0" sId="9">
      <nc r="C2">
        <v>188</v>
      </nc>
    </rcc>
    <rcc rId="0" sId="9">
      <nc r="D2" t="inlineStr">
        <is>
          <t>Parkinsons_Disease</t>
        </is>
      </nc>
    </rcc>
    <rcc rId="0" sId="9" dxf="1">
      <nc r="E2" t="inlineStr">
        <is>
          <t>Parkinson's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211</v>
      </nc>
    </rcc>
    <rfmt sheetId="9" sqref="O2" start="0" length="0">
      <dxf>
        <alignment horizontal="center" readingOrder="0"/>
      </dxf>
    </rfmt>
    <rcc rId="0" sId="9" dxf="1">
      <nc r="P2" t="inlineStr">
        <is>
          <t>Y</t>
          <phoneticPr fontId="31" type="noConversion"/>
        </is>
      </nc>
      <ndxf>
        <alignment horizontal="center" readingOrder="0"/>
      </ndxf>
    </rcc>
  </rrc>
  <rrc rId="60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265</v>
      </nc>
      <ndxf>
        <alignment horizontal="center" wrapText="1" readingOrder="0"/>
      </ndxf>
    </rcc>
    <rcc rId="0" sId="9">
      <nc r="B2" t="inlineStr">
        <is>
          <t>Psychiatric disorders</t>
        </is>
      </nc>
    </rcc>
    <rcc rId="0" sId="9">
      <nc r="C2">
        <v>190</v>
      </nc>
    </rcc>
    <rcc rId="0" sId="9">
      <nc r="D2" t="inlineStr">
        <is>
          <t>Psychiatric_Disorder</t>
        </is>
      </nc>
    </rcc>
    <rcc rId="0" sId="9" dxf="1">
      <nc r="E2" t="inlineStr">
        <is>
          <t>Psychiatric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213</v>
      </nc>
    </rcc>
    <rfmt sheetId="9" sqref="O2" start="0" length="0">
      <dxf>
        <alignment horizontal="center" readingOrder="0"/>
      </dxf>
    </rfmt>
    <rcc rId="0" sId="9" dxf="1">
      <nc r="P2" t="inlineStr">
        <is>
          <t>Y</t>
          <phoneticPr fontId="31" type="noConversion"/>
        </is>
      </nc>
      <ndxf>
        <alignment horizontal="center" readingOrder="0"/>
      </ndxf>
    </rcc>
  </rrc>
  <rrc rId="60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267</v>
      </nc>
      <ndxf>
        <alignment horizontal="center" wrapText="1" readingOrder="0"/>
      </ndxf>
    </rcc>
    <rcc rId="0" sId="9">
      <nc r="B2" t="inlineStr">
        <is>
          <t>Spinal cord injury</t>
        </is>
      </nc>
    </rcc>
    <rcc rId="0" sId="9">
      <nc r="C2">
        <v>192</v>
      </nc>
    </rcc>
    <rcc rId="0" sId="9">
      <nc r="D2" t="inlineStr">
        <is>
          <t>Spinal_Cord_Injury</t>
        </is>
      </nc>
    </rcc>
    <rcc rId="0" sId="9" dxf="1">
      <nc r="E2" t="inlineStr">
        <is>
          <t>Spinal cord injury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214</v>
      </nc>
    </rcc>
    <rfmt sheetId="9" sqref="O2" start="0" length="0">
      <dxf>
        <alignment horizontal="center" readingOrder="0"/>
      </dxf>
    </rfmt>
    <rcc rId="0" sId="9" dxf="1">
      <nc r="P2" t="inlineStr">
        <is>
          <t>Y</t>
          <phoneticPr fontId="31" type="noConversion"/>
        </is>
      </nc>
      <ndxf>
        <alignment horizontal="center" readingOrder="0"/>
      </ndxf>
    </rcc>
  </rrc>
  <rrc rId="60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269</v>
      </nc>
      <ndxf>
        <alignment horizontal="center" wrapText="1" readingOrder="0"/>
      </ndxf>
    </rcc>
    <rcc rId="0" sId="9">
      <nc r="B2" t="inlineStr">
        <is>
          <t>Spinal cord injury level</t>
        </is>
      </nc>
    </rcc>
    <rcc rId="0" sId="9">
      <nc r="C2">
        <v>194</v>
      </nc>
    </rcc>
    <rcc rId="0" sId="9">
      <nc r="D2" t="inlineStr">
        <is>
          <t>Spinal_Cord_Injury_Level</t>
        </is>
      </nc>
    </rcc>
    <rcc rId="0" sId="9" dxf="1">
      <nc r="E2" t="inlineStr">
        <is>
          <t>Spinal cord injury level</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Spinal_cord_injury_level</t>
        </is>
      </nc>
      <ndxf>
        <font>
          <color indexed="8"/>
          <name val="Calibri"/>
          <scheme val="none"/>
        </font>
        <alignment horizontal="left" vertical="top" wrapText="1" readingOrder="0"/>
      </ndxf>
    </rcc>
    <rcc rId="0" sId="9">
      <nc r="N2">
        <v>215</v>
      </nc>
    </rcc>
    <rfmt sheetId="9" sqref="O2" start="0" length="0">
      <dxf>
        <alignment horizontal="center" readingOrder="0"/>
      </dxf>
    </rfmt>
    <rcc rId="0" sId="9" dxf="1">
      <nc r="P2" t="inlineStr">
        <is>
          <t>Y</t>
          <phoneticPr fontId="31" type="noConversion"/>
        </is>
      </nc>
      <ndxf>
        <alignment horizontal="center" readingOrder="0"/>
      </ndxf>
    </rcc>
  </rrc>
  <rrc rId="60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270</v>
      </nc>
      <ndxf>
        <alignment horizontal="center" wrapText="1" readingOrder="0"/>
      </ndxf>
    </rcc>
    <rcc rId="0" sId="9">
      <nc r="B2" t="inlineStr">
        <is>
          <t>Autonomic dysreflexia</t>
        </is>
      </nc>
    </rcc>
    <rcc rId="0" sId="9">
      <nc r="C2">
        <v>195</v>
      </nc>
    </rcc>
    <rcc rId="0" sId="9">
      <nc r="D2" t="inlineStr">
        <is>
          <t>Autonomic_Dysreflexia</t>
        </is>
      </nc>
    </rcc>
    <rcc rId="0" sId="9" dxf="1">
      <nc r="E2" t="inlineStr">
        <is>
          <t>Autonomic dysreflexia</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271</v>
      </nc>
      <ndxf>
        <alignment horizontal="center" wrapText="1" readingOrder="0"/>
      </ndxf>
    </rcc>
    <rcc rId="0" sId="9">
      <nc r="B2" t="inlineStr">
        <is>
          <t>Spinal cord injury details</t>
        </is>
      </nc>
    </rcc>
    <rcc rId="0" sId="9">
      <nc r="C2">
        <v>405</v>
      </nc>
    </rcc>
    <rcc rId="0" sId="9" s="1" dxf="1">
      <nc r="D2" t="inlineStr">
        <is>
          <t>Spinal_Cord_Injury_Details</t>
        </is>
      </nc>
      <ndxf/>
    </rcc>
    <rcc rId="0" sId="9" dxf="1">
      <nc r="E2" t="inlineStr">
        <is>
          <t>Spinal cord injury details</t>
          <phoneticPr fontId="31" type="noConversion"/>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Text_box</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273</v>
      </nc>
      <ndxf>
        <alignment horizontal="center" wrapText="1" readingOrder="0"/>
      </ndxf>
    </rcc>
    <rcc rId="0" sId="9">
      <nc r="B2" t="inlineStr">
        <is>
          <t>Neuromuscular disease</t>
        </is>
      </nc>
    </rcc>
    <rcc rId="0" sId="9">
      <nc r="C2">
        <v>197</v>
      </nc>
    </rcc>
    <rcc rId="0" sId="9">
      <nc r="D2" t="inlineStr">
        <is>
          <t>Neuromuscular_Disease</t>
        </is>
      </nc>
    </rcc>
    <rcc rId="0" sId="9" dxf="1">
      <nc r="E2" t="inlineStr">
        <is>
          <t>Neuromuscular disorder</t>
        </is>
      </nc>
      <ndxf>
        <font>
          <color indexed="8"/>
          <name val="Calibri"/>
          <scheme val="none"/>
        </font>
        <alignment horizontal="left" vertical="bottom" readingOrder="0"/>
      </ndxf>
    </rcc>
    <rcc rId="0" sId="9">
      <nc r="F2" t="inlineStr">
        <is>
          <t>All</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218</v>
      </nc>
    </rcc>
    <rfmt sheetId="9" sqref="O2" start="0" length="0">
      <dxf>
        <alignment horizontal="center" readingOrder="0"/>
      </dxf>
    </rfmt>
    <rcc rId="0" sId="9" dxf="1">
      <nc r="P2" t="inlineStr">
        <is>
          <t>Y</t>
          <phoneticPr fontId="31" type="noConversion"/>
        </is>
      </nc>
      <ndxf>
        <alignment horizontal="center" readingOrder="0"/>
      </ndxf>
    </rcc>
  </rrc>
  <rrc rId="60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276</v>
      </nc>
      <ndxf>
        <alignment horizontal="center" wrapText="1" readingOrder="0"/>
      </ndxf>
    </rcc>
    <rcc rId="0" sId="9">
      <nc r="B2" t="inlineStr">
        <is>
          <t>Other neurological</t>
        </is>
      </nc>
    </rcc>
    <rcc rId="0" sId="9">
      <nc r="C2">
        <v>202</v>
      </nc>
    </rcc>
    <rcc rId="0" sId="9">
      <nc r="D2" t="inlineStr">
        <is>
          <t>Neurological_Other</t>
        </is>
      </nc>
    </rcc>
    <rcc rId="0" sId="9" dxf="1">
      <nc r="E2" t="inlineStr">
        <is>
          <t>Other neurological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223</v>
      </nc>
    </rcc>
    <rfmt sheetId="9" sqref="O2" start="0" length="0">
      <dxf>
        <alignment horizontal="center" readingOrder="0"/>
      </dxf>
    </rfmt>
    <rcc rId="0" sId="9" dxf="1">
      <nc r="P2" t="inlineStr">
        <is>
          <t>Y</t>
          <phoneticPr fontId="31" type="noConversion"/>
        </is>
      </nc>
      <ndxf>
        <alignment horizontal="center" readingOrder="0"/>
      </ndxf>
    </rcc>
  </rrc>
  <rrc rId="60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277</v>
      </nc>
      <ndxf>
        <alignment horizontal="center" wrapText="1" readingOrder="0"/>
      </ndxf>
    </rcc>
    <rcc rId="0" sId="9">
      <nc r="C2">
        <v>442</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278</v>
      </nc>
      <ndxf>
        <alignment horizontal="center" wrapText="1" readingOrder="0"/>
      </ndxf>
    </rcc>
    <rcc rId="0" sId="9">
      <nc r="C2">
        <v>443</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279</v>
      </nc>
      <ndxf>
        <alignment horizontal="center" wrapText="1" readingOrder="0"/>
      </ndxf>
    </rcc>
    <rcc rId="0" sId="9">
      <nc r="B2" t="inlineStr">
        <is>
          <t>Gastroesophageal reflux</t>
        </is>
      </nc>
    </rcc>
    <rcc rId="0" sId="9">
      <nc r="C2">
        <v>203</v>
      </nc>
    </rcc>
    <rcc rId="0" sId="9">
      <nc r="D2" t="inlineStr">
        <is>
          <t>GERD</t>
        </is>
      </nc>
    </rcc>
    <rcc rId="0" sId="9" dxf="1">
      <nc r="E2" t="inlineStr">
        <is>
          <t>Gastroesophageal reflux</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224</v>
      </nc>
    </rcc>
    <rfmt sheetId="9" sqref="O2" start="0" length="0">
      <dxf>
        <alignment horizontal="center" readingOrder="0"/>
      </dxf>
    </rfmt>
    <rcc rId="0" sId="9" dxf="1">
      <nc r="P2" t="inlineStr">
        <is>
          <t>Y</t>
          <phoneticPr fontId="31" type="noConversion"/>
        </is>
      </nc>
      <ndxf>
        <alignment horizontal="center" readingOrder="0"/>
      </ndxf>
    </rcc>
  </rrc>
  <rrc rId="60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281</v>
      </nc>
      <ndxf>
        <alignment horizontal="center" wrapText="1" readingOrder="0"/>
      </ndxf>
    </rcc>
    <rcc rId="0" sId="9">
      <nc r="B2" t="inlineStr">
        <is>
          <t>Liver disease</t>
        </is>
      </nc>
    </rcc>
    <rcc rId="0" sId="9">
      <nc r="C2">
        <v>205</v>
      </nc>
    </rcc>
    <rcc rId="0" sId="9">
      <nc r="D2" t="inlineStr">
        <is>
          <t>Liver_disease</t>
        </is>
      </nc>
    </rcc>
    <rcc rId="0" sId="9" dxf="1">
      <nc r="E2" t="inlineStr">
        <is>
          <t>Liver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227</v>
      </nc>
    </rcc>
    <rfmt sheetId="9" sqref="O2" start="0" length="0">
      <dxf>
        <alignment horizontal="center" readingOrder="0"/>
      </dxf>
    </rfmt>
    <rcc rId="0" sId="9" dxf="1">
      <nc r="P2" t="inlineStr">
        <is>
          <t>Y</t>
          <phoneticPr fontId="31" type="noConversion"/>
        </is>
      </nc>
      <ndxf>
        <alignment horizontal="center" readingOrder="0"/>
      </ndxf>
    </rcc>
  </rrc>
  <rrc rId="60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283</v>
      </nc>
      <ndxf>
        <alignment horizontal="center" wrapText="1" readingOrder="0"/>
      </ndxf>
    </rcc>
    <rcc rId="0" sId="9">
      <nc r="B2" t="inlineStr">
        <is>
          <t>Hepatitis</t>
        </is>
      </nc>
    </rcc>
    <rcc rId="0" sId="9">
      <nc r="C2">
        <v>207</v>
      </nc>
    </rcc>
    <rcc rId="0" sId="9">
      <nc r="D2" t="inlineStr">
        <is>
          <t>Hepatitis_ever</t>
        </is>
      </nc>
    </rcc>
    <rcc rId="0" sId="9" dxf="1">
      <nc r="E2" t="inlineStr">
        <is>
          <t>Hepatitis (any)</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228</v>
      </nc>
    </rcc>
    <rfmt sheetId="9" sqref="O2" start="0" length="0">
      <dxf>
        <alignment horizontal="center" readingOrder="0"/>
      </dxf>
    </rfmt>
    <rcc rId="0" sId="9" dxf="1">
      <nc r="P2" t="inlineStr">
        <is>
          <t>Y</t>
          <phoneticPr fontId="31" type="noConversion"/>
        </is>
      </nc>
      <ndxf>
        <alignment horizontal="center" readingOrder="0"/>
      </ndxf>
    </rcc>
  </rrc>
  <rrc rId="60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285</v>
      </nc>
      <ndxf>
        <alignment horizontal="center" wrapText="1" readingOrder="0"/>
      </ndxf>
    </rcc>
    <rcc rId="0" sId="9">
      <nc r="B2" t="inlineStr">
        <is>
          <t>Cirrhosis</t>
        </is>
      </nc>
    </rcc>
    <rcc rId="0" sId="9">
      <nc r="C2">
        <v>209</v>
      </nc>
    </rcc>
    <rcc rId="0" sId="9" dxf="1">
      <nc r="D2" t="inlineStr">
        <is>
          <t>Cirrhosis</t>
        </is>
      </nc>
      <ndxf>
        <font>
          <color indexed="8"/>
          <name val="Calibri"/>
          <scheme val="none"/>
        </font>
        <alignment vertical="bottom" readingOrder="0"/>
      </ndxf>
    </rcc>
    <rcc rId="0" sId="9" dxf="1">
      <nc r="E2" t="inlineStr">
        <is>
          <t>Cirrhosis</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287</v>
      </nc>
      <ndxf>
        <alignment horizontal="center" wrapText="1" readingOrder="0"/>
      </ndxf>
    </rcc>
    <rcc rId="0" sId="9">
      <nc r="B2" t="inlineStr">
        <is>
          <t>Child Pugh grade</t>
        </is>
      </nc>
    </rcc>
    <rcc rId="0" sId="9">
      <nc r="C2">
        <v>211</v>
      </nc>
    </rcc>
    <rcc rId="0" sId="9">
      <nc r="D2" t="inlineStr">
        <is>
          <t>Child_Pugh</t>
        </is>
      </nc>
    </rcc>
    <rcc rId="0" sId="9" dxf="1">
      <nc r="E2" t="inlineStr">
        <is>
          <t>Child Pugh grade</t>
        </is>
      </nc>
      <ndxf>
        <font>
          <color indexed="8"/>
          <name val="Calibri"/>
          <scheme val="none"/>
        </font>
        <alignment horizontal="left" vertical="bottom" readingOrder="0"/>
      </ndxf>
    </rcc>
    <rcc rId="0" sId="9" dxf="1">
      <nc r="F2" t="inlineStr">
        <is>
          <t>Cirrhosis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Child_Pugh_Grade</t>
        </is>
      </nc>
      <ndxf>
        <font>
          <color indexed="8"/>
          <name val="Calibri"/>
          <scheme val="none"/>
        </font>
        <alignment vertical="bottom" readingOrder="0"/>
      </ndxf>
    </rcc>
    <rcc rId="0" sId="9" dxf="1">
      <nc r="J2" t="inlineStr">
        <is>
          <t>equals A or B or C</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288</v>
      </nc>
      <ndxf>
        <alignment horizontal="center" wrapText="1" readingOrder="0"/>
      </ndxf>
    </rcc>
    <rcc rId="0" sId="9">
      <nc r="B2" t="inlineStr">
        <is>
          <t>Other liver</t>
        </is>
      </nc>
    </rcc>
    <rcc rId="0" sId="9">
      <nc r="C2">
        <v>212</v>
      </nc>
    </rcc>
    <rcc rId="0" sId="9">
      <nc r="D2" t="inlineStr">
        <is>
          <t>Liver_disease_other</t>
        </is>
      </nc>
    </rcc>
    <rcc rId="0" sId="9" dxf="1">
      <nc r="E2" t="inlineStr">
        <is>
          <t>Other liver disease</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233</v>
      </nc>
    </rcc>
    <rfmt sheetId="9" sqref="O2" start="0" length="0">
      <dxf>
        <alignment horizontal="center" readingOrder="0"/>
      </dxf>
    </rfmt>
    <rcc rId="0" sId="9" dxf="1">
      <nc r="P2" t="inlineStr">
        <is>
          <t>Y</t>
          <phoneticPr fontId="31" type="noConversion"/>
        </is>
      </nc>
      <ndxf>
        <alignment horizontal="center" readingOrder="0"/>
      </ndxf>
    </rcc>
  </rrc>
  <rrc rId="60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289</v>
      </nc>
      <ndxf>
        <alignment horizontal="center" wrapText="1" readingOrder="0"/>
      </ndxf>
    </rcc>
    <rcc rId="0" sId="9">
      <nc r="C2">
        <v>444</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290</v>
      </nc>
      <ndxf>
        <alignment horizontal="center" wrapText="1" readingOrder="0"/>
      </ndxf>
    </rcc>
    <rcc rId="0" sId="9">
      <nc r="C2">
        <v>445</v>
      </nc>
    </rcc>
    <rcc rId="0" sId="9" dxf="1">
      <nc r="E2" t="inlineStr">
        <is>
          <t>Endocrine</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291</v>
      </nc>
      <ndxf>
        <alignment horizontal="center" wrapText="1" readingOrder="0"/>
      </ndxf>
    </rcc>
    <rcc rId="0" sId="9">
      <nc r="B2" t="inlineStr">
        <is>
          <t>Diabetes</t>
        </is>
      </nc>
    </rcc>
    <rcc rId="0" sId="9">
      <nc r="C2">
        <v>213</v>
      </nc>
    </rcc>
    <rcc rId="0" sId="9" dxf="1">
      <nc r="D2" t="inlineStr">
        <is>
          <t>Diabetes</t>
        </is>
      </nc>
      <ndxf>
        <font>
          <color indexed="8"/>
          <name val="Calibri"/>
          <scheme val="none"/>
        </font>
        <alignment vertical="bottom" readingOrder="0"/>
      </ndxf>
    </rcc>
    <rcc rId="0" sId="9" dxf="1">
      <nc r="E2" t="inlineStr">
        <is>
          <t>Diabetes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293</v>
      </nc>
      <ndxf>
        <alignment horizontal="center" wrapText="1" readingOrder="0"/>
      </ndxf>
    </rcc>
    <rcc rId="0" sId="9">
      <nc r="B2" t="inlineStr">
        <is>
          <t>Diabetes type</t>
        </is>
      </nc>
    </rcc>
    <rcc rId="0" sId="9">
      <nc r="C2">
        <v>215</v>
      </nc>
    </rcc>
    <rcc rId="0" sId="9">
      <nc r="D2" t="inlineStr">
        <is>
          <t>Diabetes_type</t>
        </is>
      </nc>
    </rcc>
    <rcc rId="0" sId="9" dxf="1">
      <nc r="E2" t="inlineStr">
        <is>
          <t>Diabetes type</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Diabetes_type</t>
          <phoneticPr fontId="31" type="noConversion"/>
        </is>
      </nc>
      <ndxf>
        <font>
          <color indexed="8"/>
          <name val="Calibri"/>
          <scheme val="none"/>
        </font>
        <alignment vertical="bottom" readingOrder="0"/>
      </ndxf>
    </rcc>
    <rcc rId="0" sId="9">
      <nc r="N2">
        <v>235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294</v>
      </nc>
      <ndxf>
        <alignment horizontal="center" wrapText="1" readingOrder="0"/>
      </ndxf>
    </rcc>
    <rcc rId="0" sId="9">
      <nc r="B2" t="inlineStr">
        <is>
          <t>Diabetes treatment</t>
        </is>
      </nc>
    </rcc>
    <rcc rId="0" sId="9">
      <nc r="C2">
        <v>216</v>
      </nc>
    </rcc>
    <rcc rId="0" sId="9">
      <nc r="D2" t="inlineStr">
        <is>
          <t>Diabetes_treatment</t>
        </is>
      </nc>
    </rcc>
    <rcc rId="0" sId="9" dxf="1">
      <nc r="E2" t="inlineStr">
        <is>
          <t>Diabetes treatment</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t>
          <phoneticPr fontId="31" type="noConversion"/>
        </is>
      </nc>
      <ndxf>
        <font>
          <color indexed="8"/>
          <name val="Calibri"/>
          <scheme val="none"/>
        </font>
        <alignment vertical="bottom" readingOrder="0"/>
      </ndxf>
    </rcc>
    <rcc rId="0" sId="9">
      <nc r="N2">
        <v>236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296</v>
      </nc>
      <ndxf>
        <alignment horizontal="center" wrapText="1" readingOrder="0"/>
      </ndxf>
    </rcc>
    <rcc rId="0" sId="9">
      <nc r="B2" t="inlineStr">
        <is>
          <t>Diabetic nephropathy</t>
        </is>
      </nc>
    </rcc>
    <rcc rId="0" sId="9">
      <nc r="C2">
        <v>217</v>
      </nc>
    </rcc>
    <rcc rId="0" sId="9">
      <nc r="D2" t="inlineStr">
        <is>
          <t>Diabetic_nephropathy</t>
        </is>
      </nc>
    </rcc>
    <rcc rId="0" sId="9" dxf="1">
      <nc r="E2" t="inlineStr">
        <is>
          <t>Diabetic nephropathy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297</v>
      </nc>
      <ndxf>
        <alignment horizontal="center" wrapText="1" readingOrder="0"/>
      </ndxf>
    </rcc>
    <rcc rId="0" sId="9">
      <nc r="B2" t="inlineStr">
        <is>
          <t>Diabetic neuropathy</t>
        </is>
      </nc>
    </rcc>
    <rcc rId="0" sId="9">
      <nc r="C2">
        <v>218</v>
      </nc>
    </rcc>
    <rcc rId="0" sId="9">
      <nc r="D2" t="inlineStr">
        <is>
          <t>Diabetic_neuropathy</t>
        </is>
      </nc>
    </rcc>
    <rcc rId="0" sId="9" dxf="1">
      <nc r="E2" t="inlineStr">
        <is>
          <t>Diabetic neuropathy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298</v>
      </nc>
      <ndxf>
        <alignment horizontal="center" wrapText="1" readingOrder="0"/>
      </ndxf>
    </rcc>
    <rcc rId="0" sId="9">
      <nc r="B2" t="inlineStr">
        <is>
          <t>Thyroid disease</t>
        </is>
      </nc>
    </rcc>
    <rcc rId="0" sId="9">
      <nc r="C2">
        <v>401</v>
      </nc>
    </rcc>
    <rcc rId="0" sId="9">
      <nc r="D2" t="inlineStr">
        <is>
          <t>Thyroid_disease</t>
        </is>
      </nc>
    </rcc>
    <rcc rId="0" sId="9" dxf="1">
      <nc r="E2" t="inlineStr">
        <is>
          <t>Thyroid disease</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fmt sheetId="9" sqref="O2" start="0" length="0">
      <dxf>
        <alignment horizontal="center" wrapText="1" readingOrder="0"/>
      </dxf>
    </rfmt>
    <rcc rId="0" sId="9" dxf="1">
      <nc r="P2" t="inlineStr">
        <is>
          <t>Y</t>
          <phoneticPr fontId="31" type="noConversion"/>
        </is>
      </nc>
      <ndxf>
        <alignment horizontal="center" readingOrder="0"/>
      </ndxf>
    </rcc>
  </rrc>
  <rrc rId="60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300</v>
      </nc>
      <ndxf>
        <alignment horizontal="center" wrapText="1" readingOrder="0"/>
      </ndxf>
    </rcc>
    <rcc rId="0" sId="9">
      <nc r="B2" t="inlineStr">
        <is>
          <t>Goitre</t>
        </is>
      </nc>
    </rcc>
    <rcc rId="0" sId="9">
      <nc r="C2">
        <v>402</v>
      </nc>
    </rcc>
    <rcc rId="0" sId="9" dxf="1">
      <nc r="D2" t="inlineStr">
        <is>
          <t>Goitre</t>
          <phoneticPr fontId="31" type="noConversion"/>
        </is>
      </nc>
      <ndxf>
        <font>
          <color indexed="8"/>
          <name val="Calibri"/>
          <scheme val="none"/>
        </font>
        <alignment vertical="bottom" readingOrder="0"/>
      </ndxf>
    </rcc>
    <rcc rId="0" sId="9" dxf="1">
      <nc r="E2" t="inlineStr">
        <is>
          <t>Goitre</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240</v>
      </nc>
    </rcc>
    <rfmt sheetId="9" sqref="O2" start="0" length="0">
      <dxf>
        <alignment horizontal="center" readingOrder="0"/>
      </dxf>
    </rfmt>
    <rcc rId="0" sId="9" dxf="1">
      <nc r="P2" t="inlineStr">
        <is>
          <t>Y</t>
          <phoneticPr fontId="31" type="noConversion"/>
        </is>
      </nc>
      <ndxf>
        <alignment horizontal="center" readingOrder="0"/>
      </ndxf>
    </rcc>
  </rrc>
  <rrc rId="60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301</v>
      </nc>
      <ndxf>
        <alignment horizontal="center" wrapText="1" readingOrder="0"/>
      </ndxf>
    </rcc>
    <rcc rId="0" sId="9">
      <nc r="B2" t="inlineStr">
        <is>
          <t>Hyperthyroidism</t>
        </is>
      </nc>
    </rcc>
    <rcc rId="0" sId="9">
      <nc r="C2">
        <v>220</v>
      </nc>
    </rcc>
    <rcc rId="0" sId="9" dxf="1">
      <nc r="D2" t="inlineStr">
        <is>
          <t>Hyperthyroidism</t>
        </is>
      </nc>
      <ndxf>
        <font>
          <color indexed="8"/>
          <name val="Calibri"/>
          <scheme val="none"/>
        </font>
        <alignment vertical="bottom" readingOrder="0"/>
      </ndxf>
    </rcc>
    <rcc rId="0" sId="9" dxf="1">
      <nc r="E2" t="inlineStr">
        <is>
          <t>Hyperthyroidism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241</v>
      </nc>
    </rcc>
    <rfmt sheetId="9" sqref="O2" start="0" length="0">
      <dxf>
        <alignment horizontal="center" readingOrder="0"/>
      </dxf>
    </rfmt>
    <rcc rId="0" sId="9" dxf="1">
      <nc r="P2" t="inlineStr">
        <is>
          <t>Y</t>
          <phoneticPr fontId="31" type="noConversion"/>
        </is>
      </nc>
      <ndxf>
        <alignment horizontal="center" readingOrder="0"/>
      </ndxf>
    </rcc>
  </rrc>
  <rrc rId="60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303</v>
      </nc>
      <ndxf>
        <alignment horizontal="center" wrapText="1" readingOrder="0"/>
      </ndxf>
    </rcc>
    <rcc rId="0" sId="9">
      <nc r="B2" t="inlineStr">
        <is>
          <t>Hypothyroidism</t>
        </is>
      </nc>
    </rcc>
    <rcc rId="0" sId="9">
      <nc r="C2">
        <v>221</v>
      </nc>
    </rcc>
    <rcc rId="0" sId="9" dxf="1">
      <nc r="D2" t="inlineStr">
        <is>
          <t>Hypothyroidism</t>
        </is>
      </nc>
      <ndxf>
        <font>
          <color indexed="8"/>
          <name val="Calibri"/>
          <scheme val="none"/>
        </font>
        <alignment vertical="bottom" readingOrder="0"/>
      </ndxf>
    </rcc>
    <rcc rId="0" sId="9" dxf="1">
      <nc r="E2" t="inlineStr">
        <is>
          <t>Hypothyroidism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242</v>
      </nc>
    </rcc>
    <rfmt sheetId="9" sqref="O2" start="0" length="0">
      <dxf>
        <alignment horizontal="center" readingOrder="0"/>
      </dxf>
    </rfmt>
    <rcc rId="0" sId="9" dxf="1">
      <nc r="P2" t="inlineStr">
        <is>
          <t>Y</t>
          <phoneticPr fontId="31" type="noConversion"/>
        </is>
      </nc>
      <ndxf>
        <alignment horizontal="center" readingOrder="0"/>
      </ndxf>
    </rcc>
  </rrc>
  <rrc rId="60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305</v>
      </nc>
      <ndxf>
        <alignment horizontal="center" wrapText="1" readingOrder="0"/>
      </ndxf>
    </rcc>
    <rcc rId="0" sId="9">
      <nc r="B2" t="inlineStr">
        <is>
          <t>Other endocrine disease</t>
        </is>
      </nc>
    </rcc>
    <rcc rId="0" sId="9">
      <nc r="C2">
        <v>222</v>
      </nc>
    </rcc>
    <rcc rId="0" sId="9">
      <nc r="D2" t="inlineStr">
        <is>
          <t>Endocrine_disease_other</t>
        </is>
      </nc>
    </rcc>
    <rcc rId="0" sId="9" dxf="1">
      <nc r="E2" t="inlineStr">
        <is>
          <t>Other endocrine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243</v>
      </nc>
    </rcc>
    <rfmt sheetId="9" sqref="O2" start="0" length="0">
      <dxf>
        <alignment horizontal="center" readingOrder="0"/>
      </dxf>
    </rfmt>
    <rcc rId="0" sId="9" dxf="1">
      <nc r="P2" t="inlineStr">
        <is>
          <t>Y</t>
          <phoneticPr fontId="31" type="noConversion"/>
        </is>
      </nc>
      <ndxf>
        <alignment horizontal="center" readingOrder="0"/>
      </ndxf>
    </rcc>
  </rrc>
  <rrc rId="60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306</v>
      </nc>
      <ndxf>
        <alignment horizontal="center" wrapText="1" readingOrder="0"/>
      </ndxf>
    </rcc>
    <rcc rId="0" sId="9">
      <nc r="C2">
        <v>446</v>
      </nc>
    </rcc>
    <rcc rId="0" sId="9" dxf="1">
      <nc r="E2" t="inlineStr">
        <is>
          <t>Endocrine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307</v>
      </nc>
      <ndxf>
        <alignment horizontal="center" wrapText="1" readingOrder="0"/>
      </ndxf>
    </rcc>
    <rcc rId="0" sId="9">
      <nc r="C2">
        <v>447</v>
      </nc>
    </rcc>
    <rcc rId="0" sId="9" dxf="1">
      <nc r="E2" t="inlineStr">
        <is>
          <t>Renal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310</v>
      </nc>
      <ndxf>
        <alignment horizontal="center" wrapText="1" readingOrder="0"/>
      </ndxf>
    </rcc>
    <rcc rId="0" sId="9">
      <nc r="B2" t="inlineStr">
        <is>
          <t>Renal failure</t>
        </is>
      </nc>
    </rcc>
    <rcc rId="0" sId="9">
      <nc r="C2">
        <v>226</v>
      </nc>
    </rcc>
    <rcc rId="0" sId="9">
      <nc r="D2" t="inlineStr">
        <is>
          <t>Renal_Failure</t>
        </is>
      </nc>
    </rcc>
    <rcc rId="0" sId="9" dxf="1">
      <nc r="E2" t="inlineStr">
        <is>
          <t>Renal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245</v>
      </nc>
    </rcc>
    <rfmt sheetId="9" sqref="O2" start="0" length="0">
      <dxf>
        <alignment horizontal="center" readingOrder="0"/>
      </dxf>
    </rfmt>
    <rcc rId="0" sId="9" dxf="1">
      <nc r="P2" t="inlineStr">
        <is>
          <t>Y</t>
          <phoneticPr fontId="31" type="noConversion"/>
        </is>
      </nc>
      <ndxf>
        <alignment horizontal="center" readingOrder="0"/>
      </ndxf>
    </rcc>
  </rrc>
  <rrc rId="60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311</v>
      </nc>
      <ndxf>
        <alignment horizontal="center" wrapText="1" readingOrder="0"/>
      </ndxf>
    </rcc>
    <rcc rId="0" sId="9">
      <nc r="B2" t="inlineStr">
        <is>
          <t>Dialysis</t>
        </is>
      </nc>
    </rcc>
    <rcc rId="0" sId="9">
      <nc r="C2">
        <v>227</v>
      </nc>
    </rcc>
    <rcc rId="0" sId="9">
      <nc r="D2" t="inlineStr">
        <is>
          <t>Dialysis</t>
        </is>
      </nc>
    </rcc>
    <rcc rId="0" sId="9" dxf="1">
      <nc r="E2" t="inlineStr">
        <is>
          <t>Renal dialysis</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313</v>
      </nc>
      <ndxf>
        <alignment horizontal="center" wrapText="1" readingOrder="0"/>
      </ndxf>
    </rcc>
    <rcc rId="0" sId="9">
      <nc r="B2" t="inlineStr">
        <is>
          <t>Dialysis type</t>
        </is>
      </nc>
    </rcc>
    <rcc rId="0" sId="9">
      <nc r="C2">
        <v>228</v>
      </nc>
    </rcc>
    <rcc rId="0" sId="9" dxf="1">
      <nc r="D2" t="inlineStr">
        <is>
          <t>Dialysis_type</t>
        </is>
      </nc>
      <ndxf>
        <font>
          <color indexed="8"/>
          <name val="Calibri"/>
          <scheme val="none"/>
        </font>
        <alignment vertical="bottom" readingOrder="0"/>
      </ndxf>
    </rcc>
    <rcc rId="0" sId="9" dxf="1">
      <nc r="E2" t="inlineStr">
        <is>
          <t>Dialysis type</t>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315</v>
      </nc>
      <ndxf>
        <alignment horizontal="center" wrapText="1" readingOrder="0"/>
      </ndxf>
    </rcc>
    <rcc rId="0" sId="9">
      <nc r="B2" t="inlineStr">
        <is>
          <t>Fluid restriction</t>
        </is>
      </nc>
    </rcc>
    <rcc rId="0" sId="9">
      <nc r="C2">
        <v>229</v>
      </nc>
    </rcc>
    <rcc rId="0" sId="9">
      <nc r="D2" t="inlineStr">
        <is>
          <t>Fluid_Restriction</t>
        </is>
      </nc>
    </rcc>
    <rcc rId="0" sId="9" dxf="1">
      <nc r="E2" t="inlineStr">
        <is>
          <t>Fluid restriction</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316</v>
      </nc>
      <ndxf>
        <alignment horizontal="center" wrapText="1" readingOrder="0"/>
      </ndxf>
    </rcc>
    <rcc rId="0" sId="9">
      <nc r="B2" t="inlineStr">
        <is>
          <t>Fluid restriction</t>
        </is>
      </nc>
    </rcc>
    <rcc rId="0" sId="9">
      <nc r="C2">
        <v>230</v>
      </nc>
    </rcc>
    <rcc rId="0" sId="9">
      <nc r="D2" t="inlineStr">
        <is>
          <t>Fluid_Restriction</t>
        </is>
      </nc>
    </rcc>
    <rcc rId="0" sId="9" dxf="1">
      <nc r="E2" t="inlineStr">
        <is>
          <t>Fluid restriction volume (ml)</t>
        </is>
      </nc>
      <ndxf>
        <font>
          <color indexed="8"/>
          <name val="Calibri"/>
          <scheme val="none"/>
        </font>
        <alignment horizontal="left" vertical="bottom" readingOrder="0"/>
      </ndxf>
    </rcc>
    <rcc rId="0" sId="9">
      <nc r="F2" t="inlineStr">
        <is>
          <t>Renal_Failure = Yes</t>
        </is>
      </nc>
    </rcc>
    <rcc rId="0" sId="9" dxf="1">
      <nc r="G2" t="inlineStr">
        <is>
          <t>Number</t>
        </is>
      </nc>
      <ndxf>
        <font>
          <color indexed="8"/>
          <name val="Calibri"/>
          <scheme val="none"/>
        </font>
        <alignment vertical="bottom" readingOrder="0"/>
      </ndxf>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317</v>
      </nc>
      <ndxf>
        <alignment horizontal="center" wrapText="1" readingOrder="0"/>
      </ndxf>
    </rcc>
    <rcc rId="0" sId="9">
      <nc r="B2" t="inlineStr">
        <is>
          <t>Other renal</t>
        </is>
      </nc>
    </rcc>
    <rcc rId="0" sId="9">
      <nc r="C2">
        <v>231</v>
      </nc>
    </rcc>
    <rcc rId="0" sId="9">
      <nc r="D2" t="inlineStr">
        <is>
          <t>Renal_Other</t>
        </is>
      </nc>
    </rcc>
    <rcc rId="0" sId="9" dxf="1">
      <nc r="E2" t="inlineStr">
        <is>
          <t>Other renal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249</v>
      </nc>
    </rcc>
    <rfmt sheetId="9" sqref="O2" start="0" length="0">
      <dxf>
        <alignment horizontal="center" readingOrder="0"/>
      </dxf>
    </rfmt>
    <rcc rId="0" sId="9" dxf="1">
      <nc r="P2" t="inlineStr">
        <is>
          <t>Y</t>
          <phoneticPr fontId="31" type="noConversion"/>
        </is>
      </nc>
      <ndxf>
        <alignment horizontal="center" readingOrder="0"/>
      </ndxf>
    </rcc>
  </rrc>
  <rrc rId="60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318</v>
      </nc>
      <ndxf>
        <alignment horizontal="center" wrapText="1" readingOrder="0"/>
      </ndxf>
    </rcc>
    <rcc rId="0" sId="9">
      <nc r="C2">
        <v>448</v>
      </nc>
    </rcc>
    <rcc rId="0" sId="9" dxf="1">
      <nc r="E2" t="inlineStr">
        <is>
          <t>Renal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319</v>
      </nc>
      <ndxf>
        <alignment horizontal="center" wrapText="1" readingOrder="0"/>
      </ndxf>
    </rcc>
    <rcc rId="0" sId="9">
      <nc r="C2">
        <v>449</v>
      </nc>
    </rcc>
    <rcc rId="0" sId="9" dxf="1">
      <nc r="E2" t="inlineStr">
        <is>
          <t>Obstetric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320</v>
      </nc>
      <ndxf>
        <alignment horizontal="center" wrapText="1" readingOrder="0"/>
      </ndxf>
    </rcc>
    <rcc rId="0" sId="9">
      <nc r="B2" t="inlineStr">
        <is>
          <t>Breastfeeding</t>
        </is>
      </nc>
    </rcc>
    <rcc rId="0" sId="9">
      <nc r="C2">
        <v>232</v>
      </nc>
    </rcc>
    <rcc rId="0" sId="9">
      <nc r="D2" t="inlineStr">
        <is>
          <t>Breastfeeding_Current</t>
        </is>
      </nc>
    </rcc>
    <rcc rId="0" sId="9" dxf="1">
      <nc r="E2" t="inlineStr">
        <is>
          <t>Currently breastfeeding</t>
        </is>
      </nc>
      <ndxf>
        <font>
          <color indexed="8"/>
          <name val="Calibri"/>
          <scheme val="none"/>
        </font>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250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322</v>
      </nc>
      <ndxf>
        <alignment horizontal="center" wrapText="1" readingOrder="0"/>
      </ndxf>
    </rcc>
    <rcc rId="0" sId="9">
      <nc r="B2" t="inlineStr">
        <is>
          <t>Currently Pregnant</t>
        </is>
      </nc>
    </rcc>
    <rcc rId="0" sId="9">
      <nc r="C2">
        <v>234</v>
      </nc>
    </rcc>
    <rcc rId="0" sId="9">
      <nc r="D2" t="inlineStr">
        <is>
          <t>Pregnancy_Current</t>
        </is>
      </nc>
    </rcc>
    <rcc rId="0" sId="9" dxf="1">
      <nc r="E2" t="inlineStr">
        <is>
          <t>Currently pregnant</t>
          <phoneticPr fontId="31" type="noConversion"/>
        </is>
      </nc>
      <ndxf>
        <font>
          <color indexed="8"/>
          <name val="Calibri"/>
          <scheme val="none"/>
        </font>
        <alignment horizontal="left" vertical="bottom" readingOrder="0"/>
      </ndxf>
    </rcc>
    <rcc rId="0" sId="9" dxf="1">
      <nc r="F2" t="inlineStr">
        <is>
          <t>Patient_Gender = Female and Patient_age &gt; 10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Pregnant</t>
        </is>
      </nc>
      <ndxf>
        <font>
          <color indexed="8"/>
          <name val="Calibri"/>
          <scheme val="none"/>
        </font>
        <alignment vertical="bottom" readingOrder="0"/>
      </ndxf>
    </rcc>
    <rcc rId="0" sId="9">
      <nc r="N2">
        <v>251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324</v>
      </nc>
      <ndxf>
        <alignment horizontal="center" wrapText="1" readingOrder="0"/>
      </ndxf>
    </rcc>
    <rcc rId="0" sId="9">
      <nc r="B2" t="inlineStr">
        <is>
          <t>LMP</t>
        </is>
      </nc>
    </rcc>
    <rcc rId="0" sId="9">
      <nc r="C2">
        <v>236</v>
      </nc>
    </rcc>
    <rcc rId="0" sId="9">
      <nc r="D2" t="inlineStr">
        <is>
          <t>Last_Normal_Menstrual_Period_Date</t>
        </is>
      </nc>
    </rcc>
    <rcc rId="0" sId="9" dxf="1">
      <nc r="E2" t="inlineStr">
        <is>
          <t>First day of last menstrual period (DD-MM-YYYY)</t>
          <phoneticPr fontId="31" type="noConversion"/>
        </is>
      </nc>
      <ndxf>
        <font>
          <color indexed="8"/>
          <name val="Calibri"/>
          <scheme val="none"/>
        </font>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252</v>
      </nc>
    </rcc>
    <rfmt sheetId="9" sqref="O2" start="0" length="0">
      <dxf>
        <alignment horizontal="center" readingOrder="0"/>
      </dxf>
    </rfmt>
    <rcc rId="0" sId="9" dxf="1">
      <nc r="P2" t="inlineStr">
        <is>
          <t>Y</t>
          <phoneticPr fontId="31" type="noConversion"/>
        </is>
      </nc>
      <ndxf>
        <alignment horizontal="center" readingOrder="0"/>
      </ndxf>
    </rcc>
  </rrc>
  <rrc rId="60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326</v>
      </nc>
      <ndxf>
        <alignment horizontal="center" wrapText="1" readingOrder="0"/>
      </ndxf>
    </rcc>
    <rcc rId="0" sId="9">
      <nc r="B2" t="inlineStr">
        <is>
          <t>Gestation (weeks)</t>
        </is>
      </nc>
    </rcc>
    <rcc rId="0" sId="9">
      <nc r="C2">
        <v>238</v>
      </nc>
    </rcc>
    <rcc rId="0" sId="9">
      <nc r="D2" t="inlineStr">
        <is>
          <t>Gestation</t>
        </is>
      </nc>
    </rcc>
    <rcc rId="0" sId="9" dxf="1">
      <nc r="E2" t="inlineStr">
        <is>
          <t>Gestation (weeks)</t>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fmt sheetId="9" sqref="O2" start="0" length="0">
      <dxf>
        <alignment horizontal="center" readingOrder="0"/>
      </dxf>
    </rfmt>
    <rcc rId="0" sId="9" dxf="1">
      <nc r="P2" t="inlineStr">
        <is>
          <t>Y</t>
          <phoneticPr fontId="31" type="noConversion"/>
        </is>
      </nc>
      <ndxf>
        <alignment horizontal="center" readingOrder="0"/>
      </ndxf>
    </rcc>
  </rrc>
  <rrc rId="60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328</v>
      </nc>
      <ndxf>
        <alignment horizontal="center" wrapText="1" readingOrder="0"/>
      </ndxf>
    </rcc>
    <rcc rId="0" sId="9">
      <nc r="B2" t="inlineStr">
        <is>
          <t>Expected delivery date</t>
        </is>
      </nc>
    </rcc>
    <rcc rId="0" sId="9">
      <nc r="C2">
        <v>240</v>
      </nc>
    </rcc>
    <rcc rId="0" sId="9">
      <nc r="D2" t="inlineStr">
        <is>
          <t>Expected_Delivery_Date</t>
        </is>
      </nc>
    </rcc>
    <rcc rId="0" sId="9" dxf="1">
      <nc r="E2" t="inlineStr">
        <is>
          <t>Pregnancy due date (DD-MM-YYYY)</t>
          <phoneticPr fontId="31" type="noConversion"/>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254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330</v>
      </nc>
      <ndxf>
        <alignment horizontal="center" wrapText="1" readingOrder="0"/>
      </ndxf>
    </rcc>
    <rcc rId="0" sId="9">
      <nc r="C2">
        <v>450</v>
      </nc>
    </rcc>
    <rcc rId="0" sId="9" dxf="1">
      <nc r="E2" t="inlineStr">
        <is>
          <t>Obstetric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331</v>
      </nc>
      <ndxf>
        <alignment horizontal="center" wrapText="1" readingOrder="0"/>
      </ndxf>
    </rcc>
    <rcc rId="0" sId="9">
      <nc r="C2">
        <v>451</v>
      </nc>
    </rcc>
    <rcc rId="0" sId="9" dxf="1">
      <nc r="E2" t="inlineStr">
        <is>
          <t>Musculoskeletal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332</v>
      </nc>
      <ndxf>
        <alignment horizontal="center" wrapText="1" readingOrder="0"/>
      </ndxf>
    </rcc>
    <rcc rId="0" sId="9">
      <nc r="B2" t="inlineStr">
        <is>
          <t>Back problems</t>
        </is>
      </nc>
    </rcc>
    <rcc rId="0" sId="9">
      <nc r="C2">
        <v>403</v>
      </nc>
    </rcc>
    <rcc rId="0" sId="9" s="1" dxf="1">
      <nc r="D2" t="inlineStr">
        <is>
          <t>Back_problems_unspecified</t>
        </is>
      </nc>
      <ndxf/>
    </rcc>
    <rcc rId="0" sId="9" dxf="1">
      <nc r="E2" t="inlineStr">
        <is>
          <t>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fmt sheetId="9" sqref="O2" start="0" length="0">
      <dxf>
        <alignment horizontal="center" wrapText="1" readingOrder="0"/>
      </dxf>
    </rfmt>
    <rcc rId="0" sId="9" dxf="1">
      <nc r="P2" t="inlineStr">
        <is>
          <t>Y</t>
          <phoneticPr fontId="31" type="noConversion"/>
        </is>
      </nc>
      <ndxf>
        <alignment horizontal="center" readingOrder="0"/>
      </ndxf>
    </rcc>
  </rrc>
  <rrc rId="60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334</v>
      </nc>
      <ndxf>
        <alignment horizontal="center" wrapText="1" readingOrder="0"/>
      </ndxf>
    </rcc>
    <rcc rId="0" sId="9">
      <nc r="B2" t="inlineStr">
        <is>
          <t xml:space="preserve">Other Musculoskeletal </t>
        </is>
      </nc>
    </rcc>
    <rcc rId="0" sId="9">
      <nc r="C2">
        <v>242</v>
      </nc>
    </rcc>
    <rcc rId="0" sId="9">
      <nc r="D2" t="inlineStr">
        <is>
          <t>Musculoskeletal_Other</t>
        </is>
      </nc>
    </rcc>
    <rcc rId="0" sId="9" dxf="1">
      <nc r="E2" t="inlineStr">
        <is>
          <t>Musculoskeletal disease (other)</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266</v>
      </nc>
    </rcc>
    <rfmt sheetId="9" sqref="O2" start="0" length="0">
      <dxf>
        <alignment horizontal="center" readingOrder="0"/>
      </dxf>
    </rfmt>
    <rcc rId="0" sId="9" dxf="1">
      <nc r="P2" t="inlineStr">
        <is>
          <t>Y</t>
          <phoneticPr fontId="31" type="noConversion"/>
        </is>
      </nc>
      <ndxf>
        <alignment horizontal="center" readingOrder="0"/>
      </ndxf>
    </rcc>
  </rrc>
  <rrc rId="60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335</v>
      </nc>
      <ndxf>
        <alignment horizontal="center" wrapText="1" readingOrder="0"/>
      </ndxf>
    </rcc>
    <rcc rId="0" sId="9">
      <nc r="B2" t="inlineStr">
        <is>
          <t>Rheumatoid arthritis</t>
        </is>
      </nc>
    </rcc>
    <rcc rId="0" sId="9">
      <nc r="C2">
        <v>245</v>
      </nc>
    </rcc>
    <rcc rId="0" sId="9">
      <nc r="D2" t="inlineStr">
        <is>
          <t>Rheumatoid_arthritis</t>
        </is>
      </nc>
    </rcc>
    <rcc rId="0" sId="9" dxf="1">
      <nc r="E2" t="inlineStr">
        <is>
          <t>Rheumatoid arthritis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267</v>
      </nc>
    </rcc>
    <rfmt sheetId="9" sqref="O2" start="0" length="0">
      <dxf>
        <alignment horizontal="center" readingOrder="0"/>
      </dxf>
    </rfmt>
    <rcc rId="0" sId="9" dxf="1">
      <nc r="P2" t="inlineStr">
        <is>
          <t>Y</t>
          <phoneticPr fontId="31" type="noConversion"/>
        </is>
      </nc>
      <ndxf>
        <alignment horizontal="center" readingOrder="0"/>
      </ndxf>
    </rcc>
  </rrc>
  <rrc rId="60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337</v>
      </nc>
      <ndxf>
        <alignment horizontal="center" wrapText="1" readingOrder="0"/>
      </ndxf>
    </rcc>
    <rcc rId="0" sId="9">
      <nc r="B2" t="inlineStr">
        <is>
          <t>Other rheumatological</t>
        </is>
      </nc>
    </rcc>
    <rcc rId="0" sId="9">
      <nc r="C2">
        <v>247</v>
      </nc>
    </rcc>
    <rcc rId="0" sId="9">
      <nc r="D2" t="inlineStr">
        <is>
          <t>Rheumatological_other</t>
        </is>
      </nc>
    </rcc>
    <rcc rId="0" sId="9" dxf="1">
      <nc r="E2" t="inlineStr">
        <is>
          <t>Other rheumatological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268</v>
      </nc>
    </rcc>
    <rfmt sheetId="9" sqref="O2" start="0" length="0">
      <dxf>
        <alignment horizontal="center" readingOrder="0"/>
      </dxf>
    </rfmt>
    <rcc rId="0" sId="9" dxf="1">
      <nc r="P2" t="inlineStr">
        <is>
          <t>Y</t>
          <phoneticPr fontId="31" type="noConversion"/>
        </is>
      </nc>
      <ndxf>
        <alignment horizontal="center" readingOrder="0"/>
      </ndxf>
    </rcc>
  </rrc>
  <rrc rId="60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338</v>
      </nc>
      <ndxf>
        <alignment horizontal="center" wrapText="1" readingOrder="0"/>
      </ndxf>
    </rcc>
    <rcc rId="0" sId="9">
      <nc r="C2">
        <v>452</v>
      </nc>
    </rcc>
    <rcc rId="0" sId="9" dxf="1">
      <nc r="E2" t="inlineStr">
        <is>
          <t>Musculoskeletal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339</v>
      </nc>
      <ndxf>
        <alignment horizontal="center" wrapText="1" readingOrder="0"/>
      </ndxf>
    </rcc>
    <rcc rId="0" sId="9">
      <nc r="C2">
        <v>453</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340</v>
      </nc>
      <ndxf>
        <alignment horizontal="center" wrapText="1" readingOrder="0"/>
      </ndxf>
    </rcc>
    <rcc rId="0" sId="9">
      <nc r="B2" t="inlineStr">
        <is>
          <t>Bleeding diathesis</t>
        </is>
      </nc>
    </rcc>
    <rcc rId="0" sId="9">
      <nc r="C2">
        <v>248</v>
      </nc>
    </rcc>
    <rcc rId="0" sId="9">
      <nc r="D2" t="inlineStr">
        <is>
          <t>Bleeding_Diathesis</t>
        </is>
      </nc>
    </rcc>
    <rcc rId="0" sId="9" dxf="1">
      <nc r="E2" t="inlineStr">
        <is>
          <t>Bleeding diathesis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269</v>
      </nc>
    </rcc>
    <rfmt sheetId="9" sqref="O2" start="0" length="0">
      <dxf>
        <alignment horizontal="center" readingOrder="0"/>
      </dxf>
    </rfmt>
    <rcc rId="0" sId="9" dxf="1">
      <nc r="P2" t="inlineStr">
        <is>
          <t>Y</t>
          <phoneticPr fontId="31" type="noConversion"/>
        </is>
      </nc>
      <ndxf>
        <alignment horizontal="center" readingOrder="0"/>
      </ndxf>
    </rcc>
  </rrc>
  <rrc rId="60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342</v>
      </nc>
      <ndxf>
        <alignment horizontal="center" wrapText="1" readingOrder="0"/>
      </ndxf>
    </rcc>
    <rcc rId="0" sId="9">
      <nc r="B2" t="inlineStr">
        <is>
          <t>Other hematological disorder</t>
        </is>
      </nc>
    </rcc>
    <rcc rId="0" sId="9">
      <nc r="C2">
        <v>250</v>
      </nc>
    </rcc>
    <rcc rId="0" sId="9">
      <nc r="D2" t="inlineStr">
        <is>
          <t>Hematological_disorder_other</t>
        </is>
      </nc>
    </rcc>
    <rcc rId="0" sId="9" dxf="1">
      <nc r="E2" t="inlineStr">
        <is>
          <t>Other hematologic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274</v>
      </nc>
    </rcc>
    <rfmt sheetId="9" sqref="O2" start="0" length="0">
      <dxf>
        <alignment horizontal="center" readingOrder="0"/>
      </dxf>
    </rfmt>
    <rcc rId="0" sId="9" dxf="1">
      <nc r="P2" t="inlineStr">
        <is>
          <t>Y</t>
          <phoneticPr fontId="31" type="noConversion"/>
        </is>
      </nc>
      <ndxf>
        <alignment horizontal="center" readingOrder="0"/>
      </ndxf>
    </rcc>
  </rrc>
  <rrc rId="60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343</v>
      </nc>
      <ndxf>
        <alignment horizontal="center" wrapText="1" readingOrder="0"/>
      </ndxf>
    </rcc>
    <rcc rId="0" sId="9">
      <nc r="C2">
        <v>454</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344</v>
      </nc>
      <ndxf>
        <alignment horizontal="center" wrapText="1" readingOrder="0"/>
      </ndxf>
    </rcc>
    <rcc rId="0" sId="9">
      <nc r="C2">
        <v>455</v>
      </nc>
    </rcc>
    <rcc rId="0" sId="9" dxf="1">
      <nc r="E2" t="inlineStr">
        <is>
          <t>Infectious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345</v>
      </nc>
      <ndxf>
        <alignment horizontal="center" wrapText="1" readingOrder="0"/>
      </ndxf>
    </rcc>
    <rcc rId="0" sId="9">
      <nc r="B2" t="inlineStr">
        <is>
          <t>URTI within 6 weeks</t>
        </is>
      </nc>
    </rcc>
    <rcc rId="0" sId="9">
      <nc r="C2">
        <v>94</v>
      </nc>
    </rcc>
    <rcc rId="0" sId="9">
      <nc r="D2" t="inlineStr">
        <is>
          <t>Recent_URTI</t>
        </is>
      </nc>
    </rcc>
    <rcc rId="0" sId="9" dxf="1">
      <nc r="E2" t="inlineStr">
        <is>
          <t>URTI within 6 weeks</t>
        </is>
      </nc>
      <ndxf>
        <font>
          <color indexed="8"/>
          <name val="Calibri"/>
          <scheme val="none"/>
        </font>
        <alignment horizontal="left" vertical="bottom" readingOrder="0"/>
      </ndxf>
    </rcc>
    <rcc rId="0" sId="9">
      <nc r="F2" t="inlineStr">
        <is>
          <t>All</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276</v>
      </nc>
    </rcc>
    <rfmt sheetId="9" sqref="O2" start="0" length="0">
      <dxf>
        <alignment horizontal="center" readingOrder="0"/>
      </dxf>
    </rfmt>
    <rcc rId="0" sId="9" dxf="1">
      <nc r="P2" t="inlineStr">
        <is>
          <t>Y</t>
          <phoneticPr fontId="31" type="noConversion"/>
        </is>
      </nc>
      <ndxf>
        <alignment horizontal="center" readingOrder="0"/>
      </ndxf>
    </rcc>
  </rrc>
  <rrc rId="60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348</v>
      </nc>
      <ndxf>
        <alignment horizontal="center" wrapText="1" readingOrder="0"/>
      </ndxf>
    </rcc>
    <rcc rId="0" sId="9">
      <nc r="B2" t="inlineStr">
        <is>
          <t>Exposure to infectious disease in last month</t>
        </is>
      </nc>
    </rcc>
    <rcc rId="0" sId="9">
      <nc r="C2">
        <v>96</v>
      </nc>
    </rcc>
    <rcc rId="0" sId="9">
      <nc r="D2" t="inlineStr">
        <is>
          <t>Infectious_Disease_Exposure_Recent</t>
        </is>
      </nc>
    </rcc>
    <rcc rId="0" sId="9" dxf="1">
      <nc r="E2" t="inlineStr">
        <is>
          <t>Exposure to 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277</v>
      </nc>
    </rcc>
    <rfmt sheetId="9" sqref="O2" start="0" length="0">
      <dxf>
        <alignment horizontal="center" readingOrder="0"/>
      </dxf>
    </rfmt>
    <rcc rId="0" sId="9" dxf="1">
      <nc r="P2" t="inlineStr">
        <is>
          <t>Y</t>
          <phoneticPr fontId="31" type="noConversion"/>
        </is>
      </nc>
      <ndxf>
        <alignment horizontal="center" readingOrder="0"/>
      </ndxf>
    </rcc>
  </rrc>
  <rrc rId="60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351</v>
      </nc>
      <ndxf>
        <alignment horizontal="center" wrapText="1" readingOrder="0"/>
      </ndxf>
    </rcc>
    <rcc rId="0" sId="9">
      <nc r="B2" t="inlineStr">
        <is>
          <t>Infectious disease in last month</t>
        </is>
      </nc>
    </rcc>
    <rcc rId="0" sId="9">
      <nc r="C2">
        <v>98</v>
      </nc>
    </rcc>
    <rcc rId="0" sId="9">
      <nc r="D2" t="inlineStr">
        <is>
          <t>Infectious_Disease_Recent</t>
        </is>
      </nc>
    </rcc>
    <rcc rId="0" sId="9" dxf="1">
      <nc r="E2" t="inlineStr">
        <is>
          <t>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278</v>
      </nc>
    </rcc>
    <rfmt sheetId="9" sqref="O2" start="0" length="0">
      <dxf>
        <alignment horizontal="center" readingOrder="0"/>
      </dxf>
    </rfmt>
    <rcc rId="0" sId="9" dxf="1">
      <nc r="P2" t="inlineStr">
        <is>
          <t>Y</t>
          <phoneticPr fontId="31" type="noConversion"/>
        </is>
      </nc>
      <ndxf>
        <alignment horizontal="center" readingOrder="0"/>
      </ndxf>
    </rcc>
  </rrc>
  <rrc rId="60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353</v>
      </nc>
      <ndxf>
        <alignment horizontal="center" wrapText="1" readingOrder="0"/>
      </ndxf>
    </rcc>
    <rcc rId="0" sId="9">
      <nc r="C2">
        <v>456</v>
      </nc>
    </rcc>
    <rcc rId="0" sId="9" dxf="1">
      <nc r="E2" t="inlineStr">
        <is>
          <t>Infectious</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354</v>
      </nc>
      <ndxf>
        <alignment horizontal="center" wrapText="1" readingOrder="0"/>
      </ndxf>
    </rcc>
    <rcc rId="0" sId="9">
      <nc r="C2">
        <v>457</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355</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356</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357</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358</v>
      </nc>
      <ndxf>
        <alignment horizontal="center" wrapText="1" readingOrder="0"/>
      </ndxf>
    </rcc>
    <rcc rId="0" sId="9" s="1" dxf="1">
      <nc r="B2" t="inlineStr">
        <is>
          <t>Malignancy past</t>
        </is>
      </nc>
      <ndxf/>
    </rcc>
    <rcc rId="0" sId="9" s="1" dxf="1">
      <nc r="C2">
        <v>395</v>
      </nc>
      <ndxf/>
    </rcc>
    <rcc rId="0" sId="9" s="1" dxf="1">
      <nc r="D2" t="inlineStr">
        <is>
          <t>Malignancy_past</t>
        </is>
      </nc>
      <ndxf>
        <alignment vertical="bottom" readingOrder="0"/>
      </ndxf>
    </rcc>
    <rcc rId="0" sId="9" s="1" dxf="1">
      <nc r="E2" t="inlineStr">
        <is>
          <t>Malignancy (past)</t>
        </is>
      </nc>
      <ndxf>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alignment vertical="bottom" readingOrder="0"/>
      </ndxf>
    </rcc>
    <rcc rId="0" sId="9" s="1" dxf="1">
      <nc r="K2" t="inlineStr">
        <is>
          <t>Yes</t>
        </is>
      </nc>
      <ndxf>
        <alignment vertical="bottom" readingOrder="0"/>
      </ndxf>
    </rcc>
    <rfmt sheetId="9" s="1" sqref="L2" start="0" length="0">
      <dxf>
        <alignment vertical="bottom" readingOrder="0"/>
      </dxf>
    </rfmt>
    <rfmt sheetId="9" s="1" sqref="M2" start="0" length="0">
      <dxf>
        <alignment vertical="bottom" readingOrder="0"/>
      </dxf>
    </rfmt>
    <rcc rId="0" sId="9" s="1" dxf="1">
      <nc r="N2">
        <v>110</v>
      </nc>
      <ndxf/>
    </rcc>
    <rfmt sheetId="9" s="1" sqref="O2" start="0" length="0">
      <dxf>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359</v>
      </nc>
      <ndxf>
        <alignment horizontal="center" wrapText="1" readingOrder="0"/>
      </ndxf>
    </rcc>
    <rcc rId="0" sId="9">
      <nc r="B2" t="inlineStr">
        <is>
          <t>Organ transplant</t>
        </is>
      </nc>
    </rcc>
    <rcc rId="0" sId="9">
      <nc r="C2">
        <v>251</v>
      </nc>
    </rcc>
    <rcc rId="0" sId="9">
      <nc r="D2" t="inlineStr">
        <is>
          <t>Organ_Transplant</t>
        </is>
      </nc>
    </rcc>
    <rcc rId="0" sId="9" dxf="1">
      <nc r="E2" t="inlineStr">
        <is>
          <t>Organ transplant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291</v>
      </nc>
    </rcc>
    <rfmt sheetId="9" sqref="O2" start="0" length="0">
      <dxf>
        <alignment horizontal="center" readingOrder="0"/>
      </dxf>
    </rfmt>
    <rcc rId="0" sId="9" dxf="1">
      <nc r="P2" t="inlineStr">
        <is>
          <t>Y</t>
          <phoneticPr fontId="31" type="noConversion"/>
        </is>
      </nc>
      <ndxf>
        <alignment horizontal="center" readingOrder="0"/>
      </ndxf>
    </rcc>
  </rrc>
  <rrc rId="60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361</v>
      </nc>
      <ndxf>
        <alignment horizontal="center" wrapText="1" readingOrder="0"/>
      </ndxf>
    </rcc>
    <rcc rId="0" sId="9">
      <nc r="B2" t="inlineStr">
        <is>
          <t>Other internal disease</t>
        </is>
      </nc>
    </rcc>
    <rcc rId="0" sId="9">
      <nc r="C2">
        <v>253</v>
      </nc>
    </rcc>
    <rcc rId="0" sId="9">
      <nc r="D2" t="inlineStr">
        <is>
          <t>Internal_Disease_Other</t>
        </is>
      </nc>
    </rcc>
    <rcc rId="0" sId="9" dxf="1">
      <nc r="E2" t="inlineStr">
        <is>
          <t>Other internal diseases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292</v>
      </nc>
    </rcc>
    <rfmt sheetId="9" sqref="O2" start="0" length="0">
      <dxf>
        <alignment horizontal="center" readingOrder="0"/>
      </dxf>
    </rfmt>
    <rcc rId="0" sId="9" dxf="1">
      <nc r="P2" t="inlineStr">
        <is>
          <t>Y</t>
          <phoneticPr fontId="31" type="noConversion"/>
        </is>
      </nc>
      <ndxf>
        <alignment horizontal="center" readingOrder="0"/>
      </ndxf>
    </rcc>
  </rrc>
  <rrc rId="60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363</v>
      </nc>
      <ndxf>
        <alignment horizontal="center" wrapText="1" readingOrder="0"/>
      </ndxf>
    </rcc>
    <rcc rId="0" sId="9">
      <nc r="C2">
        <v>458</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364</v>
      </nc>
      <ndxf>
        <alignment horizontal="center" wrapText="1" readingOrder="0"/>
      </ndxf>
    </rcc>
    <rcc rId="0" sId="9">
      <nc r="C2">
        <v>459</v>
      </nc>
    </rcc>
    <rcc rId="0" sId="9" dxf="1">
      <nc r="E2" t="inlineStr">
        <is>
          <t>General examination</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365</v>
      </nc>
      <ndxf>
        <alignment horizontal="center" wrapText="1" readingOrder="0"/>
      </ndxf>
    </rcc>
    <rcc rId="0" sId="9">
      <nc r="B2" t="inlineStr">
        <is>
          <t>Height(cm)</t>
        </is>
      </nc>
    </rcc>
    <rcc rId="0" sId="9">
      <nc r="C2">
        <v>255</v>
      </nc>
    </rcc>
    <rcc rId="0" sId="9">
      <nc r="D2" t="inlineStr">
        <is>
          <t>Height_measured</t>
        </is>
      </nc>
    </rcc>
    <rcc rId="0" sId="9" dxf="1">
      <nc r="E2" t="inlineStr">
        <is>
          <t>Height (cm)</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366</v>
      </nc>
      <ndxf>
        <alignment horizontal="center" wrapText="1" readingOrder="0"/>
      </ndxf>
    </rcc>
    <rcc rId="0" sId="9">
      <nc r="B2" t="inlineStr">
        <is>
          <t>Weight(kg)</t>
        </is>
      </nc>
    </rcc>
    <rcc rId="0" sId="9">
      <nc r="C2">
        <v>256</v>
      </nc>
    </rcc>
    <rcc rId="0" sId="9">
      <nc r="D2" t="inlineStr">
        <is>
          <t>Weight_measured</t>
        </is>
      </nc>
    </rcc>
    <rcc rId="0" sId="9" dxf="1">
      <nc r="E2" t="inlineStr">
        <is>
          <t>Weight(kg)</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367</v>
      </nc>
      <ndxf>
        <alignment horizontal="center" wrapText="1" readingOrder="0"/>
      </ndxf>
    </rcc>
    <rcc rId="0" sId="9">
      <nc r="B2" t="inlineStr">
        <is>
          <t>BMI</t>
        </is>
      </nc>
    </rcc>
    <rcc rId="0" sId="9">
      <nc r="C2">
        <v>257</v>
      </nc>
    </rcc>
    <rcc rId="0" sId="9" dxf="1">
      <nc r="D2" t="inlineStr">
        <is>
          <t>BMI</t>
        </is>
      </nc>
      <ndxf>
        <font>
          <color indexed="8"/>
          <name val="Calibri"/>
          <scheme val="none"/>
        </font>
        <alignment vertical="bottom" readingOrder="0"/>
      </ndxf>
    </rcc>
    <rcc rId="0" sId="9" dxf="1">
      <nc r="E2" t="inlineStr">
        <is>
          <t>BMI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368</v>
      </nc>
      <ndxf>
        <alignment horizontal="center" wrapText="1" readingOrder="0"/>
      </ndxf>
    </rcc>
    <rcc rId="0" sId="9">
      <nc r="B2" t="inlineStr">
        <is>
          <t>BSA</t>
        </is>
      </nc>
    </rcc>
    <rcc rId="0" sId="9">
      <nc r="C2">
        <v>258</v>
      </nc>
    </rcc>
    <rcc rId="0" sId="9" dxf="1">
      <nc r="D2" t="inlineStr">
        <is>
          <t>BSA</t>
        </is>
      </nc>
      <ndxf>
        <font>
          <color indexed="8"/>
          <name val="Calibri"/>
          <scheme val="none"/>
        </font>
        <alignment vertical="bottom" readingOrder="0"/>
      </ndxf>
    </rcc>
    <rcc rId="0" sId="9" dxf="1">
      <nc r="E2" t="inlineStr">
        <is>
          <t>Body surface area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369</v>
      </nc>
      <ndxf>
        <alignment horizontal="center" wrapText="1" readingOrder="0"/>
      </ndxf>
    </rcc>
    <rcc rId="0" sId="9">
      <nc r="B2" t="inlineStr">
        <is>
          <t>HR</t>
        </is>
      </nc>
    </rcc>
    <rcc rId="0" sId="9">
      <nc r="C2">
        <v>259</v>
      </nc>
    </rcc>
    <rcc rId="0" sId="9">
      <nc r="D2" t="inlineStr">
        <is>
          <t>Heart_rate</t>
        </is>
      </nc>
    </rcc>
    <rcc rId="0" sId="9" dxf="1">
      <nc r="E2" t="inlineStr">
        <is>
          <t>Pulse Rate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297</v>
      </nc>
    </rcc>
    <rfmt sheetId="9" sqref="O2" start="0" length="0">
      <dxf>
        <alignment horizontal="center" readingOrder="0"/>
      </dxf>
    </rfmt>
    <rcc rId="0" sId="9" dxf="1">
      <nc r="P2" t="inlineStr">
        <is>
          <t>Y</t>
          <phoneticPr fontId="31" type="noConversion"/>
        </is>
      </nc>
      <ndxf>
        <alignment horizontal="center" readingOrder="0"/>
      </ndxf>
    </rcc>
  </rrc>
  <rrc rId="60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370</v>
      </nc>
      <ndxf>
        <alignment horizontal="center" wrapText="1" readingOrder="0"/>
      </ndxf>
    </rcc>
    <rcc rId="0" sId="9">
      <nc r="B2" t="inlineStr">
        <is>
          <t>BP systolic</t>
        </is>
      </nc>
    </rcc>
    <rcc rId="0" sId="9">
      <nc r="C2">
        <v>260</v>
      </nc>
    </rcc>
    <rcc rId="0" sId="9">
      <nc r="D2" t="inlineStr">
        <is>
          <t>BP_Systolic</t>
        </is>
      </nc>
    </rcc>
    <rcc rId="0" sId="9" dxf="1">
      <nc r="E2" t="inlineStr">
        <is>
          <t>Systolic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298</v>
      </nc>
    </rcc>
    <rfmt sheetId="9" sqref="O2" start="0" length="0">
      <dxf>
        <alignment horizontal="center" readingOrder="0"/>
      </dxf>
    </rfmt>
    <rcc rId="0" sId="9" dxf="1">
      <nc r="P2" t="inlineStr">
        <is>
          <t>Y</t>
          <phoneticPr fontId="31" type="noConversion"/>
        </is>
      </nc>
      <ndxf>
        <alignment horizontal="center" readingOrder="0"/>
      </ndxf>
    </rcc>
  </rrc>
  <rrc rId="60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371</v>
      </nc>
      <ndxf>
        <alignment horizontal="center" wrapText="1" readingOrder="0"/>
      </ndxf>
    </rcc>
    <rcc rId="0" sId="9">
      <nc r="B2" t="inlineStr">
        <is>
          <t>BP diastolic</t>
        </is>
      </nc>
    </rcc>
    <rcc rId="0" sId="9">
      <nc r="C2">
        <v>261</v>
      </nc>
    </rcc>
    <rcc rId="0" sId="9">
      <nc r="D2" t="inlineStr">
        <is>
          <t>BP_Diastolic</t>
        </is>
      </nc>
    </rcc>
    <rcc rId="0" sId="9" dxf="1">
      <nc r="E2" t="inlineStr">
        <is>
          <t>Diastolic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373</v>
      </nc>
      <ndxf>
        <alignment horizontal="center" wrapText="1" readingOrder="0"/>
      </ndxf>
    </rcc>
    <rcc rId="0" sId="9">
      <nc r="B2" t="inlineStr">
        <is>
          <t>FiO2</t>
        </is>
      </nc>
    </rcc>
    <rcc rId="0" sId="9">
      <nc r="C2">
        <v>263</v>
      </nc>
    </rcc>
    <rcc rId="0" sId="9">
      <nc r="D2" t="inlineStr">
        <is>
          <t>Inspired_O2</t>
        </is>
      </nc>
    </rcc>
    <rcc rId="0" sId="9" dxf="1">
      <nc r="E2" t="inlineStr">
        <is>
          <t>Inspired oxygen percentage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302</v>
      </nc>
    </rcc>
    <rfmt sheetId="9" sqref="O2" start="0" length="0">
      <dxf>
        <alignment horizontal="center" readingOrder="0"/>
      </dxf>
    </rfmt>
    <rcc rId="0" sId="9" dxf="1">
      <nc r="P2" t="inlineStr">
        <is>
          <t>Y</t>
          <phoneticPr fontId="31" type="noConversion"/>
        </is>
      </nc>
      <ndxf>
        <alignment horizontal="center" readingOrder="0"/>
      </ndxf>
    </rcc>
  </rrc>
  <rrc rId="60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374</v>
      </nc>
      <ndxf>
        <alignment horizontal="center" wrapText="1" readingOrder="0"/>
      </ndxf>
    </rcc>
    <rcc rId="0" sId="9">
      <nc r="B2" t="inlineStr">
        <is>
          <t>SpO2</t>
        </is>
      </nc>
    </rcc>
    <rcc rId="0" sId="9">
      <nc r="C2">
        <v>264</v>
      </nc>
    </rcc>
    <rcc rId="0" sId="9">
      <nc r="D2" t="inlineStr">
        <is>
          <t>Oxygen_Saturation</t>
        </is>
      </nc>
    </rcc>
    <rcc rId="0" sId="9" dxf="1">
      <nc r="E2" t="inlineStr">
        <is>
          <t>Oxygen saturations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303</v>
      </nc>
    </rcc>
    <rfmt sheetId="9" sqref="O2" start="0" length="0">
      <dxf>
        <alignment horizontal="center" readingOrder="0"/>
      </dxf>
    </rfmt>
    <rcc rId="0" sId="9" dxf="1">
      <nc r="P2" t="inlineStr">
        <is>
          <t>Y</t>
          <phoneticPr fontId="31" type="noConversion"/>
        </is>
      </nc>
      <ndxf>
        <alignment horizontal="center" readingOrder="0"/>
      </ndxf>
    </rcc>
  </rrc>
  <rrc rId="60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375</v>
      </nc>
      <ndxf>
        <alignment horizontal="center" wrapText="1" readingOrder="0"/>
      </ndxf>
    </rcc>
    <rcc rId="0" sId="9">
      <nc r="B2" t="inlineStr">
        <is>
          <t>Poor nutrition</t>
        </is>
      </nc>
    </rcc>
    <rcc rId="0" sId="9">
      <nc r="C2">
        <v>265</v>
      </nc>
    </rcc>
    <rcc rId="0" sId="9">
      <nc r="D2" t="inlineStr">
        <is>
          <t>Poor_nutrition</t>
        </is>
      </nc>
    </rcc>
    <rcc rId="0" sId="9" dxf="1">
      <nc r="E2" t="inlineStr">
        <is>
          <t>Poor nutritional status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306</v>
      </nc>
    </rcc>
    <rfmt sheetId="9" sqref="O2" start="0" length="0">
      <dxf>
        <alignment horizontal="center" readingOrder="0"/>
      </dxf>
    </rfmt>
    <rcc rId="0" sId="9" dxf="1">
      <nc r="P2" t="inlineStr">
        <is>
          <t>Y</t>
          <phoneticPr fontId="31" type="noConversion"/>
        </is>
      </nc>
      <ndxf>
        <alignment horizontal="center" readingOrder="0"/>
      </ndxf>
    </rcc>
  </rrc>
  <rrc rId="60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376</v>
      </nc>
      <ndxf>
        <alignment horizontal="center" wrapText="1" readingOrder="0"/>
      </ndxf>
    </rcc>
    <rcc rId="0" sId="9">
      <nc r="B2" t="inlineStr">
        <is>
          <t>Heart auscultation</t>
        </is>
      </nc>
    </rcc>
    <rcc rId="0" sId="9">
      <nc r="C2">
        <v>266</v>
      </nc>
    </rcc>
    <rcc rId="0" sId="9">
      <nc r="D2" t="inlineStr">
        <is>
          <t>Heart_auscultation</t>
        </is>
      </nc>
    </rcc>
    <rcc rId="0" sId="9" dxf="1">
      <nc r="E2" t="inlineStr">
        <is>
          <t>Heart auscultation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312</v>
      </nc>
    </rcc>
    <rfmt sheetId="9" sqref="O2" start="0" length="0">
      <dxf>
        <alignment horizontal="center" readingOrder="0"/>
      </dxf>
    </rfmt>
    <rcc rId="0" sId="9" dxf="1">
      <nc r="P2" t="inlineStr">
        <is>
          <t>Y</t>
          <phoneticPr fontId="31" type="noConversion"/>
        </is>
      </nc>
      <ndxf>
        <alignment horizontal="center" readingOrder="0"/>
      </ndxf>
    </rcc>
  </rrc>
  <rrc rId="60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377</v>
      </nc>
      <ndxf>
        <alignment horizontal="center" wrapText="1" readingOrder="0"/>
      </ndxf>
    </rcc>
    <rcc rId="0" sId="9">
      <nc r="B2" t="inlineStr">
        <is>
          <t>Lung auscultation</t>
        </is>
      </nc>
    </rcc>
    <rcc rId="0" sId="9">
      <nc r="C2">
        <v>267</v>
      </nc>
    </rcc>
    <rcc rId="0" sId="9">
      <nc r="D2" t="inlineStr">
        <is>
          <t>Lung_auscultation</t>
        </is>
      </nc>
    </rcc>
    <rcc rId="0" sId="9" dxf="1">
      <nc r="E2" t="inlineStr">
        <is>
          <t>Lung ausculation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313</v>
      </nc>
    </rcc>
    <rfmt sheetId="9" sqref="O2" start="0" length="0">
      <dxf>
        <alignment horizontal="center" readingOrder="0"/>
      </dxf>
    </rfmt>
    <rcc rId="0" sId="9" dxf="1">
      <nc r="P2" t="inlineStr">
        <is>
          <t>Y</t>
          <phoneticPr fontId="31" type="noConversion"/>
        </is>
      </nc>
      <ndxf>
        <alignment horizontal="center" readingOrder="0"/>
      </ndxf>
    </rcc>
  </rrc>
  <rrc rId="60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378</v>
      </nc>
      <ndxf>
        <alignment horizontal="center" wrapText="1" readingOrder="0"/>
      </ndxf>
    </rcc>
    <rcc rId="0" sId="9">
      <nc r="B2" t="inlineStr">
        <is>
          <t>RASS</t>
        </is>
      </nc>
    </rcc>
    <rcc rId="0" sId="9">
      <nc r="C2">
        <v>268</v>
      </nc>
    </rcc>
    <rcc rId="0" sId="9">
      <nc r="D2" t="inlineStr">
        <is>
          <t>Ramsey_agitation_sedation_score</t>
        </is>
      </nc>
    </rcc>
    <rcc rId="0" sId="9" dxf="1">
      <nc r="E2" t="inlineStr">
        <is>
          <t>Richmond Agitation Sedation Scale (RASS)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RASS</t>
        </is>
      </nc>
      <ndxf>
        <font>
          <color indexed="8"/>
          <name val="Calibri"/>
          <scheme val="none"/>
        </font>
        <alignment vertical="bottom" readingOrder="0"/>
      </ndxf>
    </rcc>
    <rcc rId="0" sId="9">
      <nc r="N2">
        <v>314</v>
      </nc>
    </rcc>
    <rfmt sheetId="9" sqref="O2" start="0" length="0">
      <dxf>
        <alignment horizontal="center" readingOrder="0"/>
      </dxf>
    </rfmt>
    <rcc rId="0" sId="9" dxf="1">
      <nc r="P2" t="inlineStr">
        <is>
          <t>Y</t>
          <phoneticPr fontId="31" type="noConversion"/>
        </is>
      </nc>
      <ndxf>
        <alignment horizontal="center" readingOrder="0"/>
      </ndxf>
    </rcc>
  </rrc>
  <rrc rId="60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379</v>
      </nc>
      <ndxf>
        <alignment horizontal="center" wrapText="1" readingOrder="0"/>
      </ndxf>
    </rcc>
    <rcc rId="0" sId="9">
      <nc r="B2" t="inlineStr">
        <is>
          <t>GCS 15</t>
        </is>
      </nc>
    </rcc>
    <rcc rId="0" sId="9">
      <nc r="C2">
        <v>269</v>
      </nc>
    </rcc>
    <rcc rId="0" sId="9">
      <nc r="D2" t="inlineStr">
        <is>
          <t>Glasgow_Coma_Score_is_15</t>
        </is>
      </nc>
    </rcc>
    <rcc rId="0" sId="9" dxf="1">
      <nc r="E2" t="inlineStr">
        <is>
          <t>GCS = 15</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315</v>
      </nc>
    </rcc>
    <rfmt sheetId="9" sqref="O2" start="0" length="0">
      <dxf>
        <alignment horizontal="center" readingOrder="0"/>
      </dxf>
    </rfmt>
    <rcc rId="0" sId="9" dxf="1">
      <nc r="P2" t="inlineStr">
        <is>
          <t>Y</t>
          <phoneticPr fontId="31" type="noConversion"/>
        </is>
      </nc>
      <ndxf>
        <alignment horizontal="center" readingOrder="0"/>
      </ndxf>
    </rcc>
  </rrc>
  <rrc rId="60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380</v>
      </nc>
      <ndxf>
        <alignment horizontal="center" wrapText="1" readingOrder="0"/>
      </ndxf>
    </rcc>
    <rcc rId="0" sId="9">
      <nc r="B2" t="inlineStr">
        <is>
          <t>GCS E</t>
        </is>
      </nc>
    </rcc>
    <rcc rId="0" sId="9">
      <nc r="C2">
        <v>199</v>
      </nc>
    </rcc>
    <rcc rId="0" sId="9">
      <nc r="D2" t="inlineStr">
        <is>
          <t>GCS_E</t>
        </is>
      </nc>
    </rcc>
    <rcc rId="0" sId="9" dxf="1">
      <nc r="E2" t="inlineStr">
        <is>
          <t>GCS E</t>
          <phoneticPr fontId="31" type="noConversion"/>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GCS_E</t>
        </is>
      </nc>
      <ndxf>
        <font>
          <color indexed="8"/>
          <name val="Calibri"/>
          <scheme val="none"/>
        </font>
        <alignment vertical="bottom" readingOrder="0"/>
      </ndxf>
    </rcc>
    <rcc rId="0" sId="9">
      <nc r="N2">
        <v>316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381</v>
      </nc>
      <ndxf>
        <alignment horizontal="center" wrapText="1" readingOrder="0"/>
      </ndxf>
    </rcc>
    <rcc rId="0" sId="9">
      <nc r="B2" t="inlineStr">
        <is>
          <t>GCS V</t>
        </is>
      </nc>
    </rcc>
    <rcc rId="0" sId="9">
      <nc r="C2">
        <v>200</v>
      </nc>
    </rcc>
    <rcc rId="0" sId="9">
      <nc r="D2" t="inlineStr">
        <is>
          <t>GCS_V</t>
        </is>
      </nc>
    </rcc>
    <rcc rId="0" sId="9" dxf="1">
      <nc r="E2" t="inlineStr">
        <is>
          <t>GCS V</t>
        </is>
      </nc>
      <ndxf>
        <font>
          <color indexed="8"/>
          <name val="Calibri"/>
          <scheme val="none"/>
        </font>
        <alignment horizontal="left" vertical="bottom" readingOrder="0"/>
      </ndxf>
    </rcc>
    <rcc rId="0" sId="9">
      <nc r="F2" t="inlineStr">
        <is>
          <t>Glasgow_Coma_Score_is_15 = No</t>
        </is>
      </nc>
    </rcc>
    <rcc rId="0" sId="9" dxf="1">
      <nc r="G2" t="inlineStr">
        <is>
          <t>OneOption</t>
        </is>
      </nc>
      <ndxf>
        <font>
          <color indexed="8"/>
          <name val="Calibri"/>
          <scheme val="none"/>
        </font>
        <alignment vertical="bottom" readingOrder="0"/>
      </ndxf>
    </rcc>
    <rcc rId="0" sId="9">
      <nc r="N2">
        <v>317</v>
      </nc>
    </rcc>
    <rfmt sheetId="9" sqref="O2" start="0" length="0">
      <dxf>
        <alignment horizontal="center" readingOrder="0"/>
      </dxf>
    </rfmt>
    <rcc rId="0" sId="9" dxf="1">
      <nc r="P2" t="inlineStr">
        <is>
          <t>Y</t>
          <phoneticPr fontId="31" type="noConversion"/>
        </is>
      </nc>
      <ndxf>
        <alignment horizontal="center" readingOrder="0"/>
      </ndxf>
    </rcc>
  </rrc>
  <rrc rId="60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382</v>
      </nc>
      <ndxf>
        <alignment horizontal="center" wrapText="1" readingOrder="0"/>
      </ndxf>
    </rcc>
    <rcc rId="0" sId="9">
      <nc r="B2" t="inlineStr">
        <is>
          <t>GCS M</t>
        </is>
      </nc>
    </rcc>
    <rcc rId="0" sId="9">
      <nc r="C2">
        <v>201</v>
      </nc>
    </rcc>
    <rcc rId="0" sId="9">
      <nc r="D2" t="inlineStr">
        <is>
          <t>GCS_M</t>
        </is>
      </nc>
    </rcc>
    <rcc rId="0" sId="9" dxf="1">
      <nc r="E2" t="inlineStr">
        <is>
          <t>GCS M</t>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GCS_M</t>
        </is>
      </nc>
      <ndxf>
        <font>
          <color indexed="8"/>
          <name val="Calibri"/>
          <scheme val="none"/>
        </font>
        <alignment vertical="bottom" readingOrder="0"/>
      </ndxf>
    </rcc>
    <rcc rId="0" sId="9">
      <nc r="N2">
        <v>318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384</v>
      </nc>
      <ndxf>
        <alignment horizontal="center" wrapText="1" readingOrder="0"/>
      </ndxf>
    </rcc>
    <rcc rId="0" sId="9">
      <nc r="C2">
        <v>460</v>
      </nc>
    </rcc>
    <rcc rId="0" sId="9" dxf="1">
      <nc r="E2" t="inlineStr">
        <is>
          <t>General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385</v>
      </nc>
      <ndxf>
        <alignment horizontal="center" wrapText="1" readingOrder="0"/>
      </ndxf>
    </rcc>
    <rcc rId="0" sId="9">
      <nc r="C2">
        <v>461</v>
      </nc>
    </rcc>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386</v>
      </nc>
      <ndxf>
        <alignment horizontal="center" wrapText="1" readingOrder="0"/>
      </ndxf>
    </rcc>
    <rcc rId="0" sId="9">
      <nc r="B2" t="inlineStr">
        <is>
          <t>History of difficult intubation</t>
        </is>
      </nc>
    </rcc>
    <rcc rId="0" sId="9">
      <nc r="C2">
        <v>271</v>
      </nc>
    </rcc>
    <rcc rId="0" sId="9" dxf="1">
      <nc r="D2" t="inlineStr">
        <is>
          <t>History_of_difficult_intubation</t>
        </is>
      </nc>
      <ndxf>
        <alignment vertical="bottom" wrapText="1" readingOrder="0"/>
      </ndxf>
    </rcc>
    <rcc rId="0" sId="9" dxf="1">
      <nc r="E2" t="inlineStr">
        <is>
          <t>History of difficult intubation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320</v>
      </nc>
    </rcc>
    <rfmt sheetId="9" sqref="O2" start="0" length="0">
      <dxf>
        <alignment horizontal="center" readingOrder="0"/>
      </dxf>
    </rfmt>
    <rcc rId="0" sId="9" dxf="1">
      <nc r="P2" t="inlineStr">
        <is>
          <t>Y</t>
          <phoneticPr fontId="31" type="noConversion"/>
        </is>
      </nc>
      <ndxf>
        <alignment horizontal="center" readingOrder="0"/>
      </ndxf>
    </rcc>
  </rrc>
  <rrc rId="60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388</v>
      </nc>
      <ndxf>
        <alignment horizontal="center" wrapText="1" readingOrder="0"/>
      </ndxf>
    </rcc>
    <rcc rId="0" sId="9">
      <nc r="B2" t="inlineStr">
        <is>
          <t>Mallampati</t>
        </is>
      </nc>
    </rcc>
    <rcc rId="0" sId="9">
      <nc r="C2">
        <v>273</v>
      </nc>
    </rcc>
    <rcc rId="0" sId="9">
      <nc r="D2" t="inlineStr">
        <is>
          <t>Mallampati_unspecified</t>
        </is>
      </nc>
    </rcc>
    <rcc rId="0" sId="9" dxf="1">
      <nc r="E2" t="inlineStr">
        <is>
          <t>Mallampati</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Mallampati</t>
        </is>
      </nc>
      <ndxf>
        <font>
          <color indexed="8"/>
          <name val="Calibri"/>
          <scheme val="none"/>
        </font>
        <alignment vertical="bottom" readingOrder="0"/>
      </ndxf>
    </rcc>
    <rcc rId="0" sId="9">
      <nc r="N2">
        <v>322</v>
      </nc>
    </rcc>
    <rfmt sheetId="9" sqref="O2" start="0" length="0">
      <dxf>
        <alignment horizontal="center" readingOrder="0"/>
      </dxf>
    </rfmt>
    <rcc rId="0" sId="9" dxf="1">
      <nc r="P2" t="inlineStr">
        <is>
          <t>Y</t>
          <phoneticPr fontId="31" type="noConversion"/>
        </is>
      </nc>
      <ndxf>
        <alignment horizontal="center" readingOrder="0"/>
      </ndxf>
    </rcc>
  </rrc>
  <rrc rId="60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389</v>
      </nc>
      <ndxf>
        <alignment horizontal="center" wrapText="1" readingOrder="0"/>
      </ndxf>
    </rcc>
    <rcc rId="0" sId="9">
      <nc r="B2" t="inlineStr">
        <is>
          <t>Neck extension</t>
        </is>
      </nc>
    </rcc>
    <rcc rId="0" sId="9">
      <nc r="C2">
        <v>274</v>
      </nc>
    </rcc>
    <rcc rId="0" sId="9" dxf="1">
      <nc r="D2" t="inlineStr">
        <is>
          <t>Wilson_Neck_extension</t>
        </is>
      </nc>
      <ndxf>
        <alignment vertical="bottom" wrapText="1" readingOrder="0"/>
      </ndxf>
    </rcc>
    <rcc rId="0" sId="9" dxf="1">
      <nc r="E2" t="inlineStr">
        <is>
          <t>Neck extension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Wilson_Neck_extension</t>
        </is>
      </nc>
      <ndxf>
        <font>
          <sz val="12"/>
          <color indexed="8"/>
          <name val="Calibri"/>
          <scheme val="none"/>
        </font>
        <alignment vertical="bottom" readingOrder="0"/>
      </ndxf>
    </rcc>
    <rcc rId="0" sId="9">
      <nc r="N2">
        <v>325</v>
      </nc>
    </rcc>
    <rfmt sheetId="9" sqref="O2" start="0" length="0">
      <dxf>
        <alignment horizontal="center" readingOrder="0"/>
      </dxf>
    </rfmt>
    <rcc rId="0" sId="9" dxf="1">
      <nc r="P2" t="inlineStr">
        <is>
          <t>Y</t>
          <phoneticPr fontId="31" type="noConversion"/>
        </is>
      </nc>
      <ndxf>
        <alignment horizontal="center" readingOrder="0"/>
      </ndxf>
    </rcc>
  </rrc>
  <rrc rId="60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390</v>
      </nc>
      <ndxf>
        <alignment horizontal="center" wrapText="1" readingOrder="0"/>
      </ndxf>
    </rcc>
    <rcc rId="0" sId="9">
      <nc r="B2" t="inlineStr">
        <is>
          <t>Mouth opening / Jaw protrusion (for Wilson Score)</t>
        </is>
      </nc>
    </rcc>
    <rcc rId="0" sId="9">
      <nc r="C2">
        <v>275</v>
      </nc>
    </rcc>
    <rcc rId="0" sId="9" dxf="1">
      <nc r="D2" t="inlineStr">
        <is>
          <t>Wilson_Score_Mouth_opening_Jaw_protrusion</t>
        </is>
      </nc>
      <ndxf>
        <alignment vertical="bottom" wrapText="1" readingOrder="0"/>
      </ndxf>
    </rcc>
    <rcc rId="0" sId="9" dxf="1">
      <nc r="E2" t="inlineStr">
        <is>
          <t>Jaw movement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Wilson_Jaw_movement</t>
        </is>
      </nc>
      <ndxf>
        <font>
          <color indexed="8"/>
          <name val="Calibri"/>
          <scheme val="none"/>
        </font>
        <alignment vertical="bottom" readingOrder="0"/>
      </ndxf>
    </rcc>
    <rcc rId="0" sId="9">
      <nc r="N2">
        <v>326</v>
      </nc>
    </rcc>
    <rfmt sheetId="9" sqref="O2" start="0" length="0">
      <dxf>
        <alignment horizontal="center" readingOrder="0"/>
      </dxf>
    </rfmt>
    <rcc rId="0" sId="9" dxf="1">
      <nc r="P2" t="inlineStr">
        <is>
          <t>Y</t>
          <phoneticPr fontId="31" type="noConversion"/>
        </is>
      </nc>
      <ndxf>
        <alignment horizontal="center" readingOrder="0"/>
      </ndxf>
    </rcc>
  </rrc>
  <rrc rId="60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391</v>
      </nc>
      <ndxf>
        <alignment horizontal="center" wrapText="1" readingOrder="0"/>
      </ndxf>
    </rcc>
    <rcc rId="0" sId="9">
      <nc r="B2" t="inlineStr">
        <is>
          <t>Mouth opening</t>
        </is>
      </nc>
    </rcc>
    <rcc rId="0" sId="9">
      <nc r="C2">
        <v>276</v>
      </nc>
    </rcc>
    <rcc rId="0" sId="9" dxf="1">
      <nc r="D2" t="inlineStr">
        <is>
          <t>Mouth_Opening</t>
        </is>
      </nc>
      <ndxf>
        <alignment vertical="bottom" wrapText="1" readingOrder="0"/>
      </ndxf>
    </rcc>
    <rcc rId="0" sId="9" dxf="1">
      <nc r="E2" t="inlineStr">
        <is>
          <t>Mouth opening decreased?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327</v>
      </nc>
    </rcc>
    <rfmt sheetId="9" sqref="O2" start="0" length="0">
      <dxf>
        <alignment horizontal="center" readingOrder="0"/>
      </dxf>
    </rfmt>
    <rcc rId="0" sId="9" dxf="1">
      <nc r="P2" t="inlineStr">
        <is>
          <t>Y</t>
          <phoneticPr fontId="31" type="noConversion"/>
        </is>
      </nc>
      <ndxf>
        <alignment horizontal="center" readingOrder="0"/>
      </ndxf>
    </rcc>
  </rrc>
  <rrc rId="60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392</v>
      </nc>
      <ndxf>
        <alignment horizontal="center" wrapText="1" readingOrder="0"/>
      </ndxf>
    </rcc>
    <rcc rId="0" sId="9">
      <nc r="B2" t="inlineStr">
        <is>
          <t>Short thyromental distance</t>
        </is>
      </nc>
    </rcc>
    <rcc rId="0" sId="9">
      <nc r="C2">
        <v>277</v>
      </nc>
    </rcc>
    <rcc rId="0" sId="9">
      <nc r="D2" t="inlineStr">
        <is>
          <t>Short_thyromental_distance</t>
        </is>
      </nc>
    </rcc>
    <rcc rId="0" sId="9" dxf="1">
      <nc r="E2" t="inlineStr">
        <is>
          <t>Decreased thyromental distance (&lt; 6cm or short)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328</v>
      </nc>
    </rcc>
    <rfmt sheetId="9" sqref="O2" start="0" length="0">
      <dxf>
        <alignment horizontal="center" readingOrder="0"/>
      </dxf>
    </rfmt>
    <rcc rId="0" sId="9" dxf="1">
      <nc r="P2" t="inlineStr">
        <is>
          <t>Y</t>
          <phoneticPr fontId="31" type="noConversion"/>
        </is>
      </nc>
      <ndxf>
        <alignment horizontal="center" readingOrder="0"/>
      </ndxf>
    </rcc>
  </rrc>
  <rrc rId="60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393</v>
      </nc>
      <ndxf>
        <alignment horizontal="center" wrapText="1" readingOrder="0"/>
      </ndxf>
    </rcc>
    <rcc rId="0" sId="9">
      <nc r="B2" t="inlineStr">
        <is>
          <t>Dentition</t>
        </is>
      </nc>
    </rcc>
    <rcc rId="0" sId="9">
      <nc r="C2">
        <v>278</v>
      </nc>
    </rcc>
    <rcc rId="0" sId="9" dxf="1">
      <nc r="D2" t="inlineStr">
        <is>
          <t>Dentition</t>
        </is>
      </nc>
      <ndxf>
        <alignment vertical="bottom" wrapText="1" readingOrder="0"/>
      </ndxf>
    </rcc>
    <rcc rId="0" sId="9" dxf="1">
      <nc r="E2" t="inlineStr">
        <is>
          <t>Dental examination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Dental_status</t>
        </is>
      </nc>
      <ndxf>
        <font>
          <color indexed="8"/>
          <name val="Calibri"/>
          <scheme val="none"/>
        </font>
        <alignment vertical="bottom" readingOrder="0"/>
      </ndxf>
    </rcc>
    <rcc rId="0" sId="9">
      <nc r="J2" t="inlineStr">
        <is>
          <t>Y</t>
        </is>
      </nc>
    </rcc>
    <rcc rId="0" sId="9">
      <nc r="N2">
        <v>331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394</v>
      </nc>
      <ndxf>
        <alignment horizontal="center" wrapText="1" readingOrder="0"/>
      </ndxf>
    </rcc>
    <rcc rId="0" sId="9">
      <nc r="B2" t="inlineStr">
        <is>
          <t>Receding mandible</t>
        </is>
      </nc>
    </rcc>
    <rcc rId="0" sId="9">
      <nc r="C2">
        <v>279</v>
      </nc>
    </rcc>
    <rcc rId="0" sId="9" dxf="1">
      <nc r="D2" t="inlineStr">
        <is>
          <t>Receding_mandible</t>
        </is>
      </nc>
      <ndxf>
        <alignment vertical="bottom" wrapText="1" readingOrder="0"/>
      </ndxf>
    </rcc>
    <rcc rId="0" sId="9" dxf="1">
      <nc r="E2" t="inlineStr">
        <is>
          <t>Receding mandible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Wilson_receding_mandible</t>
        </is>
      </nc>
      <ndxf>
        <font>
          <sz val="12"/>
          <color indexed="8"/>
          <name val="Calibri"/>
          <scheme val="none"/>
        </font>
        <alignment vertical="bottom" readingOrder="0"/>
      </ndxf>
    </rcc>
    <rcc rId="0" sId="9">
      <nc r="N2">
        <v>332</v>
      </nc>
    </rcc>
    <rfmt sheetId="9" sqref="O2" start="0" length="0">
      <dxf>
        <alignment horizontal="center" readingOrder="0"/>
      </dxf>
    </rfmt>
    <rcc rId="0" sId="9" dxf="1">
      <nc r="P2" t="inlineStr">
        <is>
          <t>Y</t>
          <phoneticPr fontId="31" type="noConversion"/>
        </is>
      </nc>
      <ndxf>
        <alignment horizontal="center" readingOrder="0"/>
      </ndxf>
    </rcc>
  </rrc>
  <rrc rId="60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395</v>
      </nc>
      <ndxf>
        <alignment horizontal="center" wrapText="1" readingOrder="0"/>
      </ndxf>
    </rcc>
    <rcc rId="0" sId="9">
      <nc r="B2" t="inlineStr">
        <is>
          <t>Upper airway obstuction</t>
        </is>
      </nc>
    </rcc>
    <rcc rId="0" sId="9">
      <nc r="C2">
        <v>280</v>
      </nc>
    </rcc>
    <rcc rId="0" sId="9" dxf="1">
      <nc r="D2" t="inlineStr">
        <is>
          <t>Upper_airway_obstruction</t>
        </is>
      </nc>
      <ndxf>
        <alignment vertical="bottom" wrapText="1" readingOrder="0"/>
      </ndxf>
    </rcc>
    <rcc rId="0" sId="9" dxf="1">
      <nc r="E2" t="inlineStr">
        <is>
          <t>Upper airway obstruction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335</v>
      </nc>
    </rcc>
    <rfmt sheetId="9" sqref="O2" start="0" length="0">
      <dxf>
        <alignment horizontal="center" readingOrder="0"/>
      </dxf>
    </rfmt>
    <rcc rId="0" sId="9" dxf="1">
      <nc r="P2" t="inlineStr">
        <is>
          <t>Y</t>
          <phoneticPr fontId="31" type="noConversion"/>
        </is>
      </nc>
      <ndxf>
        <alignment horizontal="center" readingOrder="0"/>
      </ndxf>
    </rcc>
  </rrc>
  <rrc rId="60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396</v>
      </nc>
      <ndxf>
        <alignment horizontal="center" wrapText="1" readingOrder="0"/>
      </ndxf>
    </rcc>
    <rcc rId="0" sId="9">
      <nc r="B2" t="inlineStr">
        <is>
          <t>Upper airway infection</t>
        </is>
      </nc>
    </rcc>
    <rcc rId="0" sId="9">
      <nc r="C2">
        <v>281</v>
      </nc>
    </rcc>
    <rcc rId="0" sId="9" dxf="1">
      <nc r="D2" t="inlineStr">
        <is>
          <t>Upper_airway_infection</t>
          <phoneticPr fontId="31" type="noConversion"/>
        </is>
      </nc>
      <ndxf>
        <alignment vertical="bottom" wrapText="1" readingOrder="0"/>
      </ndxf>
    </rcc>
    <rcc rId="0" sId="9" dxf="1">
      <nc r="E2" t="inlineStr">
        <is>
          <t>Upper Airway Infection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336</v>
      </nc>
    </rcc>
    <rfmt sheetId="9" sqref="O2" start="0" length="0">
      <dxf>
        <alignment horizontal="center" readingOrder="0"/>
      </dxf>
    </rfmt>
    <rcc rId="0" sId="9" dxf="1">
      <nc r="P2" t="inlineStr">
        <is>
          <t>Y</t>
          <phoneticPr fontId="31" type="noConversion"/>
        </is>
      </nc>
      <ndxf>
        <alignment horizontal="center" readingOrder="0"/>
      </ndxf>
    </rcc>
  </rrc>
  <rrc rId="60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397</v>
      </nc>
      <ndxf>
        <alignment horizontal="center" wrapText="1" readingOrder="0"/>
      </ndxf>
    </rcc>
    <rcc rId="0" sId="9">
      <nc r="B2" t="inlineStr">
        <is>
          <t>High arched palate</t>
        </is>
      </nc>
    </rcc>
    <rcc rId="0" sId="9">
      <nc r="C2">
        <v>282</v>
      </nc>
    </rcc>
    <rcc rId="0" sId="9" dxf="1">
      <nc r="D2" t="inlineStr">
        <is>
          <t>High_arched_palate</t>
        </is>
      </nc>
      <ndxf>
        <alignment vertical="bottom" wrapText="1" readingOrder="0"/>
      </ndxf>
    </rcc>
    <rcc rId="0" sId="9" dxf="1">
      <nc r="E2" t="inlineStr">
        <is>
          <t>High arched palate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340</v>
      </nc>
    </rcc>
    <rfmt sheetId="9" sqref="O2" start="0" length="0">
      <dxf>
        <alignment horizontal="center" readingOrder="0"/>
      </dxf>
    </rfmt>
    <rcc rId="0" sId="9" dxf="1">
      <nc r="P2" t="inlineStr">
        <is>
          <t>Y</t>
          <phoneticPr fontId="31" type="noConversion"/>
        </is>
      </nc>
      <ndxf>
        <alignment horizontal="center" readingOrder="0"/>
      </ndxf>
    </rcc>
  </rrc>
  <rrc rId="60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398</v>
      </nc>
      <ndxf>
        <alignment horizontal="center" wrapText="1" readingOrder="0"/>
      </ndxf>
    </rcc>
    <rcc rId="0" sId="9">
      <nc r="B2" t="inlineStr">
        <is>
          <t>Protruding incisors</t>
        </is>
      </nc>
    </rcc>
    <rcc rId="0" sId="9">
      <nc r="C2">
        <v>283</v>
      </nc>
    </rcc>
    <rcc rId="0" sId="9" dxf="1">
      <nc r="D2" t="inlineStr">
        <is>
          <t>Protruding_incisors</t>
        </is>
      </nc>
      <ndxf>
        <alignment vertical="bottom" wrapText="1" readingOrder="0"/>
      </ndxf>
    </rcc>
    <rcc rId="0" sId="9" dxf="1">
      <nc r="E2" t="inlineStr">
        <is>
          <t>Protruding maxillary incisors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Wilson_protruding_incisors</t>
        </is>
      </nc>
      <ndxf>
        <font>
          <sz val="12"/>
          <color indexed="8"/>
          <name val="Calibri"/>
          <scheme val="none"/>
        </font>
        <alignment vertical="bottom" readingOrder="0"/>
      </ndxf>
    </rcc>
    <rcc rId="0" sId="9">
      <nc r="N2">
        <v>341</v>
      </nc>
    </rcc>
    <rfmt sheetId="9" sqref="O2" start="0" length="0">
      <dxf>
        <alignment horizontal="center" readingOrder="0"/>
      </dxf>
    </rfmt>
    <rcc rId="0" sId="9" dxf="1">
      <nc r="P2" t="inlineStr">
        <is>
          <t>Y</t>
          <phoneticPr fontId="31" type="noConversion"/>
        </is>
      </nc>
      <ndxf>
        <alignment horizontal="center" readingOrder="0"/>
      </ndxf>
    </rcc>
  </rrc>
  <rrc rId="60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399</v>
      </nc>
      <ndxf>
        <alignment horizontal="center" wrapText="1" readingOrder="0"/>
      </ndxf>
    </rcc>
    <rcc rId="0" sId="9">
      <nc r="B2" t="inlineStr">
        <is>
          <t>Craniofacial abnormality</t>
        </is>
      </nc>
    </rcc>
    <rcc rId="0" sId="9">
      <nc r="C2">
        <v>284</v>
      </nc>
    </rcc>
    <rcc rId="0" sId="9" dxf="1">
      <nc r="D2" t="inlineStr">
        <is>
          <t>Craniofacial_abnormality</t>
        </is>
      </nc>
      <ndxf>
        <alignment vertical="bottom" wrapText="1" readingOrder="0"/>
      </ndxf>
    </rcc>
    <rcc rId="0" sId="9" dxf="1">
      <nc r="E2" t="inlineStr">
        <is>
          <t>Craniofacial abnormalities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342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400</v>
      </nc>
      <ndxf>
        <alignment horizontal="center" wrapText="1" readingOrder="0"/>
      </ndxf>
    </rcc>
    <rcc rId="0" sId="9">
      <nc r="B2" t="inlineStr">
        <is>
          <t>Other airway comments</t>
        </is>
      </nc>
    </rcc>
    <rcc rId="0" sId="9">
      <nc r="C2">
        <v>285</v>
      </nc>
    </rcc>
    <rcc rId="0" sId="9" dxf="1">
      <nc r="D2" t="inlineStr">
        <is>
          <t>Airway_comment_other</t>
        </is>
      </nc>
      <ndxf>
        <alignment vertical="bottom" wrapText="1" readingOrder="0"/>
      </ndxf>
    </rcc>
    <rcc rId="0" sId="9" dxf="1">
      <nc r="E2" t="inlineStr">
        <is>
          <t>Other airway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343</v>
      </nc>
    </rcc>
    <rfmt sheetId="9" sqref="O2" start="0" length="0">
      <dxf>
        <alignment horizontal="center" readingOrder="0"/>
      </dxf>
    </rfmt>
    <rcc rId="0" sId="9" dxf="1">
      <nc r="P2" t="inlineStr">
        <is>
          <t>Y</t>
          <phoneticPr fontId="31" type="noConversion"/>
        </is>
      </nc>
      <ndxf>
        <alignment horizontal="center" readingOrder="0"/>
      </ndxf>
    </rcc>
  </rrc>
  <rrc rId="61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401</v>
      </nc>
      <ndxf>
        <alignment horizontal="center" wrapText="1" readingOrder="0"/>
      </ndxf>
    </rcc>
    <rcc rId="0" sId="9">
      <nc r="C2">
        <v>462</v>
      </nc>
    </rcc>
    <rfmt sheetId="9" sqref="D2" start="0" length="0">
      <dxf>
        <alignment vertical="bottom" wrapText="1" readingOrder="0"/>
      </dxf>
    </rfmt>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402</v>
      </nc>
      <ndxf>
        <alignment horizontal="center" wrapText="1" readingOrder="0"/>
      </ndxf>
    </rcc>
    <rcc rId="0" sId="9">
      <nc r="C2">
        <v>463</v>
      </nc>
    </rcc>
    <rfmt sheetId="9" sqref="D2" start="0" length="0">
      <dxf>
        <alignment vertical="bottom" wrapText="1" readingOrder="0"/>
      </dxf>
    </rfmt>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403</v>
      </nc>
      <ndxf>
        <alignment horizontal="center" wrapText="1" readingOrder="0"/>
      </ndxf>
    </rcc>
    <rcc rId="0" sId="9">
      <nc r="B2" t="inlineStr">
        <is>
          <t>Other investigations required</t>
        </is>
      </nc>
    </rcc>
    <rcc rId="0" sId="9">
      <nc r="C2">
        <v>286</v>
      </nc>
    </rcc>
    <rcc rId="0" sId="9">
      <nc r="D2" t="inlineStr">
        <is>
          <t>Investigations_Ordered_Required</t>
        </is>
      </nc>
    </rcc>
    <rcc rId="0" sId="9" dxf="1">
      <nc r="E2" t="inlineStr">
        <is>
          <t>Other investigations required?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345</v>
      </nc>
    </rcc>
    <rfmt sheetId="9" sqref="O2" start="0" length="0">
      <dxf>
        <alignment horizontal="center" readingOrder="0"/>
      </dxf>
    </rfmt>
    <rcc rId="0" sId="9" dxf="1">
      <nc r="P2" t="inlineStr">
        <is>
          <t>Y</t>
          <phoneticPr fontId="31" type="noConversion"/>
        </is>
      </nc>
      <ndxf>
        <alignment horizontal="center" readingOrder="0"/>
      </ndxf>
    </rcc>
  </rrc>
  <rrc rId="61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404</v>
      </nc>
      <ndxf>
        <alignment horizontal="center" wrapText="1" readingOrder="0"/>
      </ndxf>
    </rcc>
    <rcc rId="0" sId="9">
      <nc r="B2" t="inlineStr">
        <is>
          <t>Blood results available</t>
        </is>
      </nc>
    </rcc>
    <rcc rId="0" sId="9">
      <nc r="C2">
        <v>287</v>
      </nc>
    </rcc>
    <rcc rId="0" sId="9">
      <nc r="D2" t="inlineStr">
        <is>
          <t>Investigations_Lab_Results</t>
        </is>
      </nc>
    </rcc>
    <rcc rId="0" sId="9" dxf="1">
      <nc r="E2" t="inlineStr">
        <is>
          <t>Lab results available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408</v>
      </nc>
      <ndxf>
        <alignment horizontal="center" wrapText="1" readingOrder="0"/>
      </ndxf>
    </rcc>
    <rcc rId="0" sId="9">
      <nc r="B2" t="inlineStr">
        <is>
          <t>Hb</t>
        </is>
      </nc>
    </rcc>
    <rcc rId="0" sId="9">
      <nc r="C2">
        <v>290</v>
      </nc>
    </rcc>
    <rcc rId="0" sId="9">
      <nc r="D2" t="inlineStr">
        <is>
          <t>Investigations_Lab_Results_Hb</t>
        </is>
      </nc>
    </rcc>
    <rcc rId="0" sId="9" dxf="1">
      <nc r="E2" t="inlineStr">
        <is>
          <t>Hb</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349</v>
      </nc>
    </rcc>
    <rfmt sheetId="9" sqref="O2" start="0" length="0">
      <dxf>
        <alignment horizontal="center" readingOrder="0"/>
      </dxf>
    </rfmt>
    <rcc rId="0" sId="9" dxf="1">
      <nc r="P2" t="inlineStr">
        <is>
          <t>Y</t>
          <phoneticPr fontId="31" type="noConversion"/>
        </is>
      </nc>
      <ndxf>
        <alignment horizontal="center" readingOrder="0"/>
      </ndxf>
    </rcc>
  </rrc>
  <rrc rId="61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409</v>
      </nc>
      <ndxf>
        <alignment horizontal="center" wrapText="1" readingOrder="0"/>
      </ndxf>
    </rcc>
    <rcc rId="0" sId="9">
      <nc r="B2" t="inlineStr">
        <is>
          <t>Platelets</t>
        </is>
      </nc>
    </rcc>
    <rcc rId="0" sId="9">
      <nc r="C2">
        <v>291</v>
      </nc>
    </rcc>
    <rcc rId="0" sId="9">
      <nc r="D2" t="inlineStr">
        <is>
          <t>Investigations_Lab_Results_Plt</t>
        </is>
      </nc>
    </rcc>
    <rcc rId="0" sId="9" dxf="1">
      <nc r="E2" t="inlineStr">
        <is>
          <t>Platelets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350</v>
      </nc>
    </rcc>
    <rfmt sheetId="9" sqref="O2" start="0" length="0">
      <dxf>
        <alignment horizontal="center" readingOrder="0"/>
      </dxf>
    </rfmt>
    <rcc rId="0" sId="9" dxf="1">
      <nc r="P2" t="inlineStr">
        <is>
          <t>Y</t>
          <phoneticPr fontId="31" type="noConversion"/>
        </is>
      </nc>
      <ndxf>
        <alignment horizontal="center" readingOrder="0"/>
      </ndxf>
    </rcc>
  </rrc>
  <rrc rId="61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410</v>
      </nc>
      <ndxf>
        <alignment horizontal="center" wrapText="1" readingOrder="0"/>
      </ndxf>
    </rcc>
    <rcc rId="0" sId="9">
      <nc r="B2" t="inlineStr">
        <is>
          <t>INR</t>
        </is>
      </nc>
    </rcc>
    <rcc rId="0" sId="9">
      <nc r="C2">
        <v>292</v>
      </nc>
    </rcc>
    <rcc rId="0" sId="9">
      <nc r="D2" t="inlineStr">
        <is>
          <t>Investigations_Lab_Results_INR</t>
        </is>
      </nc>
    </rcc>
    <rcc rId="0" sId="9" dxf="1">
      <nc r="E2" t="inlineStr">
        <is>
          <t>INR</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351</v>
      </nc>
    </rcc>
    <rfmt sheetId="9" sqref="O2" start="0" length="0">
      <dxf>
        <alignment horizontal="center" readingOrder="0"/>
      </dxf>
    </rfmt>
    <rcc rId="0" sId="9" dxf="1">
      <nc r="P2" t="inlineStr">
        <is>
          <t>Y</t>
          <phoneticPr fontId="31" type="noConversion"/>
        </is>
      </nc>
      <ndxf>
        <alignment horizontal="center" readingOrder="0"/>
      </ndxf>
    </rcc>
  </rrc>
  <rrc rId="61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411</v>
      </nc>
      <ndxf>
        <alignment horizontal="center" wrapText="1" readingOrder="0"/>
      </ndxf>
    </rcc>
    <rcc rId="0" sId="9">
      <nc r="B2" t="inlineStr">
        <is>
          <t>PT</t>
        </is>
      </nc>
    </rcc>
    <rcc rId="0" sId="9">
      <nc r="C2">
        <v>293</v>
      </nc>
    </rcc>
    <rcc rId="0" sId="9">
      <nc r="D2" t="inlineStr">
        <is>
          <t>Investigations_Lab_Results_PT</t>
        </is>
      </nc>
    </rcc>
    <rcc rId="0" sId="9" dxf="1">
      <nc r="E2" t="inlineStr">
        <is>
          <t>Prothrombin time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352</v>
      </nc>
    </rcc>
    <rfmt sheetId="9" sqref="O2" start="0" length="0">
      <dxf>
        <alignment horizontal="center" readingOrder="0"/>
      </dxf>
    </rfmt>
    <rcc rId="0" sId="9" dxf="1">
      <nc r="P2" t="inlineStr">
        <is>
          <t>Y</t>
          <phoneticPr fontId="31" type="noConversion"/>
        </is>
      </nc>
      <ndxf>
        <alignment horizontal="center" readingOrder="0"/>
      </ndxf>
    </rcc>
  </rrc>
  <rrc rId="61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412</v>
      </nc>
      <ndxf>
        <alignment horizontal="center" wrapText="1" readingOrder="0"/>
      </ndxf>
    </rcc>
    <rcc rId="0" sId="9">
      <nc r="B2" t="inlineStr">
        <is>
          <t>aPTT</t>
        </is>
      </nc>
    </rcc>
    <rcc rId="0" sId="9">
      <nc r="C2">
        <v>294</v>
      </nc>
    </rcc>
    <rcc rId="0" sId="9">
      <nc r="D2" t="inlineStr">
        <is>
          <t>Investigations_Lab_Results_aPTT</t>
        </is>
      </nc>
    </rcc>
    <rcc rId="0" sId="9" dxf="1">
      <nc r="E2" t="inlineStr">
        <is>
          <t>aPTT</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413</v>
      </nc>
      <ndxf>
        <alignment horizontal="center" wrapText="1" readingOrder="0"/>
      </ndxf>
    </rcc>
    <rcc rId="0" sId="9">
      <nc r="B2" t="inlineStr">
        <is>
          <t>Na</t>
        </is>
      </nc>
    </rcc>
    <rcc rId="0" sId="9">
      <nc r="C2">
        <v>295</v>
      </nc>
    </rcc>
    <rcc rId="0" sId="9">
      <nc r="D2" t="inlineStr">
        <is>
          <t>Investigations_Lab_Results_Sodium</t>
        </is>
      </nc>
    </rcc>
    <rcc rId="0" sId="9" dxf="1">
      <nc r="E2" t="inlineStr">
        <is>
          <t>Sodium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354</v>
      </nc>
    </rcc>
    <rfmt sheetId="9" sqref="O2" start="0" length="0">
      <dxf>
        <alignment horizontal="center" readingOrder="0"/>
      </dxf>
    </rfmt>
    <rcc rId="0" sId="9" dxf="1">
      <nc r="P2" t="inlineStr">
        <is>
          <t>Y</t>
          <phoneticPr fontId="31" type="noConversion"/>
        </is>
      </nc>
      <ndxf>
        <alignment horizontal="center" readingOrder="0"/>
      </ndxf>
    </rcc>
  </rrc>
  <rrc rId="61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414</v>
      </nc>
      <ndxf>
        <alignment horizontal="center" wrapText="1" readingOrder="0"/>
      </ndxf>
    </rcc>
    <rcc rId="0" sId="9">
      <nc r="B2" t="inlineStr">
        <is>
          <t>K</t>
        </is>
      </nc>
    </rcc>
    <rcc rId="0" sId="9">
      <nc r="C2">
        <v>296</v>
      </nc>
    </rcc>
    <rcc rId="0" sId="9">
      <nc r="D2" t="inlineStr">
        <is>
          <t>Investigations_Lab_Results_Potassium</t>
        </is>
      </nc>
    </rcc>
    <rcc rId="0" sId="9" dxf="1">
      <nc r="E2" t="inlineStr">
        <is>
          <t>Potassium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355</v>
      </nc>
    </rcc>
    <rfmt sheetId="9" sqref="O2" start="0" length="0">
      <dxf>
        <alignment horizontal="center" readingOrder="0"/>
      </dxf>
    </rfmt>
    <rcc rId="0" sId="9" dxf="1">
      <nc r="P2" t="inlineStr">
        <is>
          <t>Y</t>
          <phoneticPr fontId="31" type="noConversion"/>
        </is>
      </nc>
      <ndxf>
        <alignment horizontal="center" readingOrder="0"/>
      </ndxf>
    </rcc>
  </rrc>
  <rrc rId="61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415</v>
      </nc>
      <ndxf>
        <alignment horizontal="center" wrapText="1" readingOrder="0"/>
      </ndxf>
    </rcc>
    <rcc rId="0" sId="9">
      <nc r="B2" t="inlineStr">
        <is>
          <t>HCO3</t>
        </is>
      </nc>
    </rcc>
    <rcc rId="0" sId="9">
      <nc r="C2">
        <v>297</v>
      </nc>
    </rcc>
    <rcc rId="0" sId="9">
      <nc r="D2" t="inlineStr">
        <is>
          <t>Investigations_Lab_Results_HCO3</t>
        </is>
      </nc>
    </rcc>
    <rcc rId="0" sId="9" dxf="1">
      <nc r="E2" t="inlineStr">
        <is>
          <t>HCO3</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356</v>
      </nc>
    </rcc>
    <rfmt sheetId="9" sqref="O2" start="0" length="0">
      <dxf>
        <alignment horizontal="center" readingOrder="0"/>
      </dxf>
    </rfmt>
    <rcc rId="0" sId="9" dxf="1">
      <nc r="P2" t="inlineStr">
        <is>
          <t>Y</t>
          <phoneticPr fontId="31" type="noConversion"/>
        </is>
      </nc>
      <ndxf>
        <alignment horizontal="center" readingOrder="0"/>
      </ndxf>
    </rcc>
  </rrc>
  <rrc rId="61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416</v>
      </nc>
      <ndxf>
        <alignment horizontal="center" wrapText="1" readingOrder="0"/>
      </ndxf>
    </rcc>
    <rcc rId="0" sId="9">
      <nc r="B2" t="inlineStr">
        <is>
          <t>Urea</t>
        </is>
      </nc>
    </rcc>
    <rcc rId="0" sId="9">
      <nc r="C2">
        <v>298</v>
      </nc>
    </rcc>
    <rcc rId="0" sId="9">
      <nc r="D2" t="inlineStr">
        <is>
          <t>Investigations_Lab_Results_Urea</t>
        </is>
      </nc>
    </rcc>
    <rcc rId="0" sId="9" dxf="1">
      <nc r="E2" t="inlineStr">
        <is>
          <t>Urea</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357</v>
      </nc>
    </rcc>
    <rfmt sheetId="9" sqref="O2" start="0" length="0">
      <dxf>
        <alignment horizontal="center" readingOrder="0"/>
      </dxf>
    </rfmt>
    <rcc rId="0" sId="9" dxf="1">
      <nc r="P2" t="inlineStr">
        <is>
          <t>Y</t>
          <phoneticPr fontId="31" type="noConversion"/>
        </is>
      </nc>
      <ndxf>
        <alignment horizontal="center" readingOrder="0"/>
      </ndxf>
    </rcc>
  </rrc>
  <rrc rId="61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417</v>
      </nc>
      <ndxf>
        <alignment horizontal="center" wrapText="1" readingOrder="0"/>
      </ndxf>
    </rcc>
    <rcc rId="0" sId="9">
      <nc r="B2" t="inlineStr">
        <is>
          <t>Creatinine</t>
        </is>
      </nc>
    </rcc>
    <rcc rId="0" sId="9">
      <nc r="C2">
        <v>299</v>
      </nc>
    </rcc>
    <rcc rId="0" sId="9">
      <nc r="D2" t="inlineStr">
        <is>
          <t>Investigations_Lab_Results_Creatinine</t>
        </is>
      </nc>
    </rcc>
    <rcc rId="0" sId="9" dxf="1">
      <nc r="E2" t="inlineStr">
        <is>
          <t>Creatinine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419</v>
      </nc>
      <ndxf>
        <alignment horizontal="center" wrapText="1" readingOrder="0"/>
      </ndxf>
    </rcc>
    <rcc rId="0" sId="9">
      <nc r="B2" t="inlineStr">
        <is>
          <t>Albumin</t>
        </is>
      </nc>
    </rcc>
    <rcc rId="0" sId="9">
      <nc r="C2">
        <v>301</v>
      </nc>
    </rcc>
    <rcc rId="0" sId="9" dxf="1">
      <nc r="D2" t="inlineStr">
        <is>
          <t>Investigations_Lab_Results_Albumin</t>
        </is>
      </nc>
      <ndxf>
        <font>
          <color indexed="8"/>
          <name val="Calibri"/>
          <scheme val="none"/>
        </font>
        <alignment vertical="bottom" readingOrder="0"/>
      </ndxf>
    </rcc>
    <rcc rId="0" sId="9" dxf="1">
      <nc r="E2" t="inlineStr">
        <is>
          <t>Albumin</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360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420</v>
      </nc>
      <ndxf>
        <alignment horizontal="center" wrapText="1" readingOrder="0"/>
      </ndxf>
    </rcc>
    <rcc rId="0" sId="9">
      <nc r="B2" t="inlineStr">
        <is>
          <t>HbA1C</t>
        </is>
      </nc>
    </rcc>
    <rcc rId="0" sId="9">
      <nc r="C2">
        <v>302</v>
      </nc>
    </rcc>
    <rcc rId="0" sId="9">
      <nc r="D2" t="inlineStr">
        <is>
          <t>Investigations_Lab_Results_HbA1C</t>
        </is>
      </nc>
    </rcc>
    <rcc rId="0" sId="9" dxf="1">
      <nc r="E2" t="inlineStr">
        <is>
          <t>HbA1C</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421</v>
      </nc>
      <ndxf>
        <alignment horizontal="center" wrapText="1" readingOrder="0"/>
      </ndxf>
    </rcc>
    <rcc rId="0" sId="9">
      <nc r="B2" t="inlineStr">
        <is>
          <t>ECG</t>
        </is>
      </nc>
    </rcc>
    <rcc rId="0" sId="9">
      <nc r="C2">
        <v>303</v>
      </nc>
    </rcc>
    <rcc rId="0" sId="9">
      <nc r="D2" t="inlineStr">
        <is>
          <t>Investigations_ECG_Performed</t>
        </is>
      </nc>
    </rcc>
    <rcc rId="0" sId="9" dxf="1">
      <nc r="E2" t="inlineStr">
        <is>
          <t>ECG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422</v>
      </nc>
      <ndxf>
        <alignment horizontal="center" wrapText="1" readingOrder="0"/>
      </ndxf>
    </rcc>
    <rcc rId="0" sId="9">
      <nc r="B2" t="inlineStr">
        <is>
          <t>ECG Date</t>
        </is>
      </nc>
    </rcc>
    <rcc rId="0" sId="9">
      <nc r="C2">
        <v>304</v>
      </nc>
    </rcc>
    <rcc rId="0" sId="9">
      <nc r="D2" t="inlineStr">
        <is>
          <t>Investigations_ECG_Date</t>
        </is>
      </nc>
    </rcc>
    <rcc rId="0" sId="9" dxf="1">
      <nc r="E2" t="inlineStr">
        <is>
          <t>ECG date</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Date</t>
        </is>
      </nc>
      <ndxf>
        <font>
          <color indexed="8"/>
          <name val="Calibri"/>
          <scheme val="none"/>
        </font>
        <alignment vertical="bottom" readingOrder="0"/>
      </ndxf>
    </rcc>
    <rcc rId="0" sId="9">
      <nc r="M2" t="inlineStr">
        <is>
          <t>Past</t>
        </is>
      </nc>
    </rcc>
    <rcc rId="0" sId="9">
      <nc r="N2">
        <v>363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423</v>
      </nc>
      <ndxf>
        <alignment horizontal="center" wrapText="1" readingOrder="0"/>
      </ndxf>
    </rcc>
    <rcc rId="0" sId="9">
      <nc r="B2" t="inlineStr">
        <is>
          <t>ECG Results</t>
        </is>
      </nc>
    </rcc>
    <rcc rId="0" sId="9">
      <nc r="C2">
        <v>305</v>
      </nc>
    </rcc>
    <rcc rId="0" sId="9">
      <nc r="D2" t="inlineStr">
        <is>
          <t>Investigations_ECG_Result</t>
        </is>
      </nc>
    </rcc>
    <rcc rId="0" sId="9" dxf="1">
      <nc r="E2" t="inlineStr">
        <is>
          <t>ECG result</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424</v>
      </nc>
      <ndxf>
        <alignment horizontal="center" wrapText="1" readingOrder="0"/>
      </ndxf>
    </rcc>
    <rcc rId="0" sId="9">
      <nc r="B2" t="inlineStr">
        <is>
          <t>Pulmonary function tests performed</t>
        </is>
      </nc>
    </rcc>
    <rcc rId="0" sId="9">
      <nc r="C2">
        <v>306</v>
      </nc>
    </rcc>
    <rcc rId="0" sId="9">
      <nc r="D2" t="inlineStr">
        <is>
          <t>Investigations_PFT_Performed</t>
        </is>
      </nc>
    </rcc>
    <rcc rId="0" sId="9" dxf="1">
      <nc r="E2" t="inlineStr">
        <is>
          <t>Pulmonary function tests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365</v>
      </nc>
    </rcc>
    <rfmt sheetId="9" sqref="O2" start="0" length="0">
      <dxf>
        <alignment horizontal="center" readingOrder="0"/>
      </dxf>
    </rfmt>
    <rcc rId="0" sId="9" dxf="1">
      <nc r="P2" t="inlineStr">
        <is>
          <t>Y</t>
          <phoneticPr fontId="31" type="noConversion"/>
        </is>
      </nc>
      <ndxf>
        <alignment horizontal="center" readingOrder="0"/>
      </ndxf>
    </rcc>
  </rrc>
  <rrc rId="61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427</v>
      </nc>
      <ndxf>
        <alignment horizontal="center" wrapText="1" readingOrder="0"/>
      </ndxf>
    </rcc>
    <rcc rId="0" sId="9">
      <nc r="B2" t="inlineStr">
        <is>
          <t>PFT date</t>
        </is>
      </nc>
    </rcc>
    <rcc rId="0" sId="9">
      <nc r="C2">
        <v>309</v>
      </nc>
    </rcc>
    <rcc rId="0" sId="9">
      <nc r="D2" t="inlineStr">
        <is>
          <t>Investigations_PFT_Date</t>
        </is>
      </nc>
    </rcc>
    <rcc rId="0" sId="9" dxf="1">
      <nc r="E2" t="inlineStr">
        <is>
          <t>Pulmonary function test date</t>
        </is>
      </nc>
      <ndxf>
        <font>
          <color indexed="8"/>
          <name val="Calibri"/>
          <scheme val="none"/>
        </font>
        <alignment horizontal="left" vertical="bottom" readingOrder="0"/>
      </ndxf>
    </rcc>
    <rcc rId="0" sId="9">
      <nc r="F2" t="inlineStr">
        <is>
          <t>Investigations_PFT_Performed = Yes</t>
        </is>
      </nc>
    </rcc>
    <rcc rId="0" sId="9" dxf="1">
      <nc r="G2" t="inlineStr">
        <is>
          <t>Date</t>
        </is>
      </nc>
      <ndxf>
        <font>
          <color indexed="8"/>
          <name val="Calibri"/>
          <scheme val="none"/>
        </font>
        <alignment vertical="bottom" readingOrder="0"/>
      </ndxf>
    </rcc>
    <rcc rId="0" sId="9">
      <nc r="M2" t="inlineStr">
        <is>
          <t>Past</t>
        </is>
      </nc>
    </rcc>
    <rcc rId="0" sId="9">
      <nc r="N2">
        <v>367</v>
      </nc>
    </rcc>
    <rfmt sheetId="9" sqref="O2" start="0" length="0">
      <dxf>
        <alignment horizontal="center" readingOrder="0"/>
      </dxf>
    </rfmt>
    <rcc rId="0" sId="9" dxf="1">
      <nc r="P2" t="inlineStr">
        <is>
          <t>Y</t>
          <phoneticPr fontId="31" type="noConversion"/>
        </is>
      </nc>
      <ndxf>
        <alignment horizontal="center" readingOrder="0"/>
      </ndxf>
    </rcc>
  </rrc>
  <rrc rId="61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428</v>
      </nc>
      <ndxf>
        <alignment horizontal="center" wrapText="1" readingOrder="0"/>
      </ndxf>
    </rcc>
    <rcc rId="0" sId="9">
      <nc r="B2" t="inlineStr">
        <is>
          <t>Pulmonary function test results</t>
        </is>
      </nc>
    </rcc>
    <rcc rId="0" sId="9">
      <nc r="C2">
        <v>308</v>
      </nc>
    </rcc>
    <rcc rId="0" sId="9">
      <nc r="D2" t="inlineStr">
        <is>
          <t>Investigations_PFT_Results</t>
        </is>
      </nc>
    </rcc>
    <rcc rId="0" sId="9" dxf="1">
      <nc r="E2" t="inlineStr">
        <is>
          <t>Pulmonary function test results</t>
        </is>
      </nc>
      <ndxf>
        <font>
          <color indexed="8"/>
          <name val="Calibri"/>
          <scheme val="none"/>
        </font>
        <alignment horizontal="left" vertical="bottom" readingOrder="0"/>
      </ndxf>
    </rcc>
    <rcc rId="0" sId="9">
      <nc r="F2" t="inlineStr">
        <is>
          <t>Investigations_PFT_Performed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368</v>
      </nc>
    </rcc>
    <rfmt sheetId="9" sqref="O2" start="0" length="0">
      <dxf>
        <alignment horizontal="center" readingOrder="0"/>
      </dxf>
    </rfmt>
    <rcc rId="0" sId="9" dxf="1">
      <nc r="P2" t="inlineStr">
        <is>
          <t>Y</t>
          <phoneticPr fontId="31" type="noConversion"/>
        </is>
      </nc>
      <ndxf>
        <alignment horizontal="center" readingOrder="0"/>
      </ndxf>
    </rcc>
  </rrc>
  <rrc rId="61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429</v>
      </nc>
      <ndxf>
        <alignment horizontal="center" wrapText="1" readingOrder="0"/>
      </ndxf>
    </rcc>
    <rcc rId="0" sId="9">
      <nc r="B2" t="inlineStr">
        <is>
          <t>CXR performed</t>
        </is>
      </nc>
    </rcc>
    <rcc rId="0" sId="9">
      <nc r="C2">
        <v>310</v>
      </nc>
    </rcc>
    <rcc rId="0" sId="9">
      <nc r="D2" t="inlineStr">
        <is>
          <t>Investigations_CXR_Performed</t>
        </is>
      </nc>
    </rcc>
    <rcc rId="0" sId="9" dxf="1">
      <nc r="E2" t="inlineStr">
        <is>
          <t>Chest X-ray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432</v>
      </nc>
      <ndxf>
        <alignment horizontal="center" wrapText="1" readingOrder="0"/>
      </ndxf>
    </rcc>
    <rcc rId="0" sId="9">
      <nc r="B2" t="inlineStr">
        <is>
          <t>CXR date</t>
        </is>
      </nc>
    </rcc>
    <rcc rId="0" sId="9">
      <nc r="C2">
        <v>312</v>
      </nc>
    </rcc>
    <rcc rId="0" sId="9">
      <nc r="D2" t="inlineStr">
        <is>
          <t>Investigations_CXR_Date_Performed</t>
        </is>
      </nc>
    </rcc>
    <rcc rId="0" sId="9" dxf="1">
      <nc r="E2" t="inlineStr">
        <is>
          <t>Chest X-ray date</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Date</t>
        </is>
      </nc>
      <ndxf>
        <font>
          <color indexed="8"/>
          <name val="Calibri"/>
          <scheme val="none"/>
        </font>
        <alignment vertical="bottom" readingOrder="0"/>
      </ndxf>
    </rcc>
    <rcc rId="0" sId="9">
      <nc r="M2" t="inlineStr">
        <is>
          <t>Past</t>
        </is>
      </nc>
    </rcc>
    <rcc rId="0" sId="9">
      <nc r="N2">
        <v>371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433</v>
      </nc>
      <ndxf>
        <alignment horizontal="center" wrapText="1" readingOrder="0"/>
      </ndxf>
    </rcc>
    <rcc rId="0" sId="9">
      <nc r="B2" t="inlineStr">
        <is>
          <t>CXR results</t>
        </is>
      </nc>
    </rcc>
    <rcc rId="0" sId="9">
      <nc r="C2">
        <v>313</v>
      </nc>
    </rcc>
    <rcc rId="0" sId="9">
      <nc r="D2" t="inlineStr">
        <is>
          <t>Investigations_CXR_Results</t>
        </is>
      </nc>
    </rcc>
    <rcc rId="0" sId="9" dxf="1">
      <nc r="E2" t="inlineStr">
        <is>
          <t>Chest X-ray results</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434</v>
      </nc>
      <ndxf>
        <alignment horizontal="center" wrapText="1" readingOrder="0"/>
      </ndxf>
    </rcc>
    <rcc rId="0" sId="9">
      <nc r="B2" t="inlineStr">
        <is>
          <t>Echo performed</t>
        </is>
      </nc>
    </rcc>
    <rcc rId="0" sId="9">
      <nc r="C2">
        <v>314</v>
      </nc>
    </rcc>
    <rcc rId="0" sId="9">
      <nc r="D2" t="inlineStr">
        <is>
          <t>Investigations_Echo_Performed</t>
        </is>
      </nc>
    </rcc>
    <rcc rId="0" sId="9" dxf="1">
      <nc r="E2" t="inlineStr">
        <is>
          <t>Echocardiography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437</v>
      </nc>
      <ndxf>
        <alignment horizontal="center" wrapText="1" readingOrder="0"/>
      </ndxf>
    </rcc>
    <rcc rId="0" sId="9">
      <nc r="B2" t="inlineStr">
        <is>
          <t>Echo date</t>
        </is>
      </nc>
    </rcc>
    <rcc rId="0" sId="9">
      <nc r="C2">
        <v>316</v>
      </nc>
    </rcc>
    <rcc rId="0" sId="9">
      <nc r="D2" t="inlineStr">
        <is>
          <t>Investigations_Echo_Date_Performed</t>
        </is>
      </nc>
    </rcc>
    <rcc rId="0" sId="9" dxf="1">
      <nc r="E2" t="inlineStr">
        <is>
          <t>Echo date</t>
        </is>
      </nc>
      <ndxf>
        <font>
          <color indexed="8"/>
          <name val="Calibri"/>
          <scheme val="none"/>
        </font>
        <alignment horizontal="left" vertical="bottom" readingOrder="0"/>
      </ndxf>
    </rcc>
    <rcc rId="0" sId="9">
      <nc r="F2" t="inlineStr">
        <is>
          <t>Investigations_Echo_Performed=Yes</t>
        </is>
      </nc>
    </rcc>
    <rcc rId="0" sId="9" dxf="1">
      <nc r="G2" t="inlineStr">
        <is>
          <t>Date</t>
        </is>
      </nc>
      <ndxf>
        <font>
          <color indexed="8"/>
          <name val="Calibri"/>
          <scheme val="none"/>
        </font>
        <alignment vertical="bottom" readingOrder="0"/>
      </ndxf>
    </rcc>
    <rcc rId="0" sId="9">
      <nc r="M2" t="inlineStr">
        <is>
          <t>Past</t>
        </is>
      </nc>
    </rcc>
    <rcc rId="0" sId="9">
      <nc r="N2">
        <v>375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438</v>
      </nc>
      <ndxf>
        <alignment horizontal="center" wrapText="1" readingOrder="0"/>
      </ndxf>
    </rcc>
    <rcc rId="0" sId="9">
      <nc r="B2" t="inlineStr">
        <is>
          <t>Echo results</t>
        </is>
      </nc>
    </rcc>
    <rcc rId="0" sId="9">
      <nc r="C2">
        <v>317</v>
      </nc>
    </rcc>
    <rcc rId="0" sId="9">
      <nc r="D2" t="inlineStr">
        <is>
          <t>Investigations_Echo_Results</t>
        </is>
      </nc>
    </rcc>
    <rcc rId="0" sId="9" dxf="1">
      <nc r="E2" t="inlineStr">
        <is>
          <t>Echo results</t>
        </is>
      </nc>
      <ndxf>
        <font>
          <color indexed="8"/>
          <name val="Calibri"/>
          <scheme val="none"/>
        </font>
        <alignment horizontal="left" vertical="bottom" readingOrder="0"/>
      </ndxf>
    </rcc>
    <rcc rId="0" sId="9">
      <nc r="F2" t="inlineStr">
        <is>
          <t>Investigations_Echo_Performed=Yes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439</v>
      </nc>
      <ndxf>
        <alignment horizontal="center" wrapText="1" readingOrder="0"/>
      </ndxf>
    </rcc>
    <rcc rId="0" sId="9">
      <nc r="B2" t="inlineStr">
        <is>
          <t>Other imaging performed</t>
        </is>
      </nc>
    </rcc>
    <rcc rId="0" sId="9">
      <nc r="C2">
        <v>318</v>
      </nc>
    </rcc>
    <rcc rId="0" sId="9">
      <nc r="D2" t="inlineStr">
        <is>
          <t>Investigations_Imaging_Other</t>
        </is>
      </nc>
    </rcc>
    <rcc rId="0" sId="9" dxf="1">
      <nc r="E2" t="inlineStr">
        <is>
          <t>Other imaging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383</v>
      </nc>
    </rcc>
    <rfmt sheetId="9" sqref="O2" start="0" length="0">
      <dxf>
        <alignment horizontal="center" readingOrder="0"/>
      </dxf>
    </rfmt>
    <rcc rId="0" sId="9" dxf="1">
      <nc r="P2" t="inlineStr">
        <is>
          <t>Y</t>
          <phoneticPr fontId="31" type="noConversion"/>
        </is>
      </nc>
      <ndxf>
        <alignment horizontal="center" readingOrder="0"/>
      </ndxf>
    </rcc>
  </rrc>
  <rrc rId="61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440</v>
      </nc>
      <ndxf>
        <alignment horizontal="center" wrapText="1" readingOrder="0"/>
      </ndxf>
    </rcc>
    <rcc rId="0" sId="9">
      <nc r="B2" t="inlineStr">
        <is>
          <t>Other Lab Results</t>
        </is>
      </nc>
    </rcc>
    <rcc rId="0" sId="9">
      <nc r="C2">
        <v>319</v>
      </nc>
    </rcc>
    <rcc rId="0" sId="9">
      <nc r="D2" t="inlineStr">
        <is>
          <t>Investigations_Lab_Results_Other</t>
        </is>
      </nc>
    </rcc>
    <rcc rId="0" sId="9" dxf="1">
      <nc r="E2" t="inlineStr">
        <is>
          <t>Other lab results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384</v>
      </nc>
    </rcc>
    <rfmt sheetId="9" sqref="O2" start="0" length="0">
      <dxf>
        <alignment horizontal="center" readingOrder="0"/>
      </dxf>
    </rfmt>
    <rcc rId="0" sId="9" dxf="1">
      <nc r="P2" t="inlineStr">
        <is>
          <t>Y</t>
          <phoneticPr fontId="31" type="noConversion"/>
        </is>
      </nc>
      <ndxf>
        <alignment horizontal="center" readingOrder="0"/>
      </ndxf>
    </rcc>
  </rrc>
  <rrc rId="61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441</v>
      </nc>
      <ndxf>
        <alignment horizontal="center" wrapText="1" readingOrder="0"/>
      </ndxf>
    </rcc>
    <rcc rId="0" sId="9">
      <nc r="C2">
        <v>464</v>
      </nc>
    </rcc>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442</v>
      </nc>
      <ndxf>
        <alignment horizontal="center" wrapText="1" readingOrder="0"/>
      </ndxf>
    </rcc>
    <rcc rId="0" sId="9">
      <nc r="C2">
        <v>465</v>
      </nc>
    </rcc>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443</v>
      </nc>
      <ndxf>
        <alignment horizontal="center" wrapText="1" readingOrder="0"/>
      </ndxf>
    </rcc>
    <rcc rId="0" sId="9">
      <nc r="B2" t="inlineStr">
        <is>
          <t>Consultation requested</t>
        </is>
      </nc>
    </rcc>
    <rcc rId="0" sId="9">
      <nc r="C2">
        <v>320</v>
      </nc>
    </rcc>
    <rcc rId="0" sId="9" dxf="1">
      <nc r="D2" t="inlineStr">
        <is>
          <t>Consultations_requested</t>
        </is>
      </nc>
      <ndxf>
        <alignment vertical="bottom" wrapText="1" readingOrder="0"/>
      </ndxf>
    </rcc>
    <rcc rId="0" sId="9" dxf="1">
      <nc r="E2" t="inlineStr">
        <is>
          <t>Consultation requested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385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444</v>
      </nc>
      <ndxf>
        <alignment horizontal="center" wrapText="1" readingOrder="0"/>
      </ndxf>
    </rcc>
    <rcc rId="0" sId="9">
      <nc r="B2" t="inlineStr">
        <is>
          <t>Consultation completed</t>
        </is>
      </nc>
    </rcc>
    <rcc rId="0" sId="9">
      <nc r="C2">
        <v>321</v>
      </nc>
    </rcc>
    <rcc rId="0" sId="9" dxf="1">
      <nc r="D2" t="inlineStr">
        <is>
          <t>Consultations_completed</t>
        </is>
      </nc>
      <ndxf>
        <alignment vertical="bottom" wrapText="1" readingOrder="0"/>
      </ndxf>
    </rcc>
    <rcc rId="0" sId="9" dxf="1">
      <nc r="E2" t="inlineStr">
        <is>
          <t>Consultation completed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386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445</v>
      </nc>
      <ndxf>
        <alignment horizontal="center" wrapText="1" readingOrder="0"/>
      </ndxf>
    </rcc>
    <rcc rId="0" sId="9">
      <nc r="C2">
        <v>466</v>
      </nc>
    </rcc>
    <rfmt sheetId="9" sqref="D2" start="0" length="0">
      <dxf>
        <alignment vertical="bottom" wrapText="1" readingOrder="0"/>
      </dxf>
    </rfmt>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446</v>
      </nc>
      <ndxf>
        <alignment horizontal="center" wrapText="1" readingOrder="0"/>
      </ndxf>
    </rcc>
    <rcc rId="0" sId="9">
      <nc r="C2">
        <v>467</v>
      </nc>
    </rcc>
    <rfmt sheetId="9" sqref="D2" start="0" length="0">
      <dxf>
        <alignment vertical="bottom" wrapText="1" readingOrder="0"/>
      </dxf>
    </rfmt>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447</v>
      </nc>
      <ndxf>
        <alignment horizontal="center" wrapText="1" readingOrder="0"/>
      </ndxf>
    </rcc>
    <rcc rId="0" sId="9">
      <nc r="B2" t="inlineStr">
        <is>
          <t>ASA</t>
        </is>
      </nc>
    </rcc>
    <rcc rId="0" sId="9">
      <nc r="C2">
        <v>322</v>
      </nc>
    </rcc>
    <rcc rId="0" sId="9" dxf="1">
      <nc r="D2" t="inlineStr">
        <is>
          <t>ASA</t>
        </is>
      </nc>
      <ndxf>
        <font>
          <color indexed="8"/>
          <name val="Calibri"/>
          <scheme val="none"/>
        </font>
        <alignment vertical="bottom" readingOrder="0"/>
      </ndxf>
    </rcc>
    <rcc rId="0" sId="9" dxf="1">
      <nc r="E2" t="inlineStr">
        <is>
          <t>ASA class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ASA_status</t>
          <phoneticPr fontId="31" type="noConversion"/>
        </is>
      </nc>
      <ndxf>
        <font>
          <color indexed="8"/>
          <name val="Calibri"/>
          <scheme val="none"/>
        </font>
        <alignment vertical="bottom" readingOrder="0"/>
      </ndxf>
    </rcc>
    <rcc rId="0" sId="9">
      <nc r="N2">
        <v>387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448</v>
      </nc>
      <ndxf>
        <alignment horizontal="center" wrapText="1" readingOrder="0"/>
      </ndxf>
    </rcc>
    <rcc rId="0" sId="9">
      <nc r="B2" t="inlineStr">
        <is>
          <t>Emergency</t>
        </is>
      </nc>
    </rcc>
    <rcc rId="0" sId="9">
      <nc r="C2">
        <v>323</v>
      </nc>
    </rcc>
    <rcc rId="0" sId="9" dxf="1">
      <nc r="D2" t="inlineStr">
        <is>
          <t>Emergency</t>
        </is>
      </nc>
      <ndxf>
        <font>
          <color indexed="8"/>
          <name val="Calibri"/>
          <scheme val="none"/>
        </font>
        <alignment vertical="bottom" readingOrder="0"/>
      </ndxf>
    </rcc>
    <rcc rId="0" sId="9" dxf="1">
      <nc r="E2" t="inlineStr">
        <is>
          <t>Emergency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388</v>
      </nc>
    </rcc>
    <rfmt sheetId="9" sqref="O2" start="0" length="0">
      <dxf>
        <alignment horizontal="center" readingOrder="0"/>
      </dxf>
    </rfmt>
    <rcc rId="0" sId="9" dxf="1">
      <nc r="P2" t="inlineStr">
        <is>
          <t>Y</t>
          <phoneticPr fontId="31" type="noConversion"/>
        </is>
      </nc>
      <ndxf>
        <alignment horizontal="center" readingOrder="0"/>
      </ndxf>
    </rcc>
  </rrc>
  <rrc rId="61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449</v>
      </nc>
      <ndxf>
        <alignment horizontal="center" wrapText="1" readingOrder="0"/>
      </ndxf>
    </rcc>
    <rcc rId="0" sId="9">
      <nc r="B2" t="inlineStr">
        <is>
          <t>Lee Revised CRI</t>
        </is>
      </nc>
    </rcc>
    <rcc rId="0" sId="9">
      <nc r="C2">
        <v>324</v>
      </nc>
    </rcc>
    <rcc rId="0" sId="9">
      <nc r="D2" t="inlineStr">
        <is>
          <t>Lee_Revised_Cardiac_Risk_index</t>
        </is>
      </nc>
    </rcc>
    <rcc rId="0" sId="9" dxf="1">
      <nc r="E2" t="inlineStr">
        <is>
          <t>Lee Risk Score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Lee_Risk_Factors</t>
        </is>
      </nc>
      <ndxf>
        <font>
          <color indexed="8"/>
          <name val="Calibri"/>
          <scheme val="none"/>
        </font>
        <alignment vertical="bottom" readingOrder="0"/>
      </ndxf>
    </rcc>
    <rcc rId="0" sId="9">
      <nc r="N2">
        <v>389</v>
      </nc>
    </rcc>
    <rfmt sheetId="9" sqref="O2" start="0" length="0">
      <dxf>
        <alignment horizontal="center" readingOrder="0"/>
      </dxf>
    </rfmt>
    <rcc rId="0" sId="9" dxf="1">
      <nc r="P2" t="inlineStr">
        <is>
          <t>Y</t>
          <phoneticPr fontId="31" type="noConversion"/>
        </is>
      </nc>
      <ndxf>
        <alignment horizontal="center" readingOrder="0"/>
      </ndxf>
    </rcc>
  </rrc>
  <rrc rId="61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450</v>
      </nc>
      <ndxf>
        <alignment horizontal="center" wrapText="1" readingOrder="0"/>
      </ndxf>
    </rcc>
    <rcc rId="0" sId="9">
      <nc r="B2" t="inlineStr">
        <is>
          <t>Berlin Questionnaire Result</t>
        </is>
      </nc>
    </rcc>
    <rcc rId="0" sId="9">
      <nc r="C2">
        <v>371</v>
      </nc>
    </rcc>
    <rcc rId="0" sId="9">
      <nc r="D2" t="inlineStr">
        <is>
          <t>Berlin_questionnaire_result</t>
          <phoneticPr fontId="31" type="noConversion"/>
        </is>
      </nc>
    </rcc>
    <rcc rId="0" sId="9" dxf="1">
      <nc r="E2" t="inlineStr">
        <is>
          <t>&lt;a href="http://www.britishsnoring.co.uk/berlin_questionnaire.php" target="_blank"&gt;Berlin Sleep Apnea Questionnaire&lt;/a&gt; Enter the result here, either High Risk or Low Risk?</t>
          <phoneticPr fontId="31" type="noConversion"/>
        </is>
      </nc>
      <ndxf>
        <alignment horizontal="left" vertical="bottom" wrapText="1"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s="1" dxf="1">
      <nc r="H2" t="inlineStr">
        <is>
          <t>High_Low_Risk</t>
        </is>
      </nc>
      <ndxf/>
    </rcc>
    <rcc rId="0" sId="9">
      <nc r="N2">
        <v>390</v>
      </nc>
    </rcc>
    <rfmt sheetId="9" sqref="O2" start="0" length="0">
      <dxf>
        <alignment horizontal="center" vertical="bottom" readingOrder="0"/>
      </dxf>
    </rfmt>
    <rcc rId="0" sId="9" dxf="1">
      <nc r="P2" t="inlineStr">
        <is>
          <t>Y</t>
          <phoneticPr fontId="31" type="noConversion"/>
        </is>
      </nc>
      <ndxf>
        <alignment horizontal="center" readingOrder="0"/>
      </ndxf>
    </rcc>
  </rrc>
  <rrc rId="61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451</v>
      </nc>
      <ndxf>
        <alignment horizontal="center" wrapText="1" readingOrder="0"/>
      </ndxf>
    </rcc>
    <rcc rId="0" sId="9">
      <nc r="B2" t="inlineStr">
        <is>
          <t>Indication for endocarditis prophylaxis</t>
        </is>
      </nc>
    </rcc>
    <rcc rId="0" sId="9">
      <nc r="C2">
        <v>330</v>
      </nc>
    </rcc>
    <rcc rId="0" sId="9">
      <nc r="D2" t="inlineStr">
        <is>
          <t>Indication_for_endocarditis_prophylaxis</t>
        </is>
      </nc>
    </rcc>
    <rcc rId="0" sId="9" dxf="1">
      <nc r="E2" t="inlineStr">
        <is>
          <t>Indication for endocarditis prophylaxis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391</v>
      </nc>
    </rcc>
    <rfmt sheetId="9" sqref="O2" start="0" length="0">
      <dxf>
        <alignment horizontal="center" readingOrder="0"/>
      </dxf>
    </rfmt>
    <rcc rId="0" sId="9" dxf="1">
      <nc r="P2" t="inlineStr">
        <is>
          <t>Y</t>
          <phoneticPr fontId="31" type="noConversion"/>
        </is>
      </nc>
      <ndxf>
        <alignment horizontal="center" readingOrder="0"/>
      </ndxf>
    </rcc>
  </rrc>
  <rrc rId="61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452</v>
      </nc>
      <ndxf>
        <alignment horizontal="center" wrapText="1" readingOrder="0"/>
      </ndxf>
    </rcc>
    <rcc rId="0" sId="9">
      <nc r="C2">
        <v>468</v>
      </nc>
    </rcc>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453</v>
      </nc>
      <ndxf>
        <alignment horizontal="center" wrapText="1" readingOrder="0"/>
      </ndxf>
    </rcc>
    <rcc rId="0" sId="9">
      <nc r="C2">
        <v>469</v>
      </nc>
    </rcc>
    <rcc rId="0" sId="9" dxf="1">
      <nc r="E2" t="inlineStr">
        <is>
          <t>Plan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454</v>
      </nc>
      <ndxf>
        <alignment horizontal="center" wrapText="1" readingOrder="0"/>
      </ndxf>
    </rcc>
    <rcc rId="0" sId="9">
      <nc r="B2" t="inlineStr">
        <is>
          <t>Anaesthesia technique planned</t>
        </is>
      </nc>
    </rcc>
    <rcc rId="0" sId="9">
      <nc r="C2">
        <v>325</v>
      </nc>
    </rcc>
    <rcc rId="0" sId="9" dxf="1">
      <nc r="D2" t="inlineStr">
        <is>
          <t>Anesthesia_technique_planned</t>
        </is>
      </nc>
      <ndxf>
        <font>
          <color indexed="8"/>
          <name val="Calibri"/>
          <scheme val="none"/>
        </font>
        <alignment vertical="bottom" readingOrder="0"/>
      </ndxf>
    </rcc>
    <rcc rId="0" sId="9" dxf="1">
      <nc r="E2" t="inlineStr">
        <is>
          <t>Anesthesia technique planned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Anesthesia_technique</t>
        </is>
      </nc>
      <ndxf>
        <font>
          <color indexed="8"/>
          <name val="Calibri"/>
          <scheme val="none"/>
        </font>
        <alignment vertical="bottom" readingOrder="0"/>
      </ndxf>
    </rcc>
    <rcc rId="0" sId="9">
      <nc r="N2">
        <v>393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455</v>
      </nc>
      <ndxf>
        <alignment horizontal="center" wrapText="1" readingOrder="0"/>
      </ndxf>
    </rcc>
    <rcc rId="0" sId="9">
      <nc r="B2" t="inlineStr">
        <is>
          <t>Induction planned</t>
        </is>
      </nc>
    </rcc>
    <rcc rId="0" sId="9">
      <nc r="C2">
        <v>326</v>
      </nc>
    </rcc>
    <rcc rId="0" sId="9">
      <nc r="D2" t="inlineStr">
        <is>
          <t>Induction_technique_planned</t>
        </is>
      </nc>
    </rcc>
    <rcc rId="0" sId="9" dxf="1">
      <nc r="E2" t="inlineStr">
        <is>
          <t>Induction method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Induction_method</t>
          <phoneticPr fontId="31" type="noConversion"/>
        </is>
      </nc>
      <ndxf>
        <font>
          <color indexed="8"/>
          <name val="Calibri"/>
          <scheme val="none"/>
        </font>
        <alignment vertical="bottom" readingOrder="0"/>
      </ndxf>
    </rcc>
    <rcc rId="0" sId="9">
      <nc r="N2">
        <v>394</v>
      </nc>
    </rcc>
    <rfmt sheetId="9" sqref="O2" start="0" length="0">
      <dxf>
        <alignment horizontal="center" readingOrder="0"/>
      </dxf>
    </rfmt>
    <rcc rId="0" sId="9" dxf="1">
      <nc r="P2" t="inlineStr">
        <is>
          <t>Y</t>
          <phoneticPr fontId="31" type="noConversion"/>
        </is>
      </nc>
      <ndxf>
        <alignment horizontal="center" readingOrder="0"/>
      </ndxf>
    </rcc>
  </rrc>
  <rrc rId="61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456</v>
      </nc>
      <ndxf>
        <alignment horizontal="center" wrapText="1" readingOrder="0"/>
      </ndxf>
    </rcc>
    <rcc rId="0" sId="9">
      <nc r="B2" t="inlineStr">
        <is>
          <t>Risks discussed</t>
        </is>
      </nc>
    </rcc>
    <rcc rId="0" sId="9">
      <nc r="C2">
        <v>327</v>
      </nc>
    </rcc>
    <rcc rId="0" sId="9">
      <nc r="D2" t="inlineStr">
        <is>
          <t>Risks_discussed</t>
        </is>
      </nc>
    </rcc>
    <rcc rId="0" sId="9" dxf="1">
      <nc r="E2" t="inlineStr">
        <is>
          <t>Risks discussed with patient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Risks_discussed</t>
        </is>
      </nc>
      <ndxf>
        <font>
          <sz val="12"/>
          <color indexed="8"/>
          <name val="Calibri"/>
          <scheme val="none"/>
        </font>
        <alignment vertical="bottom" readingOrder="0"/>
      </ndxf>
    </rcc>
    <rcc rId="0" sId="9">
      <nc r="N2">
        <v>395</v>
      </nc>
    </rcc>
    <rfmt sheetId="9" sqref="O2" start="0" length="0">
      <dxf>
        <alignment horizontal="center" readingOrder="0"/>
      </dxf>
    </rfmt>
    <rcc rId="0" sId="9" dxf="1">
      <nc r="P2" t="inlineStr">
        <is>
          <t>Y</t>
          <phoneticPr fontId="31" type="noConversion"/>
        </is>
      </nc>
      <ndxf>
        <alignment horizontal="center" readingOrder="0"/>
      </ndxf>
    </rcc>
  </rrc>
  <rrc rId="61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457</v>
      </nc>
      <ndxf>
        <alignment horizontal="center" wrapText="1" readingOrder="0"/>
      </ndxf>
    </rcc>
    <rcc rId="0" sId="9">
      <nc r="B2" t="inlineStr">
        <is>
          <t>Particular risks</t>
        </is>
      </nc>
    </rcc>
    <rcc rId="0" sId="9">
      <nc r="C2">
        <v>328</v>
      </nc>
    </rcc>
    <rcc rId="0" sId="9">
      <nc r="D2" t="inlineStr">
        <is>
          <t>Risks_specific</t>
        </is>
      </nc>
    </rcc>
    <rcc rId="0" sId="9" dxf="1">
      <nc r="E2" t="inlineStr">
        <is>
          <t>Specific or particular risks discussed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396</v>
      </nc>
    </rcc>
    <rfmt sheetId="9" sqref="O2" start="0" length="0">
      <dxf>
        <alignment horizontal="center" readingOrder="0"/>
      </dxf>
    </rfmt>
    <rcc rId="0" sId="9" dxf="1">
      <nc r="P2" t="inlineStr">
        <is>
          <t>Y</t>
          <phoneticPr fontId="31" type="noConversion"/>
        </is>
      </nc>
      <ndxf>
        <alignment horizontal="center" readingOrder="0"/>
      </ndxf>
    </rcc>
  </rrc>
  <rrc rId="61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458</v>
      </nc>
      <ndxf>
        <alignment horizontal="center" wrapText="1" readingOrder="0"/>
      </ndxf>
    </rcc>
    <rcc rId="0" sId="9">
      <nc r="B2" t="inlineStr">
        <is>
          <t>Consent</t>
        </is>
      </nc>
    </rcc>
    <rcc rId="0" sId="9">
      <nc r="C2">
        <v>329</v>
      </nc>
    </rcc>
    <rcc rId="0" sId="9">
      <nc r="D2" t="inlineStr">
        <is>
          <t>Consent_given</t>
        </is>
      </nc>
    </rcc>
    <rcc rId="0" sId="9" dxf="1">
      <nc r="E2" t="inlineStr">
        <is>
          <t>Informed consent given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459</v>
      </nc>
      <ndxf>
        <alignment horizontal="center" wrapText="1" readingOrder="0"/>
      </ndxf>
    </rcc>
    <rcc rId="0" sId="9">
      <nc r="B2" t="inlineStr">
        <is>
          <t>Final comments</t>
        </is>
      </nc>
    </rcc>
    <rcc rId="0" sId="9">
      <nc r="C2">
        <v>331</v>
      </nc>
    </rcc>
    <rcc rId="0" sId="9">
      <nc r="D2" t="inlineStr">
        <is>
          <t>Final_comments</t>
        </is>
      </nc>
    </rcc>
    <rcc rId="0" sId="9" dxf="1">
      <nc r="E2" t="inlineStr">
        <is>
          <t>Final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398</v>
      </nc>
    </rcc>
    <rfmt sheetId="9" sqref="O2" start="0" length="0">
      <dxf>
        <alignment horizontal="center" readingOrder="0"/>
      </dxf>
    </rfmt>
    <rcc rId="0" sId="9" dxf="1">
      <nc r="P2" t="inlineStr">
        <is>
          <t>Y</t>
          <phoneticPr fontId="31" type="noConversion"/>
        </is>
      </nc>
      <ndxf>
        <alignment horizontal="center" readingOrder="0"/>
      </ndxf>
    </rcc>
  </rrc>
  <rrc rId="61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469</v>
      </nc>
      <ndxf>
        <alignment horizontal="center" wrapText="1" readingOrder="0"/>
      </ndxf>
    </rcc>
    <rcc rId="0" sId="9">
      <nc r="C2">
        <v>470</v>
      </nc>
    </rcc>
    <rcc rId="0" sId="9" dxf="1">
      <nc r="E2" t="inlineStr">
        <is>
          <t>Plan</t>
          <phoneticPr fontId="31" type="noConversion"/>
        </is>
      </nc>
      <ndxf>
        <alignment horizontal="left" readingOrder="0"/>
      </ndxf>
    </rcc>
    <rcc rId="0" sId="9">
      <nc r="G2" t="inlineStr">
        <is>
          <t>End_section</t>
          <phoneticPr fontId="31" type="noConversion"/>
        </is>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rc>
  <rrc rId="61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2</v>
      </nc>
    </rcc>
    <rfmt sheetId="9" sqref="B2" start="0" length="0">
      <dxf>
        <alignment horizontal="general" wrapText="0" readingOrder="0"/>
      </dxf>
    </rfmt>
    <rcc rId="0" sId="9" dxf="1">
      <nc r="C2">
        <v>420</v>
      </nc>
      <ndxf>
        <alignment horizontal="general" wrapText="0" readingOrder="0"/>
      </ndxf>
    </rcc>
    <rfmt sheetId="9" sqref="D2" start="0" length="0">
      <dxf>
        <fill>
          <patternFill patternType="solid">
            <fgColor indexed="31"/>
            <bgColor indexed="22"/>
          </patternFill>
        </fill>
        <alignment horizontal="general" vertical="bottom" readingOrder="0"/>
      </dxf>
    </rfmt>
    <rcc rId="0" sId="9" dxf="1">
      <nc r="E2" t="inlineStr">
        <is>
          <t>Identifying information</t>
          <phoneticPr fontId="31" type="noConversion"/>
        </is>
      </nc>
      <ndxf>
        <alignment horizontal="left" readingOrder="0"/>
      </ndxf>
    </rcc>
    <rfmt sheetId="9" sqref="F2" start="0" length="0">
      <dxf>
        <alignment horizontal="left" readingOrder="0"/>
      </dxf>
    </rfmt>
    <rcc rId="0" sId="9" dxf="1">
      <nc r="G2" t="inlineStr">
        <is>
          <t>Start_section</t>
          <phoneticPr fontId="31" type="noConversion"/>
        </is>
      </nc>
      <ndxf>
        <alignment horizontal="left" readingOrder="0"/>
      </ndxf>
    </rcc>
    <rfmt sheetId="9" sqref="N2" start="0" length="0">
      <dxf>
        <alignment horizontal="general" wrapText="0" readingOrder="0"/>
      </dxf>
    </rfmt>
    <rcc rId="0" sId="9">
      <nc r="Q2" t="inlineStr">
        <is>
          <t>Y</t>
          <phoneticPr fontId="31" type="noConversion"/>
        </is>
      </nc>
    </rcc>
  </rrc>
  <rrc rId="61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3</v>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fmt sheetId="9" sqref="P2" start="0" length="0">
      <dxf>
        <alignment vertical="bottom" wrapText="0" readingOrder="0"/>
      </dxf>
    </rfmt>
    <rcc rId="0" sId="9" dxf="1">
      <nc r="Q2" t="inlineStr">
        <is>
          <t>Y</t>
        </is>
      </nc>
      <ndxf>
        <alignment wrapText="0" readingOrder="0"/>
      </ndxf>
    </rcc>
  </rrc>
  <rrc rId="61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v>
      </nc>
      <ndxf>
        <alignment horizontal="center" wrapText="1" readingOrder="0"/>
      </ndxf>
    </rcc>
    <rcc rId="0" sId="9">
      <nc r="B2" t="inlineStr">
        <is>
          <t>Gender</t>
        </is>
      </nc>
    </rcc>
    <rcc rId="0" sId="9">
      <nc r="C2">
        <v>5</v>
      </nc>
    </rcc>
    <rcc rId="0" sId="9">
      <nc r="D2" t="inlineStr">
        <is>
          <t>Patient_Gender</t>
        </is>
      </nc>
    </rcc>
    <rcc rId="0" sId="9" dxf="1">
      <nc r="E2" t="inlineStr">
        <is>
          <t>Gender</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Gender_clinician</t>
        </is>
      </nc>
      <ndxf>
        <font>
          <color indexed="8"/>
          <name val="Calibri"/>
          <scheme val="none"/>
        </font>
        <alignment vertical="bottom" readingOrder="0"/>
      </ndxf>
    </rcc>
    <rcc rId="0" sId="9">
      <nc r="J2" t="inlineStr">
        <is>
          <t>Y</t>
          <phoneticPr fontId="31" type="noConversion"/>
        </is>
      </nc>
    </rcc>
    <rcc rId="0" sId="9">
      <nc r="K2" t="inlineStr">
        <is>
          <t>Other</t>
          <phoneticPr fontId="31" type="noConversion"/>
        </is>
      </nc>
    </rcc>
    <rcc rId="0" sId="9">
      <nc r="N2">
        <v>7</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alignment horizontal="center" readingOrder="0"/>
      </ndxf>
    </rcc>
  </rrc>
  <rrc rId="61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v>
      </nc>
      <ndxf>
        <alignment horizontal="center" wrapText="1" readingOrder="0"/>
      </ndxf>
    </rcc>
    <rcc rId="0" sId="9">
      <nc r="C2">
        <v>421</v>
      </nc>
    </rcc>
    <rcc rId="0" sId="9" dxf="1">
      <nc r="E2" t="inlineStr">
        <is>
          <t>Identifying information</t>
          <phoneticPr fontId="31" type="noConversion"/>
        </is>
      </nc>
      <ndxf>
        <alignment horizontal="left" vertical="bottom" readingOrder="0"/>
      </ndxf>
    </rcc>
    <rfmt sheetId="9" sqref="F2" start="0" length="0">
      <dxf>
        <alignment vertical="bottom" readingOrder="0"/>
      </dxf>
    </rfmt>
    <rcc rId="0" sId="9" dxf="1">
      <nc r="G2" t="inlineStr">
        <is>
          <t>End_section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v>
      </nc>
      <ndxf>
        <alignment horizontal="center" wrapText="1" readingOrder="0"/>
      </ndxf>
    </rcc>
    <rcc rId="0" sId="9">
      <nc r="C2">
        <v>422</v>
      </nc>
    </rcc>
    <rcc rId="0" sId="9" dxf="1">
      <nc r="E2" t="inlineStr">
        <is>
          <t>Contact information</t>
          <phoneticPr fontId="31" type="noConversion"/>
        </is>
      </nc>
      <ndxf>
        <alignment horizontal="left" vertical="bottom" readingOrder="0"/>
      </ndxf>
    </rcc>
    <rfmt sheetId="9" sqref="F2" start="0" length="0">
      <dxf>
        <alignment vertical="bottom" readingOrder="0"/>
      </dxf>
    </rfmt>
    <rcc rId="0" sId="9" dxf="1">
      <nc r="G2" t="inlineStr">
        <is>
          <t>Start_section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v>
      </nc>
      <ndxf>
        <alignment horizontal="center" wrapText="1" readingOrder="0"/>
      </ndxf>
    </rcc>
    <rcc rId="0" sId="9">
      <nc r="B2" t="inlineStr">
        <is>
          <t>Home Phone</t>
        </is>
      </nc>
    </rcc>
    <rcc rId="0" sId="9">
      <nc r="C2">
        <v>389</v>
      </nc>
    </rcc>
    <rcc rId="0" sId="9">
      <nc r="D2" t="inlineStr">
        <is>
          <t>Patient_Home_Phone</t>
        </is>
      </nc>
    </rcc>
    <rcc rId="0" sId="9" dxf="1">
      <nc r="E2" t="inlineStr">
        <is>
          <t>Home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v>
      </nc>
      <ndxf>
        <alignment horizontal="center" wrapText="1" readingOrder="0"/>
      </ndxf>
    </rcc>
    <rcc rId="0" sId="9">
      <nc r="B2" t="inlineStr">
        <is>
          <t>Mobile Phone</t>
        </is>
      </nc>
    </rcc>
    <rcc rId="0" sId="9">
      <nc r="C2">
        <v>390</v>
      </nc>
    </rcc>
    <rcc rId="0" sId="9">
      <nc r="D2" t="inlineStr">
        <is>
          <t>Patient_Mobile_Phone</t>
        </is>
      </nc>
    </rcc>
    <rcc rId="0" sId="9" dxf="1">
      <nc r="E2" t="inlineStr">
        <is>
          <t>Mobile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v>
      </nc>
      <ndxf>
        <alignment horizontal="center" wrapText="1" readingOrder="0"/>
      </ndxf>
    </rcc>
    <rcc rId="0" sId="9">
      <nc r="B2" t="inlineStr">
        <is>
          <t>Work Phone</t>
        </is>
      </nc>
    </rcc>
    <rcc rId="0" sId="9">
      <nc r="C2">
        <v>391</v>
      </nc>
    </rcc>
    <rcc rId="0" sId="9">
      <nc r="D2" t="inlineStr">
        <is>
          <t>Patient_Work_Phone</t>
        </is>
      </nc>
    </rcc>
    <rcc rId="0" sId="9" dxf="1">
      <nc r="E2" t="inlineStr">
        <is>
          <t>Work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v>
      </nc>
      <ndxf>
        <alignment horizontal="center" wrapText="1" readingOrder="0"/>
      </ndxf>
    </rcc>
    <rcc rId="0" sId="9">
      <nc r="B2" t="inlineStr">
        <is>
          <t>Postal address</t>
        </is>
      </nc>
    </rcc>
    <rcc rId="0" sId="9">
      <nc r="C2">
        <v>11</v>
      </nc>
    </rcc>
    <rcc rId="0" sId="9">
      <nc r="D2" t="inlineStr">
        <is>
          <t>Patient_Postal_Address</t>
        </is>
      </nc>
    </rcc>
    <rcc rId="0" sId="9" dxf="1">
      <nc r="E2" t="inlineStr">
        <is>
          <t>Postal address</t>
        </is>
      </nc>
      <ndxf>
        <alignment horizontal="left" vertical="bottom" readingOrder="0"/>
      </ndxf>
    </rcc>
    <rcc rId="0" sId="9" dxf="1">
      <nc r="F2" t="inlineStr">
        <is>
          <t>All</t>
        </is>
      </nc>
      <ndxf>
        <alignment vertical="bottom" readingOrder="0"/>
      </ndxf>
    </rcc>
    <rcc rId="0" sId="9" dxf="1">
      <nc r="G2" t="inlineStr">
        <is>
          <t>Text_box</t>
        </is>
      </nc>
      <ndxf>
        <alignment vertical="bottom" readingOrder="0"/>
      </ndxf>
    </rcc>
    <rcc rId="0" sId="9" dxf="1">
      <nc r="I2">
        <v>1000</v>
      </nc>
      <ndxf>
        <alignment vertical="bottom" readingOrder="0"/>
      </ndxf>
    </rcc>
    <rcc rId="0" sId="9">
      <nc r="N2">
        <v>15</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v>
      </nc>
      <ndxf>
        <alignment horizontal="center" wrapText="1" readingOrder="0"/>
      </ndxf>
    </rcc>
    <rcc rId="0" sId="9">
      <nc r="B2" t="inlineStr">
        <is>
          <t>Preferred Contact</t>
        </is>
      </nc>
    </rcc>
    <rcc rId="0" sId="9">
      <nc r="C2">
        <v>12</v>
      </nc>
    </rcc>
    <rcc rId="0" sId="9">
      <nc r="D2" t="inlineStr">
        <is>
          <t>Patient_Preferred_Contact</t>
        </is>
      </nc>
    </rcc>
    <rcc rId="0" sId="9" dxf="1">
      <nc r="E2" t="inlineStr">
        <is>
          <t>Preferred contact method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18</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v>
      </nc>
      <ndxf>
        <alignment horizontal="center" wrapText="1" readingOrder="0"/>
      </ndxf>
    </rcc>
    <rcc rId="0" sId="9">
      <nc r="B2" t="inlineStr">
        <is>
          <t>Next of kin Name</t>
        </is>
      </nc>
    </rcc>
    <rcc rId="0" sId="9">
      <nc r="C2">
        <v>412</v>
      </nc>
    </rcc>
    <rcc rId="0" sId="9" s="1" dxf="1">
      <nc r="D2" t="inlineStr">
        <is>
          <t>NOK_Name</t>
        </is>
      </nc>
      <ndxf/>
    </rcc>
    <rcc rId="0" sId="9" dxf="1">
      <nc r="E2" t="inlineStr">
        <is>
          <t>Next of kin name</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Free_text</t>
        </is>
      </nc>
      <ndxf>
        <alignment vertical="bottom" readingOrder="0"/>
      </ndxf>
    </rcc>
    <rcc rId="0" sId="9">
      <nc r="I2">
        <v>20</v>
      </nc>
    </rcc>
    <rcc rId="0" sId="9">
      <nc r="N2">
        <v>24</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v>
      </nc>
      <ndxf>
        <alignment horizontal="center" wrapText="1" readingOrder="0"/>
      </ndxf>
    </rcc>
    <rcc rId="0" sId="9">
      <nc r="B2" t="inlineStr">
        <is>
          <t>NOK contact same</t>
        </is>
      </nc>
    </rcc>
    <rcc rId="0" sId="9">
      <nc r="C2">
        <v>413</v>
      </nc>
    </rcc>
    <rcc rId="0" sId="9" s="1" dxf="1">
      <nc r="D2" t="inlineStr">
        <is>
          <t>NOK_Contact_equals_Patient_Contact</t>
        </is>
      </nc>
      <ndxf/>
    </rcc>
    <rcc rId="0" sId="9" dxf="1">
      <nc r="E2" t="inlineStr">
        <is>
          <t>Are the contact details for the next of kin the same as the patient's contact details?</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v>
      </nc>
      <ndxf>
        <alignment horizontal="center" wrapText="1" readingOrder="0"/>
      </ndxf>
    </rcc>
    <rcc rId="0" sId="9">
      <nc r="B2" t="inlineStr">
        <is>
          <t>NOK Home Phone</t>
        </is>
      </nc>
    </rcc>
    <rcc rId="0" sId="9">
      <nc r="C2">
        <v>414</v>
      </nc>
    </rcc>
    <rcc rId="0" sId="9" s="1" dxf="1">
      <nc r="D2" t="inlineStr">
        <is>
          <t>NOK_Home_Phone</t>
        </is>
      </nc>
      <ndxf/>
    </rcc>
    <rcc rId="0" sId="9" dxf="1">
      <nc r="E2" t="inlineStr">
        <is>
          <t>Next of kin home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26</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v>
      </nc>
      <ndxf>
        <alignment horizontal="center" wrapText="1" readingOrder="0"/>
      </ndxf>
    </rcc>
    <rcc rId="0" sId="9">
      <nc r="B2" t="inlineStr">
        <is>
          <t>NOK Mobile Phone</t>
        </is>
      </nc>
    </rcc>
    <rcc rId="0" sId="9">
      <nc r="C2">
        <v>415</v>
      </nc>
    </rcc>
    <rcc rId="0" sId="9" s="1" dxf="1">
      <nc r="D2" t="inlineStr">
        <is>
          <t>NOK_Mobile_Phone</t>
        </is>
      </nc>
      <ndxf/>
    </rcc>
    <rcc rId="0" sId="9" dxf="1">
      <nc r="E2" t="inlineStr">
        <is>
          <t>Next of kin mobile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v>
      </nc>
      <ndxf>
        <alignment horizontal="center" wrapText="1" readingOrder="0"/>
      </ndxf>
    </rcc>
    <rcc rId="0" sId="9">
      <nc r="B2" t="inlineStr">
        <is>
          <t>NOK Work Phone</t>
        </is>
      </nc>
    </rcc>
    <rcc rId="0" sId="9">
      <nc r="C2">
        <v>416</v>
      </nc>
    </rcc>
    <rcc rId="0" sId="9" s="1" dxf="1">
      <nc r="D2" t="inlineStr">
        <is>
          <t>NOK_Work_Phone</t>
        </is>
      </nc>
      <ndxf/>
    </rcc>
    <rcc rId="0" sId="9" dxf="1">
      <nc r="E2" t="inlineStr">
        <is>
          <t>Next of kin work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28</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v>
      </nc>
      <ndxf>
        <alignment horizontal="center" wrapText="1" readingOrder="0"/>
      </ndxf>
    </rcc>
    <rcc rId="0" sId="9">
      <nc r="B2" t="inlineStr">
        <is>
          <t>NOK Email</t>
        </is>
      </nc>
    </rcc>
    <rcc rId="0" sId="9">
      <nc r="C2">
        <v>417</v>
      </nc>
    </rcc>
    <rcc rId="0" sId="9" s="1" dxf="1">
      <nc r="D2" t="inlineStr">
        <is>
          <t>NOK_Email</t>
        </is>
      </nc>
      <ndxf/>
    </rcc>
    <rcc rId="0" sId="9" dxf="1">
      <nc r="E2" t="inlineStr">
        <is>
          <t>Next of kin email</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40</v>
      </nc>
    </rcc>
    <rcc rId="0" sId="9">
      <nc r="N2">
        <v>29</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v>
      </nc>
      <ndxf>
        <alignment horizontal="center" wrapText="1" readingOrder="0"/>
      </ndxf>
    </rcc>
    <rcc rId="0" sId="9">
      <nc r="B2" t="inlineStr">
        <is>
          <t>NOK Address</t>
        </is>
      </nc>
    </rcc>
    <rcc rId="0" sId="9">
      <nc r="C2">
        <v>418</v>
      </nc>
    </rcc>
    <rcc rId="0" sId="9" s="1" dxf="1">
      <nc r="D2" t="inlineStr">
        <is>
          <t>NOK_Address</t>
        </is>
      </nc>
      <ndxf/>
    </rcc>
    <rcc rId="0" sId="9" dxf="1">
      <nc r="E2" t="inlineStr">
        <is>
          <t>Next of kin Address</t>
          <phoneticPr fontId="31" type="noConversion"/>
        </is>
      </nc>
      <ndxf>
        <alignment horizontal="left" readingOrder="0"/>
      </ndxf>
    </rcc>
    <rcc rId="0" sId="9" s="1" dxf="1">
      <nc r="F2" t="inlineStr">
        <is>
          <t>NOK_Contact_equals_Patient_Contact=No</t>
          <phoneticPr fontId="31" type="noConversion"/>
        </is>
      </nc>
      <ndxf/>
    </rcc>
    <rcc rId="0" sId="9" dxf="1">
      <nc r="G2" t="inlineStr">
        <is>
          <t>Text_box</t>
        </is>
      </nc>
      <ndxf>
        <alignment vertical="bottom" readingOrder="0"/>
      </ndxf>
    </rcc>
    <rcc rId="0" sId="9">
      <nc r="I2">
        <v>1000</v>
      </nc>
    </rcc>
    <rcc rId="0" sId="9">
      <nc r="N2">
        <v>30</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v>
      </nc>
      <ndxf>
        <alignment horizontal="center" wrapText="1" readingOrder="0"/>
      </ndxf>
    </rcc>
    <rcc rId="0" sId="9">
      <nc r="B2" t="inlineStr">
        <is>
          <t>NOK Preferred Contact</t>
        </is>
      </nc>
    </rcc>
    <rcc rId="0" sId="9">
      <nc r="C2">
        <v>419</v>
      </nc>
    </rcc>
    <rcc rId="0" sId="9" s="1" dxf="1">
      <nc r="D2" t="inlineStr">
        <is>
          <t>NOK_Preferred_Contact</t>
        </is>
      </nc>
      <ndxf/>
    </rcc>
    <rcc rId="0" sId="9" dxf="1">
      <nc r="E2" t="inlineStr">
        <is>
          <t>Next of kin preferred contact method</t>
          <phoneticPr fontId="31" type="noConversion"/>
        </is>
      </nc>
      <ndxf>
        <alignment horizontal="left" readingOrder="0"/>
      </ndxf>
    </rcc>
    <rcc rId="0" sId="9" s="1" dxf="1">
      <nc r="F2" t="inlineStr">
        <is>
          <t>NOK_Contact_equals_Patient_Contact=No</t>
          <phoneticPr fontId="31" type="noConversion"/>
        </is>
      </nc>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31</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48</v>
      </nc>
      <ndxf>
        <alignment horizontal="center" wrapText="1" readingOrder="0"/>
      </ndxf>
    </rcc>
    <rcc rId="0" sId="9">
      <nc r="B2" t="inlineStr">
        <is>
          <t>Parent Address</t>
        </is>
      </nc>
    </rcc>
    <rcc rId="0" sId="9">
      <nc r="C2">
        <v>24</v>
      </nc>
    </rcc>
    <rcc rId="0" sId="9" dxf="1">
      <nc r="D2" t="inlineStr">
        <is>
          <t>Parent_Address</t>
        </is>
      </nc>
      <ndxf>
        <alignment vertical="bottom" readingOrder="0"/>
      </ndxf>
    </rcc>
    <rcc rId="0" sId="9" dxf="1">
      <nc r="E2" t="inlineStr">
        <is>
          <t>Parent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Text_box</t>
        </is>
      </nc>
      <ndxf>
        <alignment vertical="bottom" readingOrder="0"/>
      </ndxf>
    </rcc>
    <rcc rId="0" sId="9">
      <nc r="I2">
        <v>1000</v>
      </nc>
    </rcc>
    <rcc rId="0" sId="9">
      <nc r="N2">
        <v>38</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fmt sheetId="9" sqref="O2" start="0" length="0">
      <dxf>
        <alignment horizontal="center" wrapText="1"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51</v>
      </nc>
      <ndxf>
        <alignment horizontal="center" wrapText="1" readingOrder="0"/>
      </ndxf>
    </rcc>
    <rcc rId="0" sId="9">
      <nc r="B2" t="inlineStr">
        <is>
          <t>Guardian</t>
        </is>
      </nc>
    </rcc>
    <rcc rId="0" sId="9">
      <nc r="C2">
        <v>392</v>
      </nc>
    </rcc>
    <rcc rId="0" sId="9" s="1" dxf="1">
      <nc r="D2" t="inlineStr">
        <is>
          <t>Guardian</t>
        </is>
      </nc>
      <ndxf/>
    </rcc>
    <rcc rId="0" sId="9" dxf="1">
      <nc r="E2" t="inlineStr">
        <is>
          <t>Guardian?</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40</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52</v>
      </nc>
      <ndxf>
        <alignment horizontal="center" wrapText="1" readingOrder="0"/>
      </ndxf>
    </rcc>
    <rcc rId="0" sId="9">
      <nc r="B2" t="inlineStr">
        <is>
          <t>Guardian name</t>
        </is>
      </nc>
    </rcc>
    <rcc rId="0" sId="9">
      <nc r="C2">
        <v>349</v>
      </nc>
    </rcc>
    <rcc rId="0" sId="9" s="1" dxf="1">
      <nc r="D2" t="inlineStr">
        <is>
          <t>Guardian_Name</t>
        </is>
      </nc>
      <ndxf/>
    </rcc>
    <rcc rId="0" sId="9" dxf="1">
      <nc r="E2" t="inlineStr">
        <is>
          <t>Guardian name</t>
          <phoneticPr fontId="31" type="noConversion"/>
        </is>
      </nc>
      <ndxf>
        <alignment horizontal="left" vertical="bottom" readingOrder="0"/>
      </ndxf>
    </rcc>
    <rcc rId="0" sId="9">
      <nc r="F2" t="inlineStr">
        <is>
          <t>Guardian=Yes and Patient_Age &lt; 18</t>
          <phoneticPr fontId="31" type="noConversion"/>
        </is>
      </nc>
    </rcc>
    <rcc rId="0" sId="9" dxf="1">
      <nc r="G2" t="inlineStr">
        <is>
          <t>Free_text</t>
          <phoneticPr fontId="31" type="noConversion"/>
        </is>
      </nc>
      <ndxf>
        <alignment vertical="bottom" readingOrder="0"/>
      </ndxf>
    </rcc>
    <rcc rId="0" sId="9">
      <nc r="I2">
        <v>20</v>
      </nc>
    </rcc>
    <rcc rId="0" sId="9">
      <nc r="N2">
        <v>41</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53</v>
      </nc>
      <ndxf>
        <alignment horizontal="center" wrapText="1" readingOrder="0"/>
      </ndxf>
    </rcc>
    <rcc rId="0" sId="9">
      <nc r="B2" t="inlineStr">
        <is>
          <t>Guardian contact same</t>
        </is>
      </nc>
    </rcc>
    <rcc rId="0" sId="9">
      <nc r="C2">
        <v>350</v>
      </nc>
    </rcc>
    <rcc rId="0" sId="9" s="1" dxf="1">
      <nc r="D2" t="inlineStr">
        <is>
          <t>Guardian_Contact_equals_Patient_Contact</t>
        </is>
      </nc>
      <ndxf/>
    </rcc>
    <rcc rId="0" sId="9" dxf="1">
      <nc r="E2" t="inlineStr">
        <is>
          <t>Are the contact details for the guardian the same as the patient's contact details?</t>
          <phoneticPr fontId="31" type="noConversion"/>
        </is>
      </nc>
      <ndxf>
        <alignment horizontal="left" vertical="bottom" readingOrder="0"/>
      </ndxf>
    </rcc>
    <rcc rId="0" sId="9">
      <nc r="F2" t="inlineStr">
        <is>
          <t>Guardian=Yes and 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42</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54</v>
      </nc>
      <ndxf>
        <alignment horizontal="center" wrapText="1" readingOrder="0"/>
      </ndxf>
    </rcc>
    <rcc rId="0" sId="9">
      <nc r="B2" t="inlineStr">
        <is>
          <t>Guardian Home Phone</t>
        </is>
      </nc>
    </rcc>
    <rcc rId="0" sId="9">
      <nc r="C2">
        <v>351</v>
      </nc>
    </rcc>
    <rcc rId="0" sId="9" s="1" dxf="1">
      <nc r="D2" t="inlineStr">
        <is>
          <t>Guardian_Home_Phone</t>
        </is>
      </nc>
      <ndxf/>
    </rcc>
    <rcc rId="0" sId="9" dxf="1">
      <nc r="E2" t="inlineStr">
        <is>
          <t>Guardian home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43</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55</v>
      </nc>
      <ndxf>
        <alignment horizontal="center" wrapText="1" readingOrder="0"/>
      </ndxf>
    </rcc>
    <rcc rId="0" sId="9">
      <nc r="B2" t="inlineStr">
        <is>
          <t>Guardian Mobile Phone</t>
        </is>
      </nc>
    </rcc>
    <rcc rId="0" sId="9">
      <nc r="C2">
        <v>352</v>
      </nc>
    </rcc>
    <rcc rId="0" sId="9" s="1" dxf="1">
      <nc r="D2" t="inlineStr">
        <is>
          <t>Guardian_Mobile_Phone</t>
        </is>
      </nc>
      <ndxf/>
    </rcc>
    <rcc rId="0" sId="9" dxf="1">
      <nc r="E2" t="inlineStr">
        <is>
          <t>Guardian mobile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44</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56</v>
      </nc>
      <ndxf>
        <alignment horizontal="center" wrapText="1" readingOrder="0"/>
      </ndxf>
    </rcc>
    <rcc rId="0" sId="9">
      <nc r="B2" t="inlineStr">
        <is>
          <t>Guardian Work Phone</t>
        </is>
      </nc>
    </rcc>
    <rcc rId="0" sId="9">
      <nc r="C2">
        <v>353</v>
      </nc>
    </rcc>
    <rcc rId="0" sId="9" s="1" dxf="1">
      <nc r="D2" t="inlineStr">
        <is>
          <t>Guardian_Work_Phone</t>
        </is>
      </nc>
      <ndxf/>
    </rcc>
    <rcc rId="0" sId="9" dxf="1">
      <nc r="E2" t="inlineStr">
        <is>
          <t>Guardian work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45</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57</v>
      </nc>
      <ndxf>
        <alignment horizontal="center" wrapText="1" readingOrder="0"/>
      </ndxf>
    </rcc>
    <rcc rId="0" sId="9">
      <nc r="B2" t="inlineStr">
        <is>
          <t>Guardian Email</t>
        </is>
      </nc>
    </rcc>
    <rcc rId="0" sId="9">
      <nc r="C2">
        <v>354</v>
      </nc>
    </rcc>
    <rcc rId="0" sId="9" s="1" dxf="1">
      <nc r="D2" t="inlineStr">
        <is>
          <t>Guardian_Email</t>
        </is>
      </nc>
      <ndxf/>
    </rcc>
    <rcc rId="0" sId="9" dxf="1">
      <nc r="E2" t="inlineStr">
        <is>
          <t>Guardian E-mail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40</v>
      </nc>
    </rcc>
    <rcc rId="0" sId="9">
      <nc r="N2">
        <v>46</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58</v>
      </nc>
      <ndxf>
        <alignment horizontal="center" wrapText="1" readingOrder="0"/>
      </ndxf>
    </rcc>
    <rcc rId="0" sId="9">
      <nc r="B2" t="inlineStr">
        <is>
          <t>Guardian Address</t>
        </is>
      </nc>
    </rcc>
    <rcc rId="0" sId="9">
      <nc r="C2">
        <v>355</v>
      </nc>
    </rcc>
    <rcc rId="0" sId="9" s="1" dxf="1">
      <nc r="D2" t="inlineStr">
        <is>
          <t>Guardian_Address</t>
        </is>
      </nc>
      <ndxf/>
    </rcc>
    <rcc rId="0" sId="9" dxf="1">
      <nc r="E2" t="inlineStr">
        <is>
          <t>Guardian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Text_box</t>
        </is>
      </nc>
      <ndxf>
        <alignment vertical="bottom" readingOrder="0"/>
      </ndxf>
    </rcc>
    <rcc rId="0" sId="9">
      <nc r="I2">
        <v>1000</v>
      </nc>
    </rcc>
    <rcc rId="0" sId="9">
      <nc r="N2">
        <v>47</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59</v>
      </nc>
      <ndxf>
        <alignment horizontal="center" wrapText="1" readingOrder="0"/>
      </ndxf>
    </rcc>
    <rcc rId="0" sId="9">
      <nc r="B2" t="inlineStr">
        <is>
          <t>Guardian Preferred Contact</t>
        </is>
      </nc>
    </rcc>
    <rcc rId="0" sId="9">
      <nc r="C2">
        <v>356</v>
      </nc>
    </rcc>
    <rcc rId="0" sId="9" s="1" dxf="1">
      <nc r="D2" t="inlineStr">
        <is>
          <t>Guardian_Preferred_Contact</t>
        </is>
      </nc>
      <ndxf/>
    </rcc>
    <rcc rId="0" sId="9" dxf="1">
      <nc r="E2" t="inlineStr">
        <is>
          <t>Guardian's preferred contact method</t>
          <phoneticPr fontId="31" type="noConversion"/>
        </is>
      </nc>
      <ndxf>
        <font>
          <color indexed="8"/>
          <name val="Calibri"/>
          <scheme val="none"/>
        </font>
        <alignment horizontal="left" vertical="bottom" readingOrder="0"/>
      </ndxf>
    </rcc>
    <rcc rId="0" sId="9">
      <nc r="F2" t="inlineStr">
        <is>
          <t>Guardian_Contact_equals_Patient_Contact=No and Guardian=Yes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48</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60</v>
      </nc>
      <ndxf>
        <alignment horizontal="center" wrapText="1" readingOrder="0"/>
      </ndxf>
    </rcc>
    <rcc rId="0" sId="9">
      <nc r="B2" t="inlineStr">
        <is>
          <t>Carer</t>
        </is>
      </nc>
    </rcc>
    <rcc rId="0" sId="9">
      <nc r="C2">
        <v>26</v>
      </nc>
    </rcc>
    <rcc rId="0" sId="9" dxf="1">
      <nc r="D2" t="inlineStr">
        <is>
          <t>Carer</t>
        </is>
      </nc>
      <ndxf>
        <alignment vertical="bottom" readingOrder="0"/>
      </ndxf>
    </rcc>
    <rcc rId="0" sId="9" dxf="1">
      <nc r="E2" t="inlineStr">
        <is>
          <t>Carer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49</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62</v>
      </nc>
      <ndxf>
        <alignment horizontal="center" wrapText="1" readingOrder="0"/>
      </ndxf>
    </rcc>
    <rcc rId="0" sId="9">
      <nc r="B2" t="inlineStr">
        <is>
          <t>Carer Name</t>
        </is>
      </nc>
    </rcc>
    <rcc rId="0" sId="9">
      <nc r="C2">
        <v>27</v>
      </nc>
    </rcc>
    <rcc rId="0" sId="9">
      <nc r="D2" t="inlineStr">
        <is>
          <t>Carer_Name</t>
        </is>
      </nc>
    </rcc>
    <rcc rId="0" sId="9" dxf="1">
      <nc r="E2" t="inlineStr">
        <is>
          <t>Carer name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50</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63</v>
      </nc>
      <ndxf>
        <alignment horizontal="center" wrapText="1" readingOrder="0"/>
      </ndxf>
    </rcc>
    <rcc rId="0" sId="9">
      <nc r="B2" t="inlineStr">
        <is>
          <t>Home Phone</t>
        </is>
      </nc>
    </rcc>
    <rcc rId="0" sId="9">
      <nc r="C2">
        <v>28</v>
      </nc>
    </rcc>
    <rcc rId="0" sId="9">
      <nc r="D2" t="inlineStr">
        <is>
          <t>Carer_Home_Phone</t>
        </is>
      </nc>
    </rcc>
    <rcc rId="0" sId="9" dxf="1">
      <nc r="E2" t="inlineStr">
        <is>
          <t>Carer home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51</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64</v>
      </nc>
      <ndxf>
        <alignment horizontal="center" wrapText="1" readingOrder="0"/>
      </ndxf>
    </rcc>
    <rcc rId="0" sId="9">
      <nc r="B2" t="inlineStr">
        <is>
          <t>Mobile Phone</t>
        </is>
      </nc>
    </rcc>
    <rcc rId="0" sId="9">
      <nc r="C2">
        <v>29</v>
      </nc>
    </rcc>
    <rcc rId="0" sId="9">
      <nc r="D2" t="inlineStr">
        <is>
          <t>Carer_Mobile_Phone</t>
        </is>
      </nc>
    </rcc>
    <rcc rId="0" sId="9" dxf="1">
      <nc r="E2" t="inlineStr">
        <is>
          <t>Carer mobile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52</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65</v>
      </nc>
      <ndxf>
        <alignment horizontal="center" wrapText="1" readingOrder="0"/>
      </ndxf>
    </rcc>
    <rcc rId="0" sId="9">
      <nc r="B2" t="inlineStr">
        <is>
          <t>Work Phone</t>
        </is>
      </nc>
    </rcc>
    <rcc rId="0" sId="9">
      <nc r="C2">
        <v>30</v>
      </nc>
    </rcc>
    <rcc rId="0" sId="9">
      <nc r="D2" t="inlineStr">
        <is>
          <t>Carer_Work_Phone</t>
        </is>
      </nc>
    </rcc>
    <rcc rId="0" sId="9" dxf="1">
      <nc r="E2" t="inlineStr">
        <is>
          <t>Carer work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53</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66</v>
      </nc>
      <ndxf>
        <alignment horizontal="center" wrapText="1" readingOrder="0"/>
      </ndxf>
    </rcc>
    <rcc rId="0" sId="9">
      <nc r="B2" t="inlineStr">
        <is>
          <t>Email</t>
        </is>
      </nc>
    </rcc>
    <rcc rId="0" sId="9">
      <nc r="C2">
        <v>31</v>
      </nc>
    </rcc>
    <rcc rId="0" sId="9">
      <nc r="D2" t="inlineStr">
        <is>
          <t>Carer_Email</t>
        </is>
      </nc>
    </rcc>
    <rcc rId="0" sId="9" dxf="1">
      <nc r="E2" t="inlineStr">
        <is>
          <t>Carer E-mail address</t>
        </is>
      </nc>
      <ndxf>
        <alignment horizontal="left" vertical="bottom" readingOrder="0"/>
      </ndxf>
    </rcc>
    <rcc rId="0" sId="9">
      <nc r="F2" t="inlineStr">
        <is>
          <t>Carer=Yes</t>
        </is>
      </nc>
    </rcc>
    <rcc rId="0" sId="9" dxf="1">
      <nc r="G2" t="inlineStr">
        <is>
          <t>Free_text</t>
        </is>
      </nc>
      <ndxf>
        <alignment vertical="bottom" readingOrder="0"/>
      </ndxf>
    </rcc>
    <rcc rId="0" sId="9">
      <nc r="I2">
        <v>40</v>
      </nc>
    </rcc>
    <rcc rId="0" sId="9">
      <nc r="N2">
        <v>54</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68</v>
      </nc>
      <ndxf>
        <alignment horizontal="center" wrapText="1" readingOrder="0"/>
      </ndxf>
    </rcc>
    <rcc rId="0" sId="9">
      <nc r="B2" t="inlineStr">
        <is>
          <t>Preferred Contact</t>
        </is>
      </nc>
    </rcc>
    <rcc rId="0" sId="9">
      <nc r="C2">
        <v>33</v>
      </nc>
    </rcc>
    <rcc rId="0" sId="9">
      <nc r="D2" t="inlineStr">
        <is>
          <t>Carer_Preferred_Contact</t>
        </is>
      </nc>
    </rcc>
    <rcc rId="0" sId="9" dxf="1">
      <nc r="E2" t="inlineStr">
        <is>
          <t>Carer's preferred contact method</t>
        </is>
      </nc>
      <ndxf>
        <font>
          <color indexed="8"/>
          <name val="Calibri"/>
          <scheme val="none"/>
        </font>
        <alignment horizontal="left" vertical="bottom" readingOrder="0"/>
      </ndxf>
    </rcc>
    <rcc rId="0" sId="9">
      <nc r="F2" t="inlineStr">
        <is>
          <t>Carer=Yes</t>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56</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69</v>
      </nc>
      <ndxf>
        <alignment horizontal="center" wrapText="1" readingOrder="0"/>
      </ndxf>
    </rcc>
    <rcc rId="0" sId="9">
      <nc r="C2">
        <v>424</v>
      </nc>
    </rcc>
    <rcc rId="0" sId="9" dxf="1">
      <nc r="E2" t="inlineStr">
        <is>
          <t>Doctor</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76</v>
      </nc>
      <ndxf>
        <alignment horizontal="center" wrapText="1" readingOrder="0"/>
      </ndxf>
    </rcc>
    <rcc rId="0" sId="9">
      <nc r="C2">
        <v>425</v>
      </nc>
    </rcc>
    <rcc rId="0" sId="9" dxf="1">
      <nc r="E2" t="inlineStr">
        <is>
          <t>Doctor</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nc r="Q2" t="inlineStr">
        <is>
          <t>Y</t>
          <phoneticPr fontId="31" type="noConversion"/>
        </is>
      </nc>
    </rcc>
  </rrc>
  <rrc rId="62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fmt sheetId="9" sqref="Q2" start="0" length="0">
      <dxf>
        <alignment horizontal="center"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82</v>
      </nc>
      <ndxf>
        <alignment horizontal="center" wrapText="1" readingOrder="0"/>
      </ndxf>
    </rcc>
    <rcc rId="0" sId="9">
      <nc r="B2" t="inlineStr">
        <is>
          <t>Procedure date</t>
        </is>
      </nc>
    </rcc>
    <rcc rId="0" sId="9">
      <nc r="C2">
        <v>37</v>
      </nc>
    </rcc>
    <rcc rId="0" sId="9">
      <nc r="D2" t="inlineStr">
        <is>
          <t>Planned_Procedure_Date</t>
          <phoneticPr fontId="31" type="noConversion"/>
        </is>
      </nc>
    </rcc>
    <rcc rId="0" sId="9" dxf="1">
      <nc r="E2" t="inlineStr">
        <is>
          <t>What is the planned procedure date?  (DD-MM-YYYY)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66</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f>#REF!+1</f>
      </nc>
      <ndxf>
        <alignment horizontal="center" wrapText="1" readingOrder="0"/>
      </ndxf>
    </rcc>
    <rcc rId="0" sId="9">
      <nc r="B2">
        <f>VLOOKUP(D2,'Concept heirarchy position'!A$1:I$623,2,0)</f>
      </nc>
    </rcc>
    <rcc rId="0" sId="9">
      <nc r="C2">
        <v>388</v>
      </nc>
    </rcc>
    <rcc rId="0" sId="9">
      <nc r="D2" t="inlineStr">
        <is>
          <t>Comment_or_note</t>
          <phoneticPr fontId="31" type="noConversion"/>
        </is>
      </nc>
    </rcc>
    <rcc rId="0" sId="9" dxf="1">
      <nc r="E2" t="inlineStr">
        <is>
          <t>Enter Free Text Note</t>
          <phoneticPr fontId="31" type="noConversion"/>
        </is>
      </nc>
      <ndxf>
        <alignment horizontal="left" readingOrder="0"/>
      </ndxf>
    </rcc>
    <rcc rId="0" sId="9">
      <nc r="F2" t="inlineStr">
        <is>
          <t>All</t>
          <phoneticPr fontId="31" type="noConversion"/>
        </is>
      </nc>
    </rcc>
    <rcc rId="0" sId="9">
      <nc r="G2" t="inlineStr">
        <is>
          <t>Text_box</t>
          <phoneticPr fontId="31" type="noConversion"/>
        </is>
      </nc>
    </rcc>
    <rcc rId="0" sId="9">
      <nc r="N2">
        <f>VLOOKUP(D2,'Concept heirarchy position'!A$1:I$623,3,0)</f>
      </nc>
    </rcc>
    <rfmt sheetId="9" sqref="O2" start="0" length="0">
      <dxf>
        <alignment horizontal="center" readingOrder="0"/>
      </dxf>
    </rfmt>
    <rfmt sheetId="9" sqref="P2" start="0" length="0">
      <dxf>
        <alignment horizontal="center" readingOrder="0"/>
      </dxf>
    </rfmt>
    <rcc rId="0" sId="9">
      <nc r="S2" t="inlineStr">
        <is>
          <t>Y</t>
          <phoneticPr fontId="31" type="noConversion"/>
        </is>
      </nc>
    </rcc>
  </rrc>
  <rrc rId="6206" sId="9" ref="A2:XFD2" action="deleteRow">
    <rfmt sheetId="9" xfDxf="1" sqref="A2:XFD2" start="0" length="0">
      <dxf/>
    </rfmt>
  </rrc>
  <rrc rId="6207" sId="9" ref="A2:XFD2" action="deleteRow">
    <rfmt sheetId="9" xfDxf="1" sqref="A2:XFD2" start="0" length="0">
      <dxf/>
    </rfmt>
  </rrc>
  <rrc rId="6208" sId="9" ref="A2:XFD2" action="deleteRow">
    <rfmt sheetId="9" xfDxf="1" sqref="A2:XFD2" start="0" length="0">
      <dxf/>
    </rfmt>
  </rrc>
  <rrc rId="6209" sId="9" ref="A2:XFD2" action="deleteRow">
    <rfmt sheetId="9" xfDxf="1" sqref="A2:XFD2" start="0" length="0">
      <dxf/>
    </rfmt>
  </rrc>
  <rrc rId="6210" sId="9" ref="A2:XFD2" action="deleteRow">
    <rfmt sheetId="9" xfDxf="1" sqref="A2:XFD2" start="0" length="0">
      <dxf/>
    </rfmt>
  </rrc>
  <rrc rId="6211" sId="9" ref="A2:XFD2" action="deleteRow">
    <rfmt sheetId="9" xfDxf="1" sqref="A2:XFD2" start="0" length="0">
      <dxf/>
    </rfmt>
  </rrc>
  <rrc rId="6212" sId="9" ref="A2:XFD2" action="deleteRow">
    <rfmt sheetId="9" xfDxf="1" sqref="A2:XFD2" start="0" length="0">
      <dxf/>
    </rfmt>
  </rrc>
  <rrc rId="6213" sId="9" ref="A2:XFD2" action="deleteRow">
    <rfmt sheetId="9" xfDxf="1" sqref="A2:XFD2" start="0" length="0">
      <dxf/>
    </rfmt>
  </rrc>
  <rrc rId="6214" sId="9" ref="A2:XFD2" action="deleteRow">
    <rfmt sheetId="9" xfDxf="1" sqref="A2:XFD2" start="0" length="0">
      <dxf/>
    </rfmt>
  </rrc>
  <rrc rId="6215" sId="9" ref="A2:XFD2" action="deleteRow">
    <rfmt sheetId="9" xfDxf="1" sqref="A2:XFD2" start="0" length="0">
      <dxf/>
    </rfmt>
  </rrc>
  <rrc rId="6216" sId="9" ref="A2:XFD2" action="deleteRow">
    <rfmt sheetId="9" xfDxf="1" sqref="A2:XFD2" start="0" length="0">
      <dxf/>
    </rfmt>
  </rrc>
  <rrc rId="6217" sId="9" ref="A2:XFD2" action="deleteRow">
    <rfmt sheetId="9" xfDxf="1" sqref="A2:XFD2" start="0" length="0">
      <dxf/>
    </rfmt>
  </rrc>
  <rrc rId="6218" sId="9" ref="A2:XFD2" action="deleteRow">
    <rfmt sheetId="9" xfDxf="1" sqref="A2:XFD2" start="0" length="0">
      <dxf/>
    </rfmt>
  </rrc>
  <rrc rId="6219" sId="9" ref="A2:XFD2" action="deleteRow">
    <rfmt sheetId="9" xfDxf="1" sqref="A2:XFD2" start="0" length="0">
      <dxf/>
    </rfmt>
  </rrc>
  <rrc rId="6220" sId="9" ref="A2:XFD2" action="deleteRow">
    <rfmt sheetId="9" xfDxf="1" sqref="A2:XFD2" start="0" length="0">
      <dxf/>
    </rfmt>
  </rrc>
  <rrc rId="6221" sId="9" ref="A2:XFD2" action="deleteRow">
    <rfmt sheetId="9" xfDxf="1" sqref="A2:XFD2" start="0" length="0">
      <dxf/>
    </rfmt>
  </rrc>
  <rrc rId="6222" sId="9" ref="A2:XFD2" action="deleteRow">
    <rfmt sheetId="9" xfDxf="1" sqref="A2:XFD2" start="0" length="0">
      <dxf/>
    </rfmt>
  </rrc>
  <rrc rId="6223" sId="9" ref="A2:XFD2" action="deleteRow">
    <rfmt sheetId="9" xfDxf="1" sqref="A2:XFD2" start="0" length="0">
      <dxf/>
    </rfmt>
  </rrc>
  <rrc rId="6224" sId="9" ref="A2:XFD2" action="deleteRow">
    <rfmt sheetId="9" xfDxf="1" sqref="A2:XFD2" start="0" length="0">
      <dxf/>
    </rfmt>
  </rrc>
  <rrc rId="6225" sId="9" ref="A2:XFD2" action="deleteRow">
    <rfmt sheetId="9" xfDxf="1" sqref="A2:XFD2" start="0" length="0">
      <dxf/>
    </rfmt>
  </rrc>
  <rrc rId="6226" sId="9" ref="A2:XFD2" action="deleteRow">
    <rfmt sheetId="9" xfDxf="1" sqref="A2:XFD2" start="0" length="0">
      <dxf/>
    </rfmt>
  </rrc>
  <rrc rId="6227" sId="9" ref="A2:XFD2" action="deleteRow">
    <rfmt sheetId="9" xfDxf="1" sqref="A2:XFD2" start="0" length="0">
      <dxf/>
    </rfmt>
  </rrc>
  <rrc rId="6228" sId="9" ref="A2:XFD2" action="deleteRow">
    <rfmt sheetId="9" xfDxf="1" sqref="A2:XFD2" start="0" length="0">
      <dxf/>
    </rfmt>
  </rrc>
  <rrc rId="6229" sId="9" ref="A2:XFD2" action="deleteRow">
    <rfmt sheetId="9" xfDxf="1" sqref="A2:XFD2" start="0" length="0">
      <dxf/>
    </rfmt>
  </rrc>
  <rrc rId="6230" sId="9" ref="A2:XFD2" action="deleteRow">
    <rfmt sheetId="9" xfDxf="1" sqref="A2:XFD2" start="0" length="0">
      <dxf/>
    </rfmt>
  </rrc>
  <rrc rId="6231" sId="9" ref="A2:XFD2" action="deleteRow">
    <rfmt sheetId="9" xfDxf="1" sqref="A2:XFD2" start="0" length="0">
      <dxf/>
    </rfmt>
  </rrc>
  <rrc rId="6232" sId="9" ref="A2:XFD2" action="deleteRow">
    <rfmt sheetId="9" xfDxf="1" sqref="A2:XFD2" start="0" length="0">
      <dxf/>
    </rfmt>
  </rrc>
  <rrc rId="6233" sId="9" ref="A2:XFD2" action="deleteRow">
    <rfmt sheetId="9" xfDxf="1" sqref="A2:XFD2" start="0" length="0">
      <dxf/>
    </rfmt>
  </rrc>
  <rrc rId="6234" sId="9" ref="A2:XFD2" action="deleteRow">
    <rfmt sheetId="9" xfDxf="1" sqref="A2:XFD2" start="0" length="0">
      <dxf/>
    </rfmt>
  </rrc>
  <rrc rId="6235" sId="9" ref="A2:XFD2" action="deleteRow">
    <rfmt sheetId="9" xfDxf="1" sqref="A2:XFD2" start="0" length="0">
      <dxf/>
    </rfmt>
  </rrc>
  <rrc rId="6236" sId="4" ref="A86:XFD86" action="insertRow"/>
  <rm rId="6237" sheetId="4" source="A90:XFD90"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D86" start="0" length="0">
      <dxf/>
    </rfmt>
    <rfmt sheetId="4" sqref="E86" start="0" length="0">
      <dxf>
        <alignment horizontal="left" vertical="bottom" readingOrder="0"/>
      </dxf>
    </rfmt>
    <rfmt sheetId="4" sqref="F86" start="0" length="0">
      <dxf>
        <alignment vertical="bottom" readingOrder="0"/>
      </dxf>
    </rfmt>
    <rfmt sheetId="4" sqref="G86" start="0" length="0">
      <dxf>
        <alignment vertical="bottom" readingOrder="0"/>
      </dxf>
    </rfmt>
    <rfmt sheetId="4" sqref="O86" start="0" length="0">
      <dxf>
        <alignment horizontal="center" wrapText="1" readingOrder="0"/>
      </dxf>
    </rfmt>
    <rfmt sheetId="4" sqref="P86" start="0" length="0">
      <dxf>
        <alignment horizontal="center" vertical="bottom" readingOrder="0"/>
      </dxf>
    </rfmt>
  </rm>
  <rrc rId="623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39" sId="4">
    <oc r="B87">
      <f>VLOOKUP(D87,'Concept heirarchy position'!A$1:I$623,2,0)</f>
    </oc>
    <nc r="B87">
      <f>VLOOKUP(D87,'Concept heirarchy position'!A$1:I$623,2,0)</f>
    </nc>
  </rcc>
  <rcc rId="6240" sId="4">
    <oc r="B88">
      <f>VLOOKUP(D88,'Concept heirarchy position'!A$1:I$623,2,0)</f>
    </oc>
    <nc r="B88">
      <f>VLOOKUP(D88,'Concept heirarchy position'!A$1:I$623,2,0)</f>
    </nc>
  </rcc>
  <rcc rId="6241" sId="4">
    <nc r="B89">
      <f>VLOOKUP(D89,'Concept heirarchy position'!A$1:I$623,2,0)</f>
    </nc>
  </rcc>
  <rcc rId="6242" sId="4">
    <oc r="B90">
      <f>VLOOKUP(D90,'Concept heirarchy position'!A$1:I$623,2,0)</f>
    </oc>
    <nc r="B90">
      <f>VLOOKUP(D90,'Concept heirarchy position'!A$1:I$623,2,0)</f>
    </nc>
  </rcc>
  <rcc rId="6243" sId="4">
    <oc r="B91">
      <f>VLOOKUP(D91,'Concept heirarchy position'!A$1:I$623,2,0)</f>
    </oc>
    <nc r="B91">
      <f>VLOOKUP(D91,'Concept heirarchy position'!A$1:I$623,2,0)</f>
    </nc>
  </rcc>
  <rcc rId="6244" sId="4">
    <oc r="B92">
      <f>VLOOKUP(D92,'Concept heirarchy position'!A$1:I$623,2,0)</f>
    </oc>
    <nc r="B92">
      <f>VLOOKUP(D92,'Concept heirarchy position'!A$1:I$623,2,0)</f>
    </nc>
  </rcc>
  <rcc rId="6245" sId="4">
    <oc r="B93">
      <f>VLOOKUP(D93,'Concept heirarchy position'!A$1:I$623,2,0)</f>
    </oc>
    <nc r="B93">
      <f>VLOOKUP(D93,'Concept heirarchy position'!A$1:I$623,2,0)</f>
    </nc>
  </rcc>
  <rcc rId="6246" sId="4">
    <oc r="B94">
      <f>VLOOKUP(D94,'Concept heirarchy position'!A$1:I$623,2,0)</f>
    </oc>
    <nc r="B94">
      <f>VLOOKUP(D94,'Concept heirarchy position'!A$1:I$623,2,0)</f>
    </nc>
  </rcc>
  <rcc rId="6247" sId="4">
    <nc r="B95">
      <f>VLOOKUP(D95,'Concept heirarchy position'!A$1:I$623,2,0)</f>
    </nc>
  </rcc>
  <rcc rId="6248" sId="4">
    <nc r="B96">
      <f>VLOOKUP(D96,'Concept heirarchy position'!A$1:I$623,2,0)</f>
    </nc>
  </rcc>
  <rcc rId="6249" sId="4">
    <oc r="B97">
      <f>VLOOKUP(D97,'Concept heirarchy position'!A$1:I$623,2,0)</f>
    </oc>
    <nc r="B97">
      <f>VLOOKUP(D97,'Concept heirarchy position'!A$1:I$623,2,0)</f>
    </nc>
  </rcc>
  <rcc rId="6250" sId="4">
    <oc r="B61">
      <f>VLOOKUP(D61,'Concept heirarchy position'!A$1:I$623,2,0)</f>
    </oc>
    <nc r="B61">
      <f>VLOOKUP(D61,'Concept heirarchy position'!A$1:I$623,2,0)</f>
    </nc>
  </rcc>
  <rcc rId="6251" sId="4">
    <oc r="B62">
      <f>VLOOKUP(D62,'Concept heirarchy position'!A$1:I$623,2,0)</f>
    </oc>
    <nc r="B62">
      <f>VLOOKUP(D62,'Concept heirarchy position'!A$1:I$623,2,0)</f>
    </nc>
  </rcc>
  <rcc rId="6252" sId="4">
    <oc r="B63">
      <f>VLOOKUP(D63,'Concept heirarchy position'!A$1:I$623,2,0)</f>
    </oc>
    <nc r="B63">
      <f>VLOOKUP(D63,'Concept heirarchy position'!A$1:I$623,2,0)</f>
    </nc>
  </rcc>
  <rcc rId="6253" sId="4">
    <oc r="B64">
      <f>VLOOKUP(D64,'Concept heirarchy position'!A$1:I$623,2,0)</f>
    </oc>
    <nc r="B64">
      <f>VLOOKUP(D64,'Concept heirarchy position'!A$1:I$623,2,0)</f>
    </nc>
  </rcc>
  <rcc rId="6254" sId="4">
    <oc r="B65">
      <f>VLOOKUP(D65,'Concept heirarchy position'!A$1:I$623,2,0)</f>
    </oc>
    <nc r="B65">
      <f>VLOOKUP(D65,'Concept heirarchy position'!A$1:I$623,2,0)</f>
    </nc>
  </rcc>
  <rcc rId="6255" sId="4">
    <oc r="B66">
      <f>VLOOKUP(D66,'Concept heirarchy position'!A$1:I$623,2,0)</f>
    </oc>
    <nc r="B66">
      <f>VLOOKUP(D66,'Concept heirarchy position'!A$1:I$623,2,0)</f>
    </nc>
  </rcc>
  <rcc rId="6256" sId="4">
    <oc r="B67">
      <f>VLOOKUP(D67,'Concept heirarchy position'!A$1:I$623,2,0)</f>
    </oc>
    <nc r="B67">
      <f>VLOOKUP(D67,'Concept heirarchy position'!A$1:I$623,2,0)</f>
    </nc>
  </rcc>
  <rcc rId="6257" sId="4">
    <oc r="B68">
      <f>VLOOKUP(D68,'Concept heirarchy position'!A$1:I$623,2,0)</f>
    </oc>
    <nc r="B68">
      <f>VLOOKUP(D68,'Concept heirarchy position'!A$1:I$623,2,0)</f>
    </nc>
  </rcc>
  <rcc rId="6258" sId="4">
    <oc r="B69">
      <f>VLOOKUP(D69,'Concept heirarchy position'!A$1:I$623,2,0)</f>
    </oc>
    <nc r="B69">
      <f>VLOOKUP(D69,'Concept heirarchy position'!A$1:I$623,2,0)</f>
    </nc>
  </rcc>
  <rcc rId="6259" sId="4">
    <nc r="B70">
      <f>VLOOKUP(D70,'Concept heirarchy position'!A$1:I$623,2,0)</f>
    </nc>
  </rcc>
  <rcc rId="6260" sId="4">
    <nc r="B71">
      <f>VLOOKUP(D71,'Concept heirarchy position'!A$1:I$623,2,0)</f>
    </nc>
  </rcc>
  <rcc rId="6261" sId="4">
    <oc r="B72">
      <f>VLOOKUP(D72,'Concept heirarchy position'!A$1:I$623,2,0)</f>
    </oc>
    <nc r="B72">
      <f>VLOOKUP(D72,'Concept heirarchy position'!A$1:I$623,2,0)</f>
    </nc>
  </rcc>
  <rcc rId="6262" sId="4">
    <oc r="B73">
      <f>VLOOKUP(D73,'Concept heirarchy position'!A$1:I$623,2,0)</f>
    </oc>
    <nc r="B73">
      <f>VLOOKUP(D73,'Concept heirarchy position'!A$1:I$623,2,0)</f>
    </nc>
  </rcc>
  <rcc rId="6263" sId="4">
    <oc r="B74">
      <f>VLOOKUP(D74,'Concept heirarchy position'!A$1:I$623,2,0)</f>
    </oc>
    <nc r="B74">
      <f>VLOOKUP(D74,'Concept heirarchy position'!A$1:I$623,2,0)</f>
    </nc>
  </rcc>
  <rcc rId="6264" sId="4">
    <oc r="B75">
      <f>VLOOKUP(D75,'Concept heirarchy position'!A$1:I$623,2,0)</f>
    </oc>
    <nc r="B75">
      <f>VLOOKUP(D75,'Concept heirarchy position'!A$1:I$623,2,0)</f>
    </nc>
  </rcc>
  <rcc rId="6265" sId="4">
    <oc r="B76">
      <f>VLOOKUP(D76,'Concept heirarchy position'!A$1:I$623,2,0)</f>
    </oc>
    <nc r="B76">
      <f>VLOOKUP(D76,'Concept heirarchy position'!A$1:I$623,2,0)</f>
    </nc>
  </rcc>
  <rcc rId="6266" sId="4">
    <nc r="B77">
      <f>VLOOKUP(D77,'Concept heirarchy position'!A$1:I$623,2,0)</f>
    </nc>
  </rcc>
  <rcc rId="6267" sId="4">
    <oc r="B78">
      <f>VLOOKUP(D78,'Concept heirarchy position'!A$1:I$623,2,0)</f>
    </oc>
    <nc r="B78">
      <f>VLOOKUP(D78,'Concept heirarchy position'!A$1:I$623,2,0)</f>
    </nc>
  </rcc>
  <rcc rId="6268" sId="4">
    <oc r="B79">
      <f>VLOOKUP(D79,'Concept heirarchy position'!A$1:I$623,2,0)</f>
    </oc>
    <nc r="B79">
      <f>VLOOKUP(D79,'Concept heirarchy position'!A$1:I$623,2,0)</f>
    </nc>
  </rcc>
  <rcc rId="6269" sId="4">
    <oc r="B80">
      <f>VLOOKUP(D80,'Concept heirarchy position'!A$1:I$623,2,0)</f>
    </oc>
    <nc r="B80">
      <f>VLOOKUP(D80,'Concept heirarchy position'!A$1:I$623,2,0)</f>
    </nc>
  </rcc>
  <rcc rId="6270" sId="4">
    <oc r="B81">
      <f>VLOOKUP(D81,'Concept heirarchy position'!A$1:I$623,2,0)</f>
    </oc>
    <nc r="B81">
      <f>VLOOKUP(D81,'Concept heirarchy position'!A$1:I$623,2,0)</f>
    </nc>
  </rcc>
  <rcc rId="6271" sId="4">
    <oc r="B82">
      <f>VLOOKUP(D82,'Concept heirarchy position'!A$1:I$623,2,0)</f>
    </oc>
    <nc r="B82">
      <f>VLOOKUP(D82,'Concept heirarchy position'!A$1:I$623,2,0)</f>
    </nc>
  </rcc>
  <rcc rId="6272" sId="4">
    <oc r="B83">
      <f>VLOOKUP(D83,'Concept heirarchy position'!A$1:I$623,2,0)</f>
    </oc>
    <nc r="B83">
      <f>VLOOKUP(D83,'Concept heirarchy position'!A$1:I$623,2,0)</f>
    </nc>
  </rcc>
  <rcc rId="6273" sId="4">
    <oc r="B84">
      <f>VLOOKUP(D84,'Concept heirarchy position'!A$1:I$623,2,0)</f>
    </oc>
    <nc r="B84">
      <f>VLOOKUP(D84,'Concept heirarchy position'!A$1:I$623,2,0)</f>
    </nc>
  </rcc>
  <rcc rId="6274" sId="4">
    <oc r="B85">
      <f>VLOOKUP(D85,'Concept heirarchy position'!A$1:I$623,2,0)</f>
    </oc>
    <nc r="B85">
      <f>VLOOKUP(D85,'Concept heirarchy position'!A$1:I$623,2,0)</f>
    </nc>
  </rcc>
  <rcc rId="6275" sId="4">
    <nc r="B86">
      <f>VLOOKUP(D86,'Concept heirarchy position'!A$1:I$623,2,0)</f>
    </nc>
  </rcc>
  <rrc rId="6276" sId="4" ref="A85:XFD85" action="insertRow"/>
  <rm rId="6277" sheetId="4" source="A90:XFD90"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qref="E85" start="0" length="0">
      <dxf>
        <font>
          <color indexed="8"/>
          <name val="Calibri"/>
          <scheme val="none"/>
        </font>
        <alignment horizontal="left" vertical="bottom" readingOrder="0"/>
      </dxf>
    </rfmt>
    <rfmt sheetId="4" sqref="F85" start="0" length="0">
      <dxf>
        <font>
          <color indexed="8"/>
          <name val="Calibri"/>
          <scheme val="none"/>
        </font>
        <alignment vertical="bottom" readingOrder="0"/>
      </dxf>
    </rfmt>
    <rfmt sheetId="4" sqref="G85" start="0" length="0">
      <dxf>
        <font>
          <color indexed="8"/>
          <name val="Calibri"/>
          <scheme val="none"/>
        </font>
        <alignment vertical="bottom" readingOrder="0"/>
      </dxf>
    </rfmt>
    <rfmt sheetId="4" sqref="H85" start="0" length="0">
      <dxf>
        <font>
          <color indexed="8"/>
          <name val="Calibri"/>
          <scheme val="none"/>
        </font>
        <alignment vertical="bottom" readingOrder="0"/>
      </dxf>
    </rfmt>
    <rfmt sheetId="4" sqref="O85" start="0" length="0">
      <dxf>
        <alignment horizontal="center" readingOrder="0"/>
      </dxf>
    </rfmt>
    <rfmt sheetId="4" sqref="P85" start="0" length="0">
      <dxf>
        <font>
          <color indexed="8"/>
          <name val="Calibri"/>
          <scheme val="none"/>
        </font>
        <alignment horizontal="center" vertical="bottom" readingOrder="0"/>
      </dxf>
    </rfmt>
  </rm>
  <rrc rId="627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79" sId="4">
    <nc r="P96" t="inlineStr">
      <is>
        <t>Y</t>
        <phoneticPr fontId="31" type="noConversion"/>
      </is>
    </nc>
  </rcc>
  <rcc rId="6280" sId="4">
    <oc r="B106">
      <f>VLOOKUP(D106,'Concept heirarchy position'!A$1:I$623,2,0)</f>
    </oc>
    <nc r="B106">
      <f>VLOOKUP(D106,'Concept heirarchy position'!A$1:I$623,2,0)</f>
    </nc>
  </rcc>
  <rcc rId="6281" sId="4">
    <nc r="B107">
      <f>VLOOKUP(D107,'Concept heirarchy position'!A$1:I$623,2,0)</f>
    </nc>
  </rcc>
  <rcc rId="6282" sId="4">
    <nc r="B108">
      <f>VLOOKUP(D108,'Concept heirarchy position'!A$1:I$623,2,0)</f>
    </nc>
  </rcc>
  <rcc rId="6283" sId="4">
    <oc r="B109">
      <f>VLOOKUP(D109,'Concept heirarchy position'!A$1:I$623,2,0)</f>
    </oc>
    <nc r="B109">
      <f>VLOOKUP(D109,'Concept heirarchy position'!A$1:I$623,2,0)</f>
    </nc>
  </rcc>
  <rcc rId="6284" sId="4">
    <oc r="B110">
      <f>VLOOKUP(D110,'Concept heirarchy position'!A$1:I$623,2,0)</f>
    </oc>
    <nc r="B110">
      <f>VLOOKUP(D110,'Concept heirarchy position'!A$1:I$623,2,0)</f>
    </nc>
  </rcc>
  <rcc rId="6285" sId="4">
    <oc r="B111">
      <f>VLOOKUP(D111,'Concept heirarchy position'!A$1:I$623,2,0)</f>
    </oc>
    <nc r="B111">
      <f>VLOOKUP(D111,'Concept heirarchy position'!A$1:I$623,2,0)</f>
    </nc>
  </rcc>
  <rcc rId="6286" sId="4">
    <oc r="B112">
      <f>VLOOKUP(D112,'Concept heirarchy position'!A$1:I$623,2,0)</f>
    </oc>
    <nc r="B112">
      <f>VLOOKUP(D112,'Concept heirarchy position'!A$1:I$623,2,0)</f>
    </nc>
  </rcc>
  <rcc rId="6287" sId="4">
    <oc r="B113">
      <f>VLOOKUP(D113,'Concept heirarchy position'!A$1:I$623,2,0)</f>
    </oc>
    <nc r="B113">
      <f>VLOOKUP(D113,'Concept heirarchy position'!A$1:I$623,2,0)</f>
    </nc>
  </rcc>
  <rcc rId="6288" sId="4">
    <nc r="P107" t="inlineStr">
      <is>
        <t>Y</t>
        <phoneticPr fontId="31" type="noConversion"/>
      </is>
    </nc>
  </rc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289" sId="4" ref="A363:XFD363" action="insertRow"/>
  <rm rId="6290" sheetId="4" source="A149:XFD149" destination="A363:XFD363" sourceSheetId="4">
    <rfmt sheetId="4" xfDxf="1" s="1" sqref="A363:XFD36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3" start="0" length="0">
      <dxf>
        <alignment horizontal="center" wrapText="1" readingOrder="0"/>
      </dxf>
    </rfmt>
    <rfmt sheetId="4" sqref="E363" start="0" length="0">
      <dxf>
        <font>
          <color indexed="8"/>
          <name val="Calibri"/>
          <scheme val="none"/>
        </font>
        <alignment horizontal="left" vertical="bottom" readingOrder="0"/>
      </dxf>
    </rfmt>
    <rfmt sheetId="4" sqref="F363" start="0" length="0">
      <dxf>
        <font>
          <color indexed="8"/>
          <name val="Calibri"/>
          <scheme val="none"/>
        </font>
        <alignment vertical="bottom" readingOrder="0"/>
      </dxf>
    </rfmt>
    <rfmt sheetId="4" sqref="G363" start="0" length="0">
      <dxf>
        <font>
          <color indexed="8"/>
          <name val="Calibri"/>
          <scheme val="none"/>
        </font>
        <alignment vertical="bottom" readingOrder="0"/>
      </dxf>
    </rfmt>
    <rfmt sheetId="4" sqref="H363" start="0" length="0">
      <dxf>
        <font>
          <color indexed="8"/>
          <name val="Calibri"/>
          <scheme val="none"/>
        </font>
        <alignment vertical="bottom" readingOrder="0"/>
      </dxf>
    </rfmt>
    <rfmt sheetId="4" sqref="J363" start="0" length="0">
      <dxf>
        <font>
          <color indexed="8"/>
          <name val="Calibri"/>
          <scheme val="none"/>
        </font>
        <alignment vertical="bottom" readingOrder="0"/>
      </dxf>
    </rfmt>
    <rfmt sheetId="4" sqref="K363" start="0" length="0">
      <dxf>
        <font>
          <color indexed="8"/>
          <name val="Calibri"/>
          <scheme val="none"/>
        </font>
        <alignment vertical="bottom" readingOrder="0"/>
      </dxf>
    </rfmt>
    <rfmt sheetId="4" sqref="L363" start="0" length="0">
      <dxf>
        <font>
          <color indexed="8"/>
          <name val="Calibri"/>
          <scheme val="none"/>
        </font>
        <alignment vertical="bottom" readingOrder="0"/>
      </dxf>
    </rfmt>
    <rfmt sheetId="4" sqref="M363" start="0" length="0">
      <dxf>
        <font>
          <color indexed="8"/>
          <name val="Calibri"/>
          <scheme val="none"/>
        </font>
        <alignment vertical="bottom" readingOrder="0"/>
      </dxf>
    </rfmt>
    <rfmt sheetId="4" sqref="O363" start="0" length="0">
      <dxf>
        <alignment horizontal="center" readingOrder="0"/>
      </dxf>
    </rfmt>
    <rfmt sheetId="4" sqref="P363" start="0" length="0">
      <dxf>
        <alignment horizontal="center" readingOrder="0"/>
      </dxf>
    </rfmt>
  </rm>
  <rrc rId="6291" sId="4" ref="A149:XFD149" action="deleteRow">
    <rfmt sheetId="4" xfDxf="1" s="1" sqref="A149:XFD14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9" start="0" length="0">
      <dxf>
        <alignment horizontal="left" readingOrder="0"/>
      </dxf>
    </rfmt>
    <rfmt sheetId="4" sqref="O149" start="0" length="0">
      <dxf>
        <alignment horizontal="center" readingOrder="0"/>
      </dxf>
    </rfmt>
    <rfmt sheetId="4" sqref="P149" start="0" length="0">
      <dxf>
        <alignment horizontal="center" readingOrder="0"/>
      </dxf>
    </rfmt>
    <rfmt sheetId="4" sqref="Q149" start="0" length="0">
      <dxf>
        <alignment horizontal="center" readingOrder="0"/>
      </dxf>
    </rfmt>
  </rrc>
  <rrc rId="6292" sId="4" ref="A146:XFD146" action="insertRow"/>
  <rm rId="6293" sheetId="4" source="A139:XFD139"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font>
          <sz val="10"/>
          <color indexed="8"/>
          <name val="Calibri"/>
          <scheme val="none"/>
        </font>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6294" sId="4" ref="A139:XFD139" action="deleteRow">
    <rfmt sheetId="4" xfDxf="1" s="1" sqref="A139:XFD13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39" start="0" length="0">
      <dxf>
        <alignment horizontal="left" readingOrder="0"/>
      </dxf>
    </rfmt>
    <rfmt sheetId="4" sqref="O139" start="0" length="0">
      <dxf>
        <alignment horizontal="center" readingOrder="0"/>
      </dxf>
    </rfmt>
    <rfmt sheetId="4" sqref="P139" start="0" length="0">
      <dxf>
        <alignment horizontal="center" readingOrder="0"/>
      </dxf>
    </rfmt>
    <rfmt sheetId="4" sqref="Q139" start="0" length="0">
      <dxf>
        <alignment horizontal="center" readingOrder="0"/>
      </dxf>
    </rfmt>
  </rrc>
  <rrc rId="6295" sId="4" ref="A360:XFD362" action="insertRow"/>
  <rm rId="6296" sheetId="4" source="A145:XFD147" destination="A360:XFD362" sourceSheetId="4">
    <rfmt sheetId="4" xfDxf="1" s="1" sqref="A360:XFD36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2:XFD36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0" start="0" length="0">
      <dxf>
        <alignment horizontal="center" wrapText="1" readingOrder="0"/>
      </dxf>
    </rfmt>
    <rfmt sheetId="4" sqref="E360" start="0" length="0">
      <dxf>
        <font>
          <color indexed="8"/>
          <name val="Calibri"/>
          <scheme val="none"/>
        </font>
        <alignment horizontal="left" vertical="bottom" readingOrder="0"/>
      </dxf>
    </rfmt>
    <rfmt sheetId="4" sqref="F360" start="0" length="0">
      <dxf>
        <font>
          <color indexed="8"/>
          <name val="Calibri"/>
          <scheme val="none"/>
        </font>
        <alignment vertical="bottom" readingOrder="0"/>
      </dxf>
    </rfmt>
    <rfmt sheetId="4" sqref="G360" start="0" length="0">
      <dxf>
        <font>
          <color indexed="8"/>
          <name val="Calibri"/>
          <scheme val="none"/>
        </font>
        <alignment vertical="bottom" readingOrder="0"/>
      </dxf>
    </rfmt>
    <rfmt sheetId="4" sqref="H360" start="0" length="0">
      <dxf>
        <font>
          <color indexed="8"/>
          <name val="Calibri"/>
          <scheme val="none"/>
        </font>
        <alignment vertical="bottom" readingOrder="0"/>
      </dxf>
    </rfmt>
    <rfmt sheetId="4" sqref="J360" start="0" length="0">
      <dxf>
        <font>
          <color indexed="8"/>
          <name val="Calibri"/>
          <scheme val="none"/>
        </font>
        <alignment vertical="bottom" readingOrder="0"/>
      </dxf>
    </rfmt>
    <rfmt sheetId="4" sqref="K360" start="0" length="0">
      <dxf>
        <font>
          <color indexed="8"/>
          <name val="Calibri"/>
          <scheme val="none"/>
        </font>
        <alignment vertical="bottom" readingOrder="0"/>
      </dxf>
    </rfmt>
    <rfmt sheetId="4" sqref="L360" start="0" length="0">
      <dxf>
        <font>
          <color indexed="8"/>
          <name val="Calibri"/>
          <scheme val="none"/>
        </font>
        <alignment vertical="bottom" readingOrder="0"/>
      </dxf>
    </rfmt>
    <rfmt sheetId="4" sqref="M360" start="0" length="0">
      <dxf>
        <font>
          <color indexed="8"/>
          <name val="Calibri"/>
          <scheme val="none"/>
        </font>
        <alignment vertical="bottom" readingOrder="0"/>
      </dxf>
    </rfmt>
    <rfmt sheetId="4" sqref="O360" start="0" length="0">
      <dxf>
        <alignment horizontal="center" readingOrder="0"/>
      </dxf>
    </rfmt>
    <rfmt sheetId="4" sqref="P360" start="0" length="0">
      <dxf>
        <alignment horizontal="center" readingOrder="0"/>
      </dxf>
    </rfmt>
    <rfmt sheetId="4" sqref="A361" start="0" length="0">
      <dxf>
        <alignment horizontal="center" wrapText="1" readingOrder="0"/>
      </dxf>
    </rfmt>
    <rfmt sheetId="4" sqref="E361" start="0" length="0">
      <dxf>
        <font>
          <color indexed="8"/>
          <name val="Calibri"/>
          <scheme val="none"/>
        </font>
        <alignment horizontal="left" vertical="bottom" readingOrder="0"/>
      </dxf>
    </rfmt>
    <rfmt sheetId="4" sqref="F361" start="0" length="0">
      <dxf>
        <font>
          <color indexed="8"/>
          <name val="Calibri"/>
          <scheme val="none"/>
        </font>
        <alignment vertical="bottom" readingOrder="0"/>
      </dxf>
    </rfmt>
    <rfmt sheetId="4" sqref="G361" start="0" length="0">
      <dxf>
        <font>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fmt sheetId="4" sqref="O361" start="0" length="0">
      <dxf>
        <alignment horizontal="center" readingOrder="0"/>
      </dxf>
    </rfmt>
    <rfmt sheetId="4" sqref="P361" start="0" length="0">
      <dxf>
        <alignment horizontal="center" readingOrder="0"/>
      </dxf>
    </rfmt>
    <rfmt sheetId="4" sqref="A362" start="0" length="0">
      <dxf>
        <alignment horizontal="center" wrapText="1" readingOrder="0"/>
      </dxf>
    </rfmt>
    <rfmt sheetId="4" sqref="E362" start="0" length="0">
      <dxf>
        <font>
          <color indexed="8"/>
          <name val="Calibri"/>
          <scheme val="none"/>
        </font>
        <alignment horizontal="left" vertical="bottom" readingOrder="0"/>
      </dxf>
    </rfmt>
    <rfmt sheetId="4" sqref="F362" start="0" length="0">
      <dxf>
        <font>
          <color indexed="8"/>
          <name val="Calibri"/>
          <scheme val="none"/>
        </font>
        <alignment vertical="bottom" readingOrder="0"/>
      </dxf>
    </rfmt>
    <rfmt sheetId="4" sqref="G362" start="0" length="0">
      <dxf>
        <font>
          <color indexed="8"/>
          <name val="Calibri"/>
          <scheme val="none"/>
        </font>
        <alignment vertical="bottom" readingOrder="0"/>
      </dxf>
    </rfmt>
    <rfmt sheetId="4" sqref="H362" start="0" length="0">
      <dxf>
        <font>
          <color indexed="8"/>
          <name val="Calibri"/>
          <scheme val="none"/>
        </font>
        <alignment vertical="bottom" readingOrder="0"/>
      </dxf>
    </rfmt>
    <rfmt sheetId="4" sqref="J362" start="0" length="0">
      <dxf>
        <font>
          <color indexed="8"/>
          <name val="Calibri"/>
          <scheme val="none"/>
        </font>
        <alignment vertical="bottom" readingOrder="0"/>
      </dxf>
    </rfmt>
    <rfmt sheetId="4" sqref="K362" start="0" length="0">
      <dxf>
        <font>
          <color indexed="8"/>
          <name val="Calibri"/>
          <scheme val="none"/>
        </font>
        <alignment vertical="bottom" readingOrder="0"/>
      </dxf>
    </rfmt>
    <rfmt sheetId="4" sqref="L362" start="0" length="0">
      <dxf>
        <font>
          <color indexed="8"/>
          <name val="Calibri"/>
          <scheme val="none"/>
        </font>
        <alignment vertical="bottom" readingOrder="0"/>
      </dxf>
    </rfmt>
    <rfmt sheetId="4" sqref="M362" start="0" length="0">
      <dxf>
        <font>
          <color indexed="8"/>
          <name val="Calibri"/>
          <scheme val="none"/>
        </font>
        <alignment vertical="bottom" readingOrder="0"/>
      </dxf>
    </rfmt>
    <rfmt sheetId="4" sqref="O362" start="0" length="0">
      <dxf>
        <alignment horizontal="center" readingOrder="0"/>
      </dxf>
    </rfmt>
    <rfmt sheetId="4" sqref="P362" start="0" length="0">
      <dxf>
        <alignment horizontal="center" readingOrder="0"/>
      </dxf>
    </rfmt>
  </rm>
  <rrc rId="6297"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8"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9"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300" sId="4" ref="A358:XFD358" action="deleteRow">
    <undo index="0" exp="ref" v="1" dr="A358" r="A359"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A144+1</f>
      </nc>
      <ndxf>
        <alignment horizontal="center" wrapText="1" readingOrder="0"/>
      </ndxf>
    </rcc>
    <rcc rId="0" sId="4" s="1" dxf="1">
      <nc r="B358" t="inlineStr">
        <is>
          <t>Malignancy current</t>
        </is>
      </nc>
      <ndxf/>
    </rcc>
    <rcc rId="0" sId="4" s="1" dxf="1">
      <nc r="C358">
        <v>65</v>
      </nc>
      <ndxf/>
    </rcc>
    <rcc rId="0" sId="4" s="1" dxf="1">
      <nc r="D358" t="inlineStr">
        <is>
          <t>Malignancy_current</t>
        </is>
      </nc>
      <ndxf>
        <font>
          <sz val="10"/>
          <color indexed="8"/>
          <name val="Calibri"/>
          <scheme val="none"/>
        </font>
        <alignment vertical="bottom" readingOrder="0"/>
      </ndxf>
    </rcc>
    <rcc rId="0" sId="4" s="1" dxf="1">
      <nc r="E358" t="inlineStr">
        <is>
          <t>Malignancy (current)</t>
        </is>
      </nc>
      <ndxf>
        <font>
          <sz val="10"/>
          <color indexed="8"/>
          <name val="Calibri"/>
          <scheme val="none"/>
        </font>
        <alignment horizontal="left" vertical="bottom" readingOrder="0"/>
      </ndxf>
    </rcc>
    <rcc rId="0" sId="4" s="1" dxf="1">
      <nc r="F358" t="inlineStr">
        <is>
          <t>All</t>
        </is>
      </nc>
      <ndxf>
        <alignment vertical="bottom" readingOrder="0"/>
      </ndxf>
    </rcc>
    <rcc rId="0" sId="4" s="1" dxf="1">
      <nc r="G358" t="inlineStr">
        <is>
          <t>OneOption</t>
        </is>
      </nc>
      <ndxf>
        <font>
          <sz val="10"/>
          <color indexed="8"/>
          <name val="Calibri"/>
          <scheme val="none"/>
        </font>
        <alignment vertical="bottom" readingOrder="0"/>
      </ndxf>
    </rcc>
    <rcc rId="0" sId="4" s="1" dxf="1">
      <nc r="H358" t="inlineStr">
        <is>
          <t>Y_N_U_Clinician</t>
        </is>
      </nc>
      <ndxf>
        <font>
          <sz val="10"/>
          <color indexed="8"/>
          <name val="Calibri"/>
          <scheme val="none"/>
        </font>
        <alignment vertical="bottom" readingOrder="0"/>
      </ndxf>
    </rcc>
    <rfmt sheetId="4" s="1" sqref="I358" start="0" length="0">
      <dxf/>
    </rfmt>
    <rcc rId="0" sId="4" s="1" dxf="1">
      <nc r="J358" t="inlineStr">
        <is>
          <t>Y</t>
        </is>
      </nc>
      <ndxf>
        <font>
          <sz val="10"/>
          <color indexed="8"/>
          <name val="Calibri"/>
          <scheme val="none"/>
        </font>
        <alignment vertical="bottom" readingOrder="0"/>
      </ndxf>
    </rcc>
    <rcc rId="0" sId="4" s="1" dxf="1">
      <nc r="K358" t="inlineStr">
        <is>
          <t>Yes</t>
        </is>
      </nc>
      <ndxf>
        <font>
          <sz val="10"/>
          <color indexed="8"/>
          <name val="Calibri"/>
          <scheme val="none"/>
        </font>
        <alignment vertical="bottom" readingOrder="0"/>
      </ndxf>
    </rcc>
    <rfmt sheetId="4" s="1" sqref="L358" start="0" length="0">
      <dxf>
        <font>
          <sz val="10"/>
          <color indexed="8"/>
          <name val="Calibri"/>
          <scheme val="none"/>
        </font>
        <alignment vertical="bottom" readingOrder="0"/>
      </dxf>
    </rfmt>
    <rfmt sheetId="4" s="1" sqref="M358" start="0" length="0">
      <dxf>
        <font>
          <sz val="10"/>
          <color indexed="8"/>
          <name val="Calibri"/>
          <scheme val="none"/>
        </font>
        <alignment vertical="bottom" readingOrder="0"/>
      </dxf>
    </rfmt>
    <rcc rId="0" sId="4" s="1" dxf="1">
      <nc r="N358">
        <v>109</v>
      </nc>
      <ndxf/>
    </rcc>
    <rfmt sheetId="4" s="1" sqref="O358" start="0" length="0">
      <dxf>
        <font>
          <sz val="10"/>
          <color indexed="8"/>
          <name val="Calibri"/>
          <scheme val="none"/>
        </font>
        <alignment horizontal="center" vertical="bottom" readingOrder="0"/>
      </dxf>
    </rfmt>
    <rcc rId="0" sId="4" s="1" dxf="1">
      <nc r="P358" t="inlineStr">
        <is>
          <t>Y</t>
        </is>
      </nc>
      <ndxf>
        <alignment horizontal="center" readingOrder="0"/>
      </ndxf>
    </rcc>
    <rfmt sheetId="4" s="1" sqref="Q358" start="0" length="0">
      <dxf/>
    </rfmt>
    <rfmt sheetId="4" s="1" sqref="R358" start="0" length="0">
      <dxf/>
    </rfmt>
    <rfmt sheetId="4" s="1" sqref="S358" start="0" length="0">
      <dxf/>
    </rfmt>
    <rfmt sheetId="4" s="1" sqref="T358" start="0" length="0">
      <dxf/>
    </rfmt>
    <rfmt sheetId="4" s="1" sqref="U358" start="0" length="0">
      <dxf/>
    </rfmt>
    <rfmt sheetId="4" s="1" sqref="V358" start="0" length="0">
      <dxf/>
    </rfmt>
    <rfmt sheetId="4" s="1" sqref="W358" start="0" length="0">
      <dxf/>
    </rfmt>
  </rrc>
  <rrc rId="6301" sId="4" ref="A358:XFD358" action="deleteRow">
    <undo index="0" exp="ref" v="1" dr="A358" r="A145"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#REF!+1</f>
      </nc>
      <ndxf>
        <alignment horizontal="center" wrapText="1" readingOrder="0"/>
      </ndxf>
    </rcc>
    <rcc rId="0" sId="4">
      <nc r="B358">
        <f>VLOOKUP(D358,'Concept heirarchy position'!A$1:I$623,2,0)</f>
      </nc>
    </rcc>
    <rcc rId="0" sId="4">
      <nc r="C358">
        <v>395</v>
      </nc>
    </rcc>
    <rcc rId="0" sId="4" dxf="1">
      <nc r="D358" t="inlineStr">
        <is>
          <t>Malignancy_past</t>
          <phoneticPr fontId="31" type="noConversion"/>
        </is>
      </nc>
      <ndxf>
        <alignment vertical="bottom" readingOrder="0"/>
      </ndxf>
    </rcc>
    <rcc rId="0" sId="4" dxf="1">
      <nc r="E358" t="inlineStr">
        <is>
          <t>Malignancy (past)</t>
          <phoneticPr fontId="31" type="noConversion"/>
        </is>
      </nc>
      <ndxf>
        <alignment horizontal="left" vertical="bottom" readingOrder="0"/>
      </ndxf>
    </rcc>
    <rcc rId="0" sId="4" dxf="1">
      <nc r="F358" t="inlineStr">
        <is>
          <t>All</t>
          <phoneticPr fontId="31" type="noConversion"/>
        </is>
      </nc>
      <ndxf>
        <alignment vertical="bottom" readingOrder="0"/>
      </ndxf>
    </rcc>
    <rcc rId="0" sId="4" dxf="1">
      <nc r="G358" t="inlineStr">
        <is>
          <t>OneOption</t>
        </is>
      </nc>
      <ndxf>
        <font>
          <color indexed="8"/>
          <name val="Calibri"/>
          <scheme val="none"/>
        </font>
        <alignment vertical="bottom" readingOrder="0"/>
      </ndxf>
    </rcc>
    <rcc rId="0" sId="4" dxf="1">
      <nc r="H358" t="inlineStr">
        <is>
          <t>Y_N_U_Clinician</t>
        </is>
      </nc>
      <ndxf>
        <font>
          <color indexed="8"/>
          <name val="Calibri"/>
          <scheme val="none"/>
        </font>
        <alignment vertical="bottom" readingOrder="0"/>
      </ndxf>
    </rcc>
    <rcc rId="0" sId="4" dxf="1">
      <nc r="J358" t="inlineStr">
        <is>
          <t>Y</t>
          <phoneticPr fontId="31" type="noConversion"/>
        </is>
      </nc>
      <ndxf>
        <alignment vertical="bottom" readingOrder="0"/>
      </ndxf>
    </rcc>
    <rcc rId="0" sId="4" dxf="1">
      <nc r="K358" t="inlineStr">
        <is>
          <t>Yes</t>
          <phoneticPr fontId="31" type="noConversion"/>
        </is>
      </nc>
      <ndxf>
        <alignment vertical="bottom" readingOrder="0"/>
      </ndxf>
    </rcc>
    <rfmt sheetId="4" sqref="L358" start="0" length="0">
      <dxf>
        <alignment vertical="bottom" readingOrder="0"/>
      </dxf>
    </rfmt>
    <rfmt sheetId="4" sqref="M358" start="0" length="0">
      <dxf>
        <alignment vertical="bottom" readingOrder="0"/>
      </dxf>
    </rfmt>
    <rcc rId="0" sId="4">
      <nc r="N358">
        <f>VLOOKUP(D358,'Concept heirarchy position'!A$1:I$623,3,0)</f>
      </nc>
    </rcc>
    <rfmt sheetId="4" sqref="O358" start="0" length="0">
      <dxf>
        <alignment horizontal="center" vertical="bottom" readingOrder="0"/>
      </dxf>
    </rfmt>
    <rcc rId="0" sId="4" dxf="1">
      <nc r="P358" t="inlineStr">
        <is>
          <t>Y</t>
          <phoneticPr fontId="31" type="noConversion"/>
        </is>
      </nc>
      <ndxf>
        <alignment horizontal="center" readingOrder="0"/>
      </ndxf>
    </rcc>
  </rrc>
  <rcc rId="6302" sId="4">
    <oc r="A347">
      <f>A346+1</f>
    </oc>
    <nc r="A347">
      <f>A346+1</f>
    </nc>
  </rcc>
  <rcc rId="6303" sId="4">
    <oc r="A348">
      <f>A347+1</f>
    </oc>
    <nc r="A348">
      <f>A347+1</f>
    </nc>
  </rcc>
  <rcc rId="6304" sId="4">
    <oc r="A349">
      <f>A348+1</f>
    </oc>
    <nc r="A349">
      <f>A348+1</f>
    </nc>
  </rcc>
  <rcc rId="6305" sId="4">
    <oc r="A350">
      <f>A349+1</f>
    </oc>
    <nc r="A350">
      <f>A349+1</f>
    </nc>
  </rcc>
  <rcc rId="6306" sId="4">
    <oc r="A351">
      <f>A350+1</f>
    </oc>
    <nc r="A351">
      <f>A350+1</f>
    </nc>
  </rcc>
  <rcc rId="6307" sId="4">
    <oc r="A352">
      <f>A351+1</f>
    </oc>
    <nc r="A352">
      <f>A351+1</f>
    </nc>
  </rcc>
  <rcc rId="6308" sId="4">
    <oc r="A353">
      <f>A352+1</f>
    </oc>
    <nc r="A353">
      <f>A352+1</f>
    </nc>
  </rcc>
  <rcc rId="6309" sId="4">
    <oc r="A354">
      <f>A353+1</f>
    </oc>
    <nc r="A354">
      <f>A353+1</f>
    </nc>
  </rcc>
  <rcc rId="6310" sId="4">
    <oc r="A355">
      <f>A354+1</f>
    </oc>
    <nc r="A355">
      <f>A354+1</f>
    </nc>
  </rcc>
  <rcc rId="6311" sId="4">
    <oc r="A356">
      <f>A355+1</f>
    </oc>
    <nc r="A356">
      <f>A355+1</f>
    </nc>
  </rcc>
  <rcc rId="6312" sId="4">
    <oc r="A357">
      <f>A138+1</f>
    </oc>
    <nc r="A357">
      <f>A356+1</f>
    </nc>
  </rcc>
  <rcc rId="6313" sId="4">
    <oc r="A358">
      <f>A356+1</f>
    </oc>
    <nc r="A358">
      <f>A357+1</f>
    </nc>
  </rcc>
  <rcc rId="6314" sId="4">
    <oc r="A359">
      <f>A358+1</f>
    </oc>
    <nc r="A359">
      <f>A358+1</f>
    </nc>
  </rcc>
  <rcc rId="6315" sId="4">
    <oc r="A360">
      <f>A145+1</f>
    </oc>
    <nc r="A360">
      <f>A359+1</f>
    </nc>
  </rcc>
  <rcc rId="6316" sId="4">
    <oc r="A361">
      <f>A359+1</f>
    </oc>
    <nc r="A361">
      <f>A360+1</f>
    </nc>
  </rcc>
  <rcc rId="6317" sId="4">
    <oc r="A146">
      <f>A360+1</f>
    </oc>
    <nc r="A146">
      <f>A145+1</f>
    </nc>
  </rcc>
  <rcc rId="6318" sId="4">
    <oc r="A147">
      <f>A146+1</f>
    </oc>
    <nc r="A147">
      <f>A146+1</f>
    </nc>
  </rcc>
  <rcc rId="6319" sId="4">
    <oc r="A148">
      <f>A147+1</f>
    </oc>
    <nc r="A148">
      <f>A147+1</f>
    </nc>
  </rcc>
  <rcc rId="6320" sId="4">
    <oc r="A149">
      <f>A148+1</f>
    </oc>
    <nc r="A149">
      <f>A148+1</f>
    </nc>
  </rcc>
  <rcc rId="6321" sId="4">
    <oc r="A150">
      <f>A149+1</f>
    </oc>
    <nc r="A150">
      <f>A149+1</f>
    </nc>
  </rcc>
  <rcc rId="6322" sId="4">
    <oc r="A151">
      <f>A150+1</f>
    </oc>
    <nc r="A151">
      <f>A150+1</f>
    </nc>
  </rcc>
  <rcc rId="6323" sId="4">
    <oc r="A152">
      <f>A151+1</f>
    </oc>
    <nc r="A152">
      <f>A151+1</f>
    </nc>
  </rcc>
  <rcc rId="6324" sId="4">
    <oc r="A153">
      <f>A152+1</f>
    </oc>
    <nc r="A153">
      <f>A152+1</f>
    </nc>
  </rcc>
  <rcc rId="6325" sId="4">
    <oc r="A154">
      <f>A153+1</f>
    </oc>
    <nc r="A154">
      <f>A153+1</f>
    </nc>
  </rcc>
  <rcc rId="6326" sId="4">
    <oc r="A155">
      <f>A154+1</f>
    </oc>
    <nc r="A155">
      <f>A154+1</f>
    </nc>
  </rcc>
  <rcc rId="6327" sId="4">
    <oc r="A156">
      <f>A155+1</f>
    </oc>
    <nc r="A156">
      <f>A155+1</f>
    </nc>
  </rcc>
  <rcc rId="6328" sId="4">
    <oc r="A157">
      <f>A156+1</f>
    </oc>
    <nc r="A157">
      <f>A156+1</f>
    </nc>
  </rcc>
  <rcc rId="6329" sId="4">
    <oc r="A158">
      <f>A157+1</f>
    </oc>
    <nc r="A158">
      <f>A157+1</f>
    </nc>
  </rcc>
  <rcc rId="6330" sId="4">
    <oc r="A159">
      <f>A158+1</f>
    </oc>
    <nc r="A159">
      <f>A158+1</f>
    </nc>
  </rcc>
  <rcc rId="6331" sId="4">
    <oc r="A160">
      <f>A159+1</f>
    </oc>
    <nc r="A160">
      <f>A159+1</f>
    </nc>
  </rcc>
  <rcc rId="6332" sId="4">
    <oc r="A161">
      <f>A160+1</f>
    </oc>
    <nc r="A161">
      <f>A160+1</f>
    </nc>
  </rcc>
  <rcc rId="6333" sId="4">
    <oc r="A162">
      <f>A161+1</f>
    </oc>
    <nc r="A162">
      <f>A161+1</f>
    </nc>
  </rcc>
  <rcc rId="6334" sId="4">
    <oc r="A163">
      <f>A162+1</f>
    </oc>
    <nc r="A163">
      <f>A162+1</f>
    </nc>
  </rcc>
  <rcc rId="6335" sId="4">
    <oc r="A164">
      <f>A163+1</f>
    </oc>
    <nc r="A164">
      <f>A163+1</f>
    </nc>
  </rcc>
  <rcc rId="6336" sId="4">
    <oc r="A165">
      <f>A164+1</f>
    </oc>
    <nc r="A165">
      <f>A164+1</f>
    </nc>
  </rcc>
  <rcc rId="6337" sId="4">
    <oc r="A138">
      <f>A137+1</f>
    </oc>
    <nc r="A138">
      <f>A137+1</f>
    </nc>
  </rcc>
  <rcc rId="6338" sId="4">
    <oc r="A139">
      <f>A357+1</f>
    </oc>
    <nc r="A139">
      <f>A138+1</f>
    </nc>
  </rcc>
  <rcc rId="6339" sId="4">
    <oc r="A140">
      <f>A139+1</f>
    </oc>
    <nc r="A140">
      <f>A139+1</f>
    </nc>
  </rcc>
  <rcc rId="6340" sId="4">
    <oc r="A141">
      <f>A140+1</f>
    </oc>
    <nc r="A141">
      <f>A140+1</f>
    </nc>
  </rcc>
  <rcc rId="6341" sId="4">
    <oc r="A142">
      <f>A141+1</f>
    </oc>
    <nc r="A142">
      <f>A141+1</f>
    </nc>
  </rcc>
  <rcc rId="6342" sId="4">
    <oc r="A143">
      <f>A142+1</f>
    </oc>
    <nc r="A143">
      <f>A142+1</f>
    </nc>
  </rcc>
  <rcc rId="6343" sId="4">
    <oc r="A144">
      <f>A143+1</f>
    </oc>
    <nc r="A144">
      <f>A143+1</f>
    </nc>
  </rcc>
  <rcc rId="6344" sId="4">
    <oc r="A145">
      <f>#REF!+1</f>
    </oc>
    <nc r="A145">
      <f>A144+1</f>
    </nc>
  </rcc>
  <rcc rId="6345" sId="4">
    <oc r="E168" t="inlineStr">
      <is>
        <t>Diagnosed hypertension</t>
      </is>
    </oc>
    <nc r="E168" t="inlineStr">
      <is>
        <t>Hypertension</t>
        <phoneticPr fontId="31" type="noConversion"/>
      </is>
    </nc>
  </rcc>
  <rcv guid="{A2822BA0-8792-8A42-8107-58F529CC73B7}" action="delete"/>
  <rcv guid="{A2822BA0-8792-8A42-8107-58F529CC73B7}"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46" sId="5" ref="A324:XFD324" action="deleteRow">
    <rfmt sheetId="5" xfDxf="1" s="1" sqref="A324:XFD3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324" t="inlineStr">
        <is>
          <t>Valvular_disease_type</t>
        </is>
      </nc>
      <ndxf>
        <font>
          <color indexed="8"/>
          <name val="Calibri"/>
          <scheme val="none"/>
        </font>
        <alignment vertical="bottom" readingOrder="0"/>
      </ndxf>
    </rcc>
    <rcc rId="0" sId="5" dxf="1">
      <nc r="B324">
        <v>1</v>
      </nc>
      <ndxf>
        <font>
          <color indexed="8"/>
          <name val="Calibri"/>
          <scheme val="none"/>
        </font>
        <alignment horizontal="center" vertical="bottom" readingOrder="0"/>
      </ndxf>
    </rcc>
    <rcc rId="0" sId="5" dxf="1">
      <nc r="C324" t="inlineStr">
        <is>
          <t>Unknown</t>
        </is>
      </nc>
      <ndxf>
        <font>
          <color indexed="8"/>
          <name val="Calibri"/>
          <scheme val="none"/>
        </font>
        <alignment horizontal="left" vertical="top" wrapText="1" readingOrder="0"/>
      </ndxf>
    </rcc>
    <rcc rId="0" sId="5" dxf="1">
      <nc r="D324" t="inlineStr">
        <is>
          <t>Unknown</t>
        </is>
      </nc>
      <ndxf>
        <font>
          <color indexed="8"/>
          <name val="Calibri"/>
          <scheme val="none"/>
        </font>
        <alignment horizontal="left" vertical="top" wrapText="1" readingOrder="0"/>
      </ndxf>
    </rcc>
    <rcc rId="0" sId="5" dxf="1">
      <nc r="E324">
        <v>261665006</v>
      </nc>
      <ndxf>
        <font>
          <color indexed="8"/>
          <name val="Calibri"/>
          <scheme val="none"/>
        </font>
        <alignment vertical="bottom" readingOrder="0"/>
      </ndxf>
    </rcc>
  </rrc>
  <rcc rId="6347" sId="5">
    <oc r="B324">
      <v>2</v>
    </oc>
    <nc r="B324">
      <v>1</v>
    </nc>
  </rcc>
  <rcc rId="6348" sId="5">
    <oc r="B325">
      <v>3</v>
    </oc>
    <nc r="B325">
      <v>2</v>
    </nc>
  </rcc>
  <rcc rId="6349" sId="5">
    <oc r="B326">
      <v>4</v>
    </oc>
    <nc r="B326">
      <v>10</v>
    </nc>
  </rcc>
  <rcc rId="6350" sId="5">
    <oc r="B327">
      <v>5</v>
    </oc>
    <nc r="B327">
      <v>3</v>
    </nc>
  </rcc>
  <rcc rId="6351" sId="5">
    <oc r="B328">
      <v>6</v>
    </oc>
    <nc r="B328">
      <v>4</v>
    </nc>
  </rcc>
  <rcc rId="6352" sId="5">
    <oc r="B329">
      <v>7</v>
    </oc>
    <nc r="B329">
      <v>5</v>
    </nc>
  </rcc>
  <rcc rId="6353" sId="5">
    <oc r="B330">
      <v>8</v>
    </oc>
    <nc r="B330">
      <v>6</v>
    </nc>
  </rcc>
  <rcc rId="6354" sId="5">
    <oc r="B331">
      <v>9</v>
    </oc>
    <nc r="B331">
      <v>7</v>
    </nc>
  </rcc>
  <rcc rId="6355" sId="5">
    <oc r="B332">
      <v>10</v>
    </oc>
    <nc r="B332">
      <v>8</v>
    </nc>
  </rcc>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6356" sId="5">
    <oc r="B27">
      <v>1</v>
    </oc>
    <nc r="B27">
      <v>5</v>
    </nc>
  </rcc>
  <rcc rId="6357" sId="5">
    <oc r="B28">
      <v>2</v>
    </oc>
    <nc r="B28">
      <v>1</v>
    </nc>
  </rcc>
  <rcc rId="6358" sId="5">
    <oc r="B29">
      <v>3</v>
    </oc>
    <nc r="B29">
      <v>2</v>
    </nc>
  </rcc>
  <rcc rId="6359" sId="5">
    <oc r="B30">
      <v>4</v>
    </oc>
    <nc r="B30">
      <v>3</v>
    </nc>
  </rcc>
  <rcc rId="6360" sId="5">
    <oc r="B31">
      <v>5</v>
    </oc>
    <nc r="B31">
      <v>4</v>
    </nc>
  </rcc>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61" sId="4" ref="A8:XFD11" action="insertRow"/>
  <rcc rId="6362" sId="4">
    <nc r="B8">
      <f>VLOOKUP(D8,'Concept heirarchy position'!A$1:I$623,2,0)</f>
    </nc>
  </rcc>
  <rcc rId="6363" sId="4">
    <nc r="D8" t="inlineStr">
      <is>
        <t>Patient_Surname</t>
      </is>
    </nc>
  </rcc>
  <rcc rId="6364" sId="4">
    <nc r="E8" t="inlineStr">
      <is>
        <t>Family name</t>
      </is>
    </nc>
  </rcc>
  <rcc rId="6365" sId="4">
    <nc r="F8" t="inlineStr">
      <is>
        <t>All</t>
      </is>
    </nc>
  </rcc>
  <rcc rId="6366" sId="4">
    <nc r="G8" t="inlineStr">
      <is>
        <t>Free_text</t>
      </is>
    </nc>
  </rcc>
  <rcc rId="6367" sId="4">
    <nc r="I8">
      <v>20</v>
    </nc>
  </rcc>
  <rcc rId="6368" sId="4">
    <nc r="N8">
      <f>VLOOKUP(D8,'Concept heirarchy position'!A$1:I$623,3,0)</f>
    </nc>
  </rcc>
  <rcc rId="6369" sId="4">
    <nc r="Q8" t="inlineStr">
      <is>
        <t>Y</t>
      </is>
    </nc>
  </rcc>
  <rfmt sheetId="4" sqref="R8" start="0" length="0">
    <dxf>
      <alignment horizontal="center" wrapText="1" readingOrder="0"/>
    </dxf>
  </rfmt>
  <rfmt sheetId="4" sqref="S8" start="0" length="0">
    <dxf>
      <alignment horizontal="center" wrapText="1" readingOrder="0"/>
    </dxf>
  </rfmt>
  <rfmt sheetId="4" sqref="T8" start="0" length="0">
    <dxf>
      <alignment horizontal="center" wrapText="1" readingOrder="0"/>
    </dxf>
  </rfmt>
  <rfmt sheetId="4" sqref="U8" start="0" length="0">
    <dxf>
      <alignment horizontal="center" wrapText="1" readingOrder="0"/>
    </dxf>
  </rfmt>
  <rfmt sheetId="4" sqref="V8" start="0" length="0">
    <dxf>
      <alignment horizontal="center" wrapText="1" readingOrder="0"/>
    </dxf>
  </rfmt>
  <rfmt sheetId="4" sqref="W8" start="0" length="0">
    <dxf>
      <alignment horizontal="center" wrapText="1" readingOrder="0"/>
    </dxf>
  </rfmt>
  <rfmt sheetId="4" sqref="A8:XFD8" start="0" length="0">
    <dxf>
      <alignment horizontal="center" wrapText="1" readingOrder="0"/>
    </dxf>
  </rfmt>
  <rcc rId="6370" sId="4">
    <nc r="B9">
      <f>VLOOKUP(D9,'Concept heirarchy position'!A$1:I$623,2,0)</f>
    </nc>
  </rcc>
  <rcc rId="6371" sId="4">
    <nc r="D9" t="inlineStr">
      <is>
        <t>Patient_First_Name</t>
      </is>
    </nc>
  </rcc>
  <rcc rId="6372" sId="4">
    <nc r="E9" t="inlineStr">
      <is>
        <t>First name</t>
      </is>
    </nc>
  </rcc>
  <rcc rId="6373" sId="4">
    <nc r="F9" t="inlineStr">
      <is>
        <t>All</t>
      </is>
    </nc>
  </rcc>
  <rcc rId="6374" sId="4">
    <nc r="G9" t="inlineStr">
      <is>
        <t>Free_text</t>
      </is>
    </nc>
  </rcc>
  <rcc rId="6375" sId="4">
    <nc r="I9">
      <v>20</v>
    </nc>
  </rcc>
  <rcc rId="6376" sId="4">
    <nc r="N9">
      <f>VLOOKUP(D9,'Concept heirarchy position'!A$1:I$623,3,0)</f>
    </nc>
  </rcc>
  <rcc rId="6377" sId="4">
    <nc r="Q9" t="inlineStr">
      <is>
        <t>Y</t>
      </is>
    </nc>
  </rcc>
  <rcc rId="6378" sId="4">
    <nc r="B10">
      <f>VLOOKUP(D10,'Concept heirarchy position'!A$1:I$623,2,0)</f>
    </nc>
  </rcc>
  <rcc rId="6379" sId="4">
    <nc r="D10" t="inlineStr">
      <is>
        <t>Patient_Middle_Name</t>
      </is>
    </nc>
  </rcc>
  <rcc rId="6380" sId="4">
    <nc r="E10" t="inlineStr">
      <is>
        <t>Middle name(s)</t>
      </is>
    </nc>
  </rcc>
  <rcc rId="6381" sId="4">
    <nc r="F10" t="inlineStr">
      <is>
        <t>All</t>
      </is>
    </nc>
  </rcc>
  <rcc rId="6382" sId="4">
    <nc r="G10" t="inlineStr">
      <is>
        <t>Free_text</t>
      </is>
    </nc>
  </rcc>
  <rcc rId="6383" sId="4">
    <nc r="I10">
      <v>40</v>
    </nc>
  </rcc>
  <rcc rId="6384" sId="4">
    <nc r="N10">
      <f>VLOOKUP(D10,'Concept heirarchy position'!A$1:I$623,3,0)</f>
    </nc>
  </rcc>
  <rcc rId="6385" sId="4">
    <nc r="Q10" t="inlineStr">
      <is>
        <t>Y</t>
      </is>
    </nc>
  </rcc>
  <rcc rId="6386" sId="4">
    <nc r="B11">
      <f>VLOOKUP(D11,'Concept heirarchy position'!A$1:I$623,2,0)</f>
    </nc>
  </rcc>
  <rcc rId="6387" sId="4">
    <nc r="D11" t="inlineStr">
      <is>
        <t>Patient_DOB</t>
      </is>
    </nc>
  </rcc>
  <rcc rId="6388" sId="4">
    <nc r="E11" t="inlineStr">
      <is>
        <t>Date of birth (DD-MM-YYYY)</t>
        <phoneticPr fontId="31" type="noConversion"/>
      </is>
    </nc>
  </rcc>
  <rcc rId="6389" sId="4">
    <nc r="F11" t="inlineStr">
      <is>
        <t>All</t>
      </is>
    </nc>
  </rcc>
  <rcc rId="6390" sId="4">
    <nc r="G11" t="inlineStr">
      <is>
        <t>Date</t>
      </is>
    </nc>
  </rcc>
  <rcc rId="6391" sId="4">
    <nc r="M11" t="inlineStr">
      <is>
        <t>Past</t>
      </is>
    </nc>
  </rcc>
  <rcc rId="6392" sId="4">
    <nc r="N11">
      <f>VLOOKUP(D11,'Concept heirarchy position'!A$1:I$623,3,0)</f>
    </nc>
  </rcc>
  <rcc rId="6393" sId="4">
    <nc r="Q11" t="inlineStr">
      <is>
        <t>Y</t>
      </is>
    </nc>
  </rcc>
  <rcc rId="6394" sId="4">
    <nc r="C8">
      <v>476</v>
    </nc>
  </rcc>
  <rcc rId="6395" sId="4">
    <nc r="C9">
      <v>477</v>
    </nc>
  </rcc>
  <rcc rId="6396" sId="4">
    <nc r="C10">
      <v>478</v>
    </nc>
  </rcc>
  <rcc rId="6397" sId="4">
    <nc r="C11">
      <v>479</v>
    </nc>
  </rcc>
  <rrc rId="6398" sId="4" ref="A18:XFD18" action="insertRow"/>
  <rcc rId="6399" sId="4">
    <nc r="B18">
      <f>VLOOKUP(D18,'Concept heirarchy position'!A$1:I$623,2,0)</f>
    </nc>
  </rcc>
  <rcc rId="6400" sId="4">
    <nc r="D18" t="inlineStr">
      <is>
        <t>Patient_Email</t>
      </is>
    </nc>
  </rcc>
  <rcc rId="6401" sId="4">
    <nc r="E18" t="inlineStr">
      <is>
        <t>E-mail address</t>
      </is>
    </nc>
  </rcc>
  <rcc rId="6402" sId="4">
    <nc r="F18" t="inlineStr">
      <is>
        <t>All</t>
      </is>
    </nc>
  </rcc>
  <rcc rId="6403" sId="4">
    <nc r="G18" t="inlineStr">
      <is>
        <t>Free_text</t>
      </is>
    </nc>
  </rcc>
  <rcc rId="6404" sId="4">
    <nc r="I18">
      <v>40</v>
    </nc>
  </rcc>
  <rcc rId="6405" sId="4">
    <nc r="N18">
      <f>VLOOKUP(D18,'Concept heirarchy position'!A$1:I$623,3,0)</f>
    </nc>
  </rcc>
  <rcc rId="6406" sId="4">
    <nc r="Q18" t="inlineStr">
      <is>
        <t>Y</t>
      </is>
    </nc>
  </rcc>
  <rcc rId="6407" sId="4">
    <nc r="C18">
      <v>480</v>
    </nc>
  </rcc>
  <rrc rId="6408" sId="4" ref="A54:XFD59" action="insertRow"/>
  <rcc rId="6409" sId="4">
    <nc r="B54">
      <f>VLOOKUP(D54,'Concept heirarchy position'!A$1:I$623,2,0)</f>
    </nc>
  </rcc>
  <rcc rId="6410" sId="4">
    <nc r="D54" t="inlineStr">
      <is>
        <t>Parent_Name</t>
        <phoneticPr fontId="31" type="noConversion"/>
      </is>
    </nc>
  </rcc>
  <rcc rId="6411" sId="4">
    <nc r="E54" t="inlineStr">
      <is>
        <t>Parent name</t>
        <phoneticPr fontId="31" type="noConversion"/>
      </is>
    </nc>
  </rcc>
  <rcc rId="6412" sId="4">
    <nc r="F54" t="inlineStr">
      <is>
        <t>Patient_Age &lt; 18</t>
      </is>
    </nc>
  </rcc>
  <rcc rId="6413" sId="4">
    <nc r="G54" t="inlineStr">
      <is>
        <t>Free_text</t>
      </is>
    </nc>
  </rcc>
  <rcc rId="6414" sId="4">
    <nc r="I54">
      <v>20</v>
    </nc>
  </rcc>
  <rcc rId="6415" sId="4">
    <nc r="N54">
      <f>VLOOKUP(D54,'Concept heirarchy position'!A$1:I$623,3,0)</f>
    </nc>
  </rcc>
  <rcc rId="6416" sId="4">
    <nc r="Q54" t="inlineStr">
      <is>
        <t>Y</t>
      </is>
    </nc>
  </rcc>
  <rcc rId="6417" sId="4">
    <nc r="B55">
      <f>VLOOKUP(D55,'Concept heirarchy position'!A$1:I$623,2,0)</f>
    </nc>
  </rcc>
  <rcc rId="6418" sId="4">
    <nc r="D55" t="inlineStr">
      <is>
        <t>Parent_Contact_equals_Patient_Contact</t>
      </is>
    </nc>
  </rcc>
  <rcc rId="6419" sId="4">
    <nc r="E55" t="inlineStr">
      <is>
        <t>Are the contact details for the parent the same as the patient's contact details?</t>
        <phoneticPr fontId="31" type="noConversion"/>
      </is>
    </nc>
  </rcc>
  <rcc rId="6420" sId="4">
    <nc r="F55" t="inlineStr">
      <is>
        <t>Patient_Age &lt; 18</t>
        <phoneticPr fontId="31" type="noConversion"/>
      </is>
    </nc>
  </rcc>
  <rcc rId="6421" sId="4">
    <nc r="G55" t="inlineStr">
      <is>
        <t>OneOption</t>
      </is>
    </nc>
  </rcc>
  <rcc rId="6422" sId="4" odxf="1" dxf="1">
    <nc r="H55" t="inlineStr">
      <is>
        <t>Y_N</t>
        <phoneticPr fontId="31" type="noConversion"/>
      </is>
    </nc>
    <odxf>
      <alignment vertical="center" readingOrder="0"/>
    </odxf>
    <ndxf>
      <alignment vertical="bottom" readingOrder="0"/>
    </ndxf>
  </rcc>
  <rcc rId="6423" sId="4">
    <nc r="N55">
      <f>VLOOKUP(D55,'Concept heirarchy position'!A$1:I$623,3,0)</f>
    </nc>
  </rcc>
  <rcc rId="6424" sId="4">
    <nc r="Q55" t="inlineStr">
      <is>
        <t>Y</t>
      </is>
    </nc>
  </rcc>
  <rcc rId="6425" sId="4">
    <nc r="B56">
      <f>VLOOKUP(D56,'Concept heirarchy position'!A$1:I$623,2,0)</f>
    </nc>
  </rcc>
  <rcc rId="6426" sId="4">
    <nc r="D56" t="inlineStr">
      <is>
        <t>Parent_Home_Phone</t>
      </is>
    </nc>
  </rcc>
  <rcc rId="6427" sId="4">
    <nc r="E56" t="inlineStr">
      <is>
        <t>Parent home telephone</t>
        <phoneticPr fontId="31" type="noConversion"/>
      </is>
    </nc>
  </rcc>
  <rcc rId="6428" sId="4">
    <nc r="F56" t="inlineStr">
      <is>
        <t>Parent_Contact_equals_Patient_Contact=No and Patient_Age &lt; 18</t>
        <phoneticPr fontId="31" type="noConversion"/>
      </is>
    </nc>
  </rcc>
  <rcc rId="6429" sId="4">
    <nc r="G56" t="inlineStr">
      <is>
        <t>Free_text</t>
      </is>
    </nc>
  </rcc>
  <rcc rId="6430" sId="4">
    <nc r="I56">
      <v>20</v>
    </nc>
  </rcc>
  <rcc rId="6431" sId="4">
    <nc r="N56">
      <f>VLOOKUP(D56,'Concept heirarchy position'!A$1:I$623,3,0)</f>
    </nc>
  </rcc>
  <rcc rId="6432" sId="4">
    <nc r="Q56" t="inlineStr">
      <is>
        <t>Y</t>
      </is>
    </nc>
  </rcc>
  <rcc rId="6433" sId="4">
    <nc r="B57">
      <f>VLOOKUP(D57,'Concept heirarchy position'!A$1:I$623,2,0)</f>
    </nc>
  </rcc>
  <rcc rId="6434" sId="4">
    <nc r="D57" t="inlineStr">
      <is>
        <t>Parent_Mobile_Phone</t>
      </is>
    </nc>
  </rcc>
  <rcc rId="6435" sId="4">
    <nc r="E57" t="inlineStr">
      <is>
        <t>Parent mobile telephone</t>
        <phoneticPr fontId="31" type="noConversion"/>
      </is>
    </nc>
  </rcc>
  <rcc rId="6436" sId="4">
    <nc r="F57" t="inlineStr">
      <is>
        <t>Parent_Contact_equals_Patient_Contact=No and Patient_Age &lt; 18</t>
        <phoneticPr fontId="31" type="noConversion"/>
      </is>
    </nc>
  </rcc>
  <rcc rId="6437" sId="4">
    <nc r="G57" t="inlineStr">
      <is>
        <t>Free_text</t>
      </is>
    </nc>
  </rcc>
  <rcc rId="6438" sId="4">
    <nc r="I57">
      <v>20</v>
    </nc>
  </rcc>
  <rcc rId="6439" sId="4">
    <nc r="N57">
      <f>VLOOKUP(D57,'Concept heirarchy position'!A$1:I$623,3,0)</f>
    </nc>
  </rcc>
  <rcc rId="6440" sId="4">
    <nc r="Q57" t="inlineStr">
      <is>
        <t>Y</t>
      </is>
    </nc>
  </rcc>
  <rcc rId="6441" sId="4">
    <nc r="B58">
      <f>VLOOKUP(D58,'Concept heirarchy position'!A$1:I$623,2,0)</f>
    </nc>
  </rcc>
  <rcc rId="6442" sId="4">
    <nc r="D58" t="inlineStr">
      <is>
        <t>Parent_Work_Phone</t>
      </is>
    </nc>
  </rcc>
  <rcc rId="6443" sId="4">
    <nc r="E58" t="inlineStr">
      <is>
        <t>Parent work telephone</t>
        <phoneticPr fontId="31" type="noConversion"/>
      </is>
    </nc>
  </rcc>
  <rcc rId="6444" sId="4">
    <nc r="F58" t="inlineStr">
      <is>
        <t>Parent_Contact_equals_Patient_Contact=No and Patient_Age &lt; 18</t>
        <phoneticPr fontId="31" type="noConversion"/>
      </is>
    </nc>
  </rcc>
  <rcc rId="6445" sId="4">
    <nc r="G58" t="inlineStr">
      <is>
        <t>Free_text</t>
      </is>
    </nc>
  </rcc>
  <rcc rId="6446" sId="4">
    <nc r="I58">
      <v>20</v>
    </nc>
  </rcc>
  <rcc rId="6447" sId="4">
    <nc r="N58">
      <f>VLOOKUP(D58,'Concept heirarchy position'!A$1:I$623,3,0)</f>
    </nc>
  </rcc>
  <rcc rId="6448" sId="4">
    <nc r="Q58" t="inlineStr">
      <is>
        <t>Y</t>
      </is>
    </nc>
  </rcc>
  <rcc rId="6449" sId="4">
    <nc r="B59">
      <f>VLOOKUP(D59,'Concept heirarchy position'!A$1:I$623,2,0)</f>
    </nc>
  </rcc>
  <rcc rId="6450" sId="4">
    <nc r="D59" t="inlineStr">
      <is>
        <t>Parent_Email</t>
      </is>
    </nc>
  </rcc>
  <rcc rId="6451" sId="4">
    <nc r="E59" t="inlineStr">
      <is>
        <t>Parent E-mail address</t>
        <phoneticPr fontId="31" type="noConversion"/>
      </is>
    </nc>
  </rcc>
  <rcc rId="6452" sId="4">
    <nc r="F59" t="inlineStr">
      <is>
        <t>Parent_Contact_equals_Patient_Contact=No and Patient_Age &lt; 18</t>
        <phoneticPr fontId="31" type="noConversion"/>
      </is>
    </nc>
  </rcc>
  <rcc rId="6453" sId="4">
    <nc r="G59" t="inlineStr">
      <is>
        <t>Free_text</t>
      </is>
    </nc>
  </rcc>
  <rcc rId="6454" sId="4">
    <nc r="I59">
      <v>40</v>
    </nc>
  </rcc>
  <rcc rId="6455" sId="4">
    <nc r="N59">
      <f>VLOOKUP(D59,'Concept heirarchy position'!A$1:I$623,3,0)</f>
    </nc>
  </rcc>
  <rcc rId="6456" sId="4">
    <nc r="Q59" t="inlineStr">
      <is>
        <t>Y</t>
      </is>
    </nc>
  </rcc>
  <rcc rId="6457" sId="4">
    <nc r="C54">
      <v>481</v>
    </nc>
  </rcc>
  <rcc rId="6458" sId="4">
    <nc r="C55">
      <v>482</v>
    </nc>
  </rcc>
  <rcc rId="6459" sId="4">
    <nc r="C56">
      <v>483</v>
    </nc>
  </rcc>
  <rcc rId="6460" sId="4">
    <nc r="C57">
      <v>484</v>
    </nc>
  </rcc>
  <rcc rId="6461" sId="4">
    <nc r="C58">
      <v>485</v>
    </nc>
  </rcc>
  <rcc rId="6462" sId="4">
    <nc r="C59">
      <v>486</v>
    </nc>
  </rcc>
  <rcc rId="6463" sId="4">
    <oc r="Q53" t="inlineStr">
      <is>
        <t>Y</t>
      </is>
    </oc>
    <nc r="Q53"/>
  </rcc>
  <rcc rId="6464" sId="4">
    <oc r="Q48" t="inlineStr">
      <is>
        <t>Y</t>
      </is>
    </oc>
    <nc r="Q48"/>
  </rcc>
  <rcc rId="6465" sId="4">
    <oc r="Q49" t="inlineStr">
      <is>
        <t>Y</t>
      </is>
    </oc>
    <nc r="Q49"/>
  </rcc>
  <rcc rId="6466" sId="4">
    <oc r="Q50" t="inlineStr">
      <is>
        <t>Y</t>
      </is>
    </oc>
    <nc r="Q50"/>
  </rcc>
  <rcc rId="6467" sId="4">
    <oc r="Q51" t="inlineStr">
      <is>
        <t>Y</t>
      </is>
    </oc>
    <nc r="Q51"/>
  </rcc>
  <rcc rId="6468" sId="4">
    <oc r="Q52" t="inlineStr">
      <is>
        <t>Y</t>
      </is>
    </oc>
    <nc r="Q52"/>
  </rcc>
  <rcc rId="6469" sId="4">
    <oc r="Q4" t="inlineStr">
      <is>
        <t>Y</t>
      </is>
    </oc>
    <nc r="Q4"/>
  </rcc>
  <rcc rId="6470" sId="4">
    <oc r="Q5" t="inlineStr">
      <is>
        <t>Y</t>
      </is>
    </oc>
    <nc r="Q5"/>
  </rcc>
  <rcc rId="6471" sId="4">
    <oc r="Q6" t="inlineStr">
      <is>
        <t>Y</t>
      </is>
    </oc>
    <nc r="Q6"/>
  </rcc>
  <rcc rId="6472" sId="4">
    <oc r="Q7" t="inlineStr">
      <is>
        <t>Y</t>
      </is>
    </oc>
    <nc r="Q7"/>
  </rcc>
  <rrc rId="6473" sId="4" ref="A62:XFD62" action="insertRow"/>
  <rcc rId="6474" sId="4">
    <nc r="B62">
      <f>VLOOKUP(D62,'Concept heirarchy position'!A$1:I$623,2,0)</f>
    </nc>
  </rcc>
  <rcc rId="6475" sId="4">
    <nc r="D62" t="inlineStr">
      <is>
        <t>Parent_Preferred_Contact</t>
      </is>
    </nc>
  </rcc>
  <rcc rId="6476" sId="4">
    <nc r="E62" t="inlineStr">
      <is>
        <t>Parent's preferred contact method</t>
        <phoneticPr fontId="31" type="noConversion"/>
      </is>
    </nc>
  </rcc>
  <rcc rId="6477" sId="4">
    <nc r="F62" t="inlineStr">
      <is>
        <t>Parent_Contact_equals_Patient_Contact=No and Patient_Age &lt; 18</t>
        <phoneticPr fontId="31" type="noConversion"/>
      </is>
    </nc>
  </rcc>
  <rcc rId="6478" sId="4">
    <nc r="G62" t="inlineStr">
      <is>
        <t>OneOption</t>
      </is>
    </nc>
  </rcc>
  <rcc rId="6479" sId="4">
    <nc r="H62" t="inlineStr">
      <is>
        <t>Preferred_contact</t>
      </is>
    </nc>
  </rcc>
  <rcc rId="6480" sId="4">
    <nc r="N62">
      <f>VLOOKUP(D62,'Concept heirarchy position'!A$1:I$623,3,0)</f>
    </nc>
  </rcc>
  <rcc rId="6481" sId="4">
    <nc r="O62" t="inlineStr">
      <is>
        <t>Y</t>
        <phoneticPr fontId="31" type="noConversion"/>
      </is>
    </nc>
  </rcc>
  <rcc rId="6482" sId="4">
    <nc r="C62">
      <v>487</v>
    </nc>
  </rcc>
  <rcc rId="6483" sId="4">
    <oc r="O61" t="inlineStr">
      <is>
        <t>Y</t>
        <phoneticPr fontId="31" type="noConversion"/>
      </is>
    </oc>
    <nc r="O61"/>
  </rcc>
  <rcc rId="6484" sId="4">
    <oc r="P84" t="inlineStr">
      <is>
        <t>Y</t>
        <phoneticPr fontId="31" type="noConversion"/>
      </is>
    </oc>
    <nc r="P84"/>
  </rcc>
  <rfmt sheetId="4" sqref="A481" start="0" length="0">
    <dxf>
      <alignment horizontal="center" wrapText="1" readingOrder="0"/>
    </dxf>
  </rfmt>
  <rcc rId="6485" sId="4">
    <nc r="B481">
      <f>VLOOKUP(D481,'Concept heirarchy position'!A$1:I$623,2,0)</f>
    </nc>
  </rcc>
  <rcc rId="6486" sId="4">
    <nc r="D481" t="inlineStr">
      <is>
        <t>Anesthetist</t>
        <phoneticPr fontId="31" type="noConversion"/>
      </is>
    </nc>
  </rcc>
  <rcc rId="6487" sId="4">
    <nc r="E481" t="inlineStr">
      <is>
        <t>Anesthetist</t>
        <phoneticPr fontId="31" type="noConversion"/>
      </is>
    </nc>
  </rcc>
  <rcc rId="6488" sId="4">
    <nc r="F481" t="inlineStr">
      <is>
        <t>All</t>
      </is>
    </nc>
  </rcc>
  <rcc rId="6489" sId="4">
    <nc r="G481" t="inlineStr">
      <is>
        <t>Lookup_User_Anesthetist</t>
        <phoneticPr fontId="31" type="noConversion"/>
      </is>
    </nc>
  </rcc>
  <rcc rId="6490" sId="4">
    <nc r="L481" t="inlineStr">
      <is>
        <t>Y</t>
        <phoneticPr fontId="31" type="noConversion"/>
      </is>
    </nc>
  </rcc>
  <rcc rId="6491" sId="4">
    <nc r="N481">
      <f>VLOOKUP(D481,'Concept heirarchy position'!A$1:I$623,3,0)</f>
    </nc>
  </rcc>
  <rcc rId="6492" sId="4" odxf="1" dxf="1">
    <nc r="Q481" t="inlineStr">
      <is>
        <t>Y</t>
        <phoneticPr fontId="31" type="noConversion"/>
      </is>
    </nc>
    <odxf>
      <alignment horizontal="general" readingOrder="0"/>
    </odxf>
    <ndxf>
      <alignment horizontal="center" readingOrder="0"/>
    </ndxf>
  </rcc>
  <rfmt sheetId="4" s="1" sqref="U481" start="0" length="0">
    <dxf>
      <font>
        <sz val="10"/>
        <color auto="1"/>
        <name val="Arial"/>
        <scheme val="none"/>
      </font>
      <alignment vertical="bottom" readingOrder="0"/>
    </dxf>
  </rfmt>
  <rfmt sheetId="4" s="1" sqref="V481" start="0" length="0">
    <dxf>
      <font>
        <sz val="10"/>
        <color auto="1"/>
        <name val="Arial"/>
        <scheme val="none"/>
      </font>
      <alignment vertical="bottom" readingOrder="0"/>
    </dxf>
  </rfmt>
  <rfmt sheetId="4" s="1" sqref="W481" start="0" length="0">
    <dxf>
      <font>
        <sz val="10"/>
        <color auto="1"/>
        <name val="Arial"/>
        <scheme val="none"/>
      </font>
      <alignment vertical="bottom" readingOrder="0"/>
    </dxf>
  </rfmt>
  <rfmt sheetId="4" sqref="A482" start="0" length="0">
    <dxf>
      <alignment horizontal="center" wrapText="1" readingOrder="0"/>
    </dxf>
  </rfmt>
  <rcc rId="6493" sId="4">
    <nc r="B482">
      <f>VLOOKUP(D482,'Concept heirarchy position'!A$1:I$623,2,0)</f>
    </nc>
  </rcc>
  <rcc rId="6494" sId="4">
    <nc r="D482" t="inlineStr">
      <is>
        <t>Anesthetist</t>
        <phoneticPr fontId="31" type="noConversion"/>
      </is>
    </nc>
  </rcc>
  <rcc rId="6495" sId="4">
    <nc r="E482" t="inlineStr">
      <is>
        <t>Anesthetist</t>
        <phoneticPr fontId="31" type="noConversion"/>
      </is>
    </nc>
  </rcc>
  <rcc rId="6496" sId="4">
    <nc r="F482" t="inlineStr">
      <is>
        <t>All</t>
      </is>
    </nc>
  </rcc>
  <rcc rId="6497" sId="4">
    <nc r="G482" t="inlineStr">
      <is>
        <t>Lookup_User_Anesthetist</t>
        <phoneticPr fontId="31" type="noConversion"/>
      </is>
    </nc>
  </rcc>
  <rcc rId="6498" sId="4">
    <nc r="L482" t="inlineStr">
      <is>
        <t>Y</t>
        <phoneticPr fontId="31" type="noConversion"/>
      </is>
    </nc>
  </rcc>
  <rcc rId="6499" sId="4">
    <nc r="N482">
      <f>VLOOKUP(D482,'Concept heirarchy position'!A$1:I$623,3,0)</f>
    </nc>
  </rcc>
  <rfmt sheetId="4" sqref="Q482" start="0" length="0">
    <dxf>
      <alignment horizontal="center" readingOrder="0"/>
    </dxf>
  </rfmt>
  <rfmt sheetId="4" s="1" sqref="U482" start="0" length="0">
    <dxf>
      <font>
        <sz val="10"/>
        <color auto="1"/>
        <name val="Arial"/>
        <scheme val="none"/>
      </font>
      <alignment vertical="bottom" readingOrder="0"/>
    </dxf>
  </rfmt>
  <rfmt sheetId="4" s="1" sqref="V482" start="0" length="0">
    <dxf>
      <font>
        <sz val="10"/>
        <color auto="1"/>
        <name val="Arial"/>
        <scheme val="none"/>
      </font>
      <alignment vertical="bottom" readingOrder="0"/>
    </dxf>
  </rfmt>
  <rfmt sheetId="4" s="1" sqref="W482" start="0" length="0">
    <dxf>
      <font>
        <sz val="10"/>
        <color auto="1"/>
        <name val="Arial"/>
        <scheme val="none"/>
      </font>
      <alignment vertical="bottom" readingOrder="0"/>
    </dxf>
  </rfmt>
  <rcc rId="6500" sId="4">
    <nc r="C481">
      <v>488</v>
    </nc>
  </rcc>
  <rcc rId="6501" sId="4">
    <nc r="C482">
      <v>489</v>
    </nc>
  </rcc>
  <rcc rId="6502" sId="4">
    <nc r="P482" t="inlineStr">
      <is>
        <t>Y</t>
        <phoneticPr fontId="31" type="noConversion"/>
      </is>
    </nc>
  </rcc>
  <rcc rId="6503" sId="4">
    <oc r="Q84" t="inlineStr">
      <is>
        <t>Y</t>
        <phoneticPr fontId="31" type="noConversion"/>
      </is>
    </oc>
    <nc r="Q84"/>
  </rcc>
  <rrc rId="6504" sId="4" ref="A84:XFD84" action="insertRow"/>
  <rrc rId="6505" sId="4" ref="A84:XFD84" action="insertRow"/>
  <rfmt sheetId="4" s="1" sqref="A84" start="0" length="0">
    <dxf>
      <font>
        <sz val="10"/>
        <color auto="1"/>
        <name val="Arial"/>
        <scheme val="none"/>
      </font>
      <alignment horizontal="general" vertical="bottom" wrapText="0" readingOrder="0"/>
    </dxf>
  </rfmt>
  <rfmt sheetId="4" s="1" sqref="B84" start="0" length="0">
    <dxf>
      <font>
        <sz val="10"/>
        <color auto="1"/>
        <name val="Arial"/>
        <scheme val="none"/>
      </font>
      <alignment vertical="bottom" readingOrder="0"/>
    </dxf>
  </rfmt>
  <rfmt sheetId="4" s="1" sqref="C84" start="0" length="0">
    <dxf>
      <font>
        <sz val="10"/>
        <color auto="1"/>
        <name val="Arial"/>
        <scheme val="none"/>
      </font>
      <alignment vertical="bottom" readingOrder="0"/>
    </dxf>
  </rfmt>
  <rfmt sheetId="4" s="1" sqref="D84" start="0" length="0">
    <dxf>
      <font>
        <sz val="10"/>
        <color auto="1"/>
        <name val="Arial"/>
        <scheme val="none"/>
      </font>
      <alignment vertical="bottom" readingOrder="0"/>
    </dxf>
  </rfmt>
  <rfmt sheetId="4" s="1" sqref="E84" start="0" length="0">
    <dxf>
      <font>
        <sz val="10"/>
        <color auto="1"/>
        <name val="Arial"/>
        <scheme val="none"/>
      </font>
      <alignment horizontal="general" readingOrder="0"/>
    </dxf>
  </rfmt>
  <rfmt sheetId="4" s="1" sqref="F84" start="0" length="0">
    <dxf>
      <font>
        <sz val="10"/>
        <color auto="1"/>
        <name val="Arial"/>
        <scheme val="none"/>
      </font>
      <alignment vertical="bottom" readingOrder="0"/>
    </dxf>
  </rfmt>
  <rfmt sheetId="4" s="1" sqref="G84" start="0" length="0">
    <dxf>
      <font>
        <sz val="10"/>
        <color auto="1"/>
        <name val="Arial"/>
        <scheme val="none"/>
      </font>
    </dxf>
  </rfmt>
  <rfmt sheetId="4" s="1" sqref="H84" start="0" length="0">
    <dxf>
      <font>
        <sz val="10"/>
        <color auto="1"/>
        <name val="Arial"/>
        <scheme val="none"/>
      </font>
    </dxf>
  </rfmt>
  <rfmt sheetId="4" s="1" sqref="I84" start="0" length="0">
    <dxf>
      <font>
        <sz val="10"/>
        <color auto="1"/>
        <name val="Arial"/>
        <scheme val="none"/>
      </font>
      <alignment vertical="bottom" readingOrder="0"/>
    </dxf>
  </rfmt>
  <rfmt sheetId="4" s="1" sqref="J84" start="0" length="0">
    <dxf>
      <font>
        <sz val="10"/>
        <color auto="1"/>
        <name val="Arial"/>
        <scheme val="none"/>
      </font>
      <alignment vertical="bottom" readingOrder="0"/>
    </dxf>
  </rfmt>
  <rfmt sheetId="4" s="1" sqref="K84" start="0" length="0">
    <dxf>
      <font>
        <sz val="10"/>
        <color auto="1"/>
        <name val="Arial"/>
        <scheme val="none"/>
      </font>
      <alignment vertical="bottom" readingOrder="0"/>
    </dxf>
  </rfmt>
  <rfmt sheetId="4" s="1" sqref="L84" start="0" length="0">
    <dxf>
      <font>
        <sz val="10"/>
        <color auto="1"/>
        <name val="Arial"/>
        <scheme val="none"/>
      </font>
      <alignment vertical="bottom" readingOrder="0"/>
    </dxf>
  </rfmt>
  <rfmt sheetId="4" s="1" sqref="M84" start="0" length="0">
    <dxf>
      <font>
        <sz val="10"/>
        <color auto="1"/>
        <name val="Arial"/>
        <scheme val="none"/>
      </font>
      <alignment vertical="bottom" readingOrder="0"/>
    </dxf>
  </rfmt>
  <rfmt sheetId="4" s="1" sqref="N84" start="0" length="0">
    <dxf>
      <font>
        <sz val="10"/>
        <color auto="1"/>
        <name val="Arial"/>
        <scheme val="none"/>
      </font>
      <alignment vertical="bottom" readingOrder="0"/>
    </dxf>
  </rfmt>
  <rfmt sheetId="4" s="1" sqref="O84" start="0" length="0">
    <dxf>
      <font>
        <sz val="10"/>
        <color auto="1"/>
        <name val="Arial"/>
        <scheme val="none"/>
      </font>
      <alignment horizontal="general" vertical="bottom" readingOrder="0"/>
    </dxf>
  </rfmt>
  <rfmt sheetId="4" s="1" sqref="P84" start="0" length="0">
    <dxf>
      <font>
        <sz val="10"/>
        <color auto="1"/>
        <name val="Arial"/>
        <scheme val="none"/>
      </font>
      <alignment horizontal="general" readingOrder="0"/>
    </dxf>
  </rfmt>
  <rfmt sheetId="4" s="1" sqref="Q84" start="0" length="0">
    <dxf>
      <font>
        <sz val="10"/>
        <color auto="1"/>
        <name val="Arial"/>
        <scheme val="none"/>
      </font>
      <alignment horizontal="general" readingOrder="0"/>
    </dxf>
  </rfmt>
  <rfmt sheetId="4" s="1" sqref="R84" start="0" length="0">
    <dxf>
      <font>
        <sz val="10"/>
        <color auto="1"/>
        <name val="Arial"/>
        <scheme val="none"/>
      </font>
      <alignment vertical="bottom" readingOrder="0"/>
    </dxf>
  </rfmt>
  <rfmt sheetId="4" s="1" sqref="S84" start="0" length="0">
    <dxf>
      <font>
        <sz val="10"/>
        <color auto="1"/>
        <name val="Arial"/>
        <scheme val="none"/>
      </font>
      <alignment vertical="bottom" readingOrder="0"/>
    </dxf>
  </rfmt>
  <rfmt sheetId="4" s="1" sqref="T84" start="0" length="0">
    <dxf>
      <font>
        <sz val="10"/>
        <color auto="1"/>
        <name val="Arial"/>
        <scheme val="none"/>
      </font>
      <alignment vertical="bottom" readingOrder="0"/>
    </dxf>
  </rfmt>
  <rfmt sheetId="4" s="1" sqref="A85" start="0" length="0">
    <dxf>
      <font>
        <sz val="10"/>
        <color auto="1"/>
        <name val="Arial"/>
        <scheme val="none"/>
      </font>
      <alignment horizontal="general" vertical="bottom" wrapText="0" readingOrder="0"/>
    </dxf>
  </rfmt>
  <rfmt sheetId="4" s="1" sqref="B85" start="0" length="0">
    <dxf>
      <font>
        <sz val="10"/>
        <color auto="1"/>
        <name val="Arial"/>
        <scheme val="none"/>
      </font>
      <alignment vertical="bottom" readingOrder="0"/>
    </dxf>
  </rfmt>
  <rfmt sheetId="4" s="1" sqref="C85" start="0" length="0">
    <dxf>
      <font>
        <sz val="10"/>
        <color auto="1"/>
        <name val="Arial"/>
        <scheme val="none"/>
      </font>
      <alignment vertical="bottom" readingOrder="0"/>
    </dxf>
  </rfmt>
  <rfmt sheetId="4" s="1" sqref="D85" start="0" length="0">
    <dxf>
      <font>
        <sz val="10"/>
        <color auto="1"/>
        <name val="Arial"/>
        <scheme val="none"/>
      </font>
      <alignment vertical="bottom" readingOrder="0"/>
    </dxf>
  </rfmt>
  <rfmt sheetId="4" s="1" sqref="E85" start="0" length="0">
    <dxf>
      <font>
        <sz val="10"/>
        <color auto="1"/>
        <name val="Arial"/>
        <scheme val="none"/>
      </font>
      <alignment horizontal="general" readingOrder="0"/>
    </dxf>
  </rfmt>
  <rfmt sheetId="4" s="1" sqref="F85" start="0" length="0">
    <dxf>
      <font>
        <sz val="10"/>
        <color auto="1"/>
        <name val="Arial"/>
        <scheme val="none"/>
      </font>
      <alignment vertical="bottom" readingOrder="0"/>
    </dxf>
  </rfmt>
  <rfmt sheetId="4" s="1" sqref="G85" start="0" length="0">
    <dxf>
      <font>
        <sz val="10"/>
        <color auto="1"/>
        <name val="Arial"/>
        <scheme val="none"/>
      </font>
    </dxf>
  </rfmt>
  <rfmt sheetId="4" s="1" sqref="H85" start="0" length="0">
    <dxf>
      <font>
        <sz val="10"/>
        <color auto="1"/>
        <name val="Arial"/>
        <scheme val="none"/>
      </font>
    </dxf>
  </rfmt>
  <rfmt sheetId="4" s="1" sqref="I85" start="0" length="0">
    <dxf>
      <font>
        <sz val="10"/>
        <color auto="1"/>
        <name val="Arial"/>
        <scheme val="none"/>
      </font>
      <alignment vertical="bottom" readingOrder="0"/>
    </dxf>
  </rfmt>
  <rfmt sheetId="4" s="1" sqref="J85" start="0" length="0">
    <dxf>
      <font>
        <sz val="10"/>
        <color auto="1"/>
        <name val="Arial"/>
        <scheme val="none"/>
      </font>
      <alignment vertical="bottom" readingOrder="0"/>
    </dxf>
  </rfmt>
  <rfmt sheetId="4" s="1" sqref="K85" start="0" length="0">
    <dxf>
      <font>
        <sz val="10"/>
        <color auto="1"/>
        <name val="Arial"/>
        <scheme val="none"/>
      </font>
      <alignment vertical="bottom" readingOrder="0"/>
    </dxf>
  </rfmt>
  <rfmt sheetId="4" s="1" sqref="L85" start="0" length="0">
    <dxf>
      <font>
        <sz val="10"/>
        <color auto="1"/>
        <name val="Arial"/>
        <scheme val="none"/>
      </font>
      <alignment vertical="bottom" readingOrder="0"/>
    </dxf>
  </rfmt>
  <rfmt sheetId="4" s="1" sqref="M85" start="0" length="0">
    <dxf>
      <font>
        <sz val="10"/>
        <color auto="1"/>
        <name val="Arial"/>
        <scheme val="none"/>
      </font>
      <alignment vertical="bottom" readingOrder="0"/>
    </dxf>
  </rfmt>
  <rfmt sheetId="4" s="1" sqref="N85" start="0" length="0">
    <dxf>
      <font>
        <sz val="10"/>
        <color auto="1"/>
        <name val="Arial"/>
        <scheme val="none"/>
      </font>
      <alignment vertical="bottom" readingOrder="0"/>
    </dxf>
  </rfmt>
  <rfmt sheetId="4" s="1" sqref="O85" start="0" length="0">
    <dxf>
      <font>
        <sz val="10"/>
        <color auto="1"/>
        <name val="Arial"/>
        <scheme val="none"/>
      </font>
      <alignment horizontal="general" vertical="bottom" readingOrder="0"/>
    </dxf>
  </rfmt>
  <rfmt sheetId="4" s="1" sqref="P85" start="0" length="0">
    <dxf>
      <font>
        <sz val="10"/>
        <color auto="1"/>
        <name val="Arial"/>
        <scheme val="none"/>
      </font>
      <alignment horizontal="general" readingOrder="0"/>
    </dxf>
  </rfmt>
  <rfmt sheetId="4" s="1" sqref="Q85" start="0" length="0">
    <dxf>
      <font>
        <sz val="10"/>
        <color auto="1"/>
        <name val="Arial"/>
        <scheme val="none"/>
      </font>
      <alignment horizontal="general" readingOrder="0"/>
    </dxf>
  </rfmt>
  <rfmt sheetId="4" s="1" sqref="R85" start="0" length="0">
    <dxf>
      <font>
        <sz val="10"/>
        <color auto="1"/>
        <name val="Arial"/>
        <scheme val="none"/>
      </font>
      <alignment vertical="bottom" readingOrder="0"/>
    </dxf>
  </rfmt>
  <rfmt sheetId="4" s="1" sqref="S85" start="0" length="0">
    <dxf>
      <font>
        <sz val="10"/>
        <color auto="1"/>
        <name val="Arial"/>
        <scheme val="none"/>
      </font>
      <alignment vertical="bottom" readingOrder="0"/>
    </dxf>
  </rfmt>
  <rfmt sheetId="4" s="1" sqref="T85" start="0" length="0">
    <dxf>
      <font>
        <sz val="10"/>
        <color auto="1"/>
        <name val="Arial"/>
        <scheme val="none"/>
      </font>
      <alignment vertical="bottom" readingOrder="0"/>
    </dxf>
  </rfmt>
  <rfmt sheetId="4" xfDxf="1" sqref="A84" start="0" length="0">
    <dxf>
      <font>
        <name val="Calibri"/>
        <scheme val="none"/>
      </font>
      <alignment horizontal="center" vertical="center" wrapText="1" readingOrder="0"/>
    </dxf>
  </rfmt>
  <rcc rId="6506" sId="4" xfDxf="1" dxf="1">
    <nc r="B84" t="inlineStr">
      <is>
        <t>Anesthetist</t>
      </is>
    </nc>
    <ndxf>
      <font>
        <name val="Calibri"/>
        <scheme val="none"/>
      </font>
      <alignment vertical="center" readingOrder="0"/>
    </ndxf>
  </rcc>
  <rcc rId="6507" sId="4" xfDxf="1" dxf="1">
    <nc r="C84">
      <v>488</v>
    </nc>
    <ndxf>
      <font>
        <name val="Calibri"/>
        <scheme val="none"/>
      </font>
      <alignment vertical="center" readingOrder="0"/>
    </ndxf>
  </rcc>
  <rcc rId="6508" sId="4" xfDxf="1" dxf="1">
    <nc r="D84" t="inlineStr">
      <is>
        <t>Anesthetist</t>
      </is>
    </nc>
    <ndxf>
      <font>
        <name val="Calibri"/>
        <scheme val="none"/>
      </font>
      <alignment vertical="center" readingOrder="0"/>
    </ndxf>
  </rcc>
  <rcc rId="6509" sId="4" xfDxf="1" dxf="1">
    <nc r="E84" t="inlineStr">
      <is>
        <t>Anesthetist</t>
      </is>
    </nc>
    <ndxf>
      <font>
        <name val="Calibri"/>
        <scheme val="none"/>
      </font>
      <alignment horizontal="left" vertical="center" readingOrder="0"/>
    </ndxf>
  </rcc>
  <rcc rId="6510" sId="4" xfDxf="1" dxf="1">
    <nc r="F84" t="inlineStr">
      <is>
        <t>All</t>
      </is>
    </nc>
    <ndxf>
      <font>
        <name val="Calibri"/>
        <scheme val="none"/>
      </font>
      <alignment vertical="center" readingOrder="0"/>
    </ndxf>
  </rcc>
  <rcc rId="6511" sId="4" xfDxf="1" dxf="1">
    <nc r="G84" t="inlineStr">
      <is>
        <t>Lookup_User_Anesthetist</t>
      </is>
    </nc>
    <ndxf>
      <font>
        <name val="Calibri"/>
        <scheme val="none"/>
      </font>
      <alignment vertical="center" mergeCell="1" readingOrder="0"/>
    </ndxf>
  </rcc>
  <rfmt sheetId="4" xfDxf="1" sqref="H84" start="0" length="0">
    <dxf>
      <font>
        <name val="Calibri"/>
        <scheme val="none"/>
      </font>
      <alignment vertical="center" mergeCell="1" readingOrder="0"/>
    </dxf>
  </rfmt>
  <rfmt sheetId="4" xfDxf="1" sqref="I84" start="0" length="0">
    <dxf>
      <font>
        <name val="Calibri"/>
        <scheme val="none"/>
      </font>
      <alignment vertical="center" readingOrder="0"/>
    </dxf>
  </rfmt>
  <rfmt sheetId="4" xfDxf="1" sqref="J84" start="0" length="0">
    <dxf>
      <font>
        <name val="Calibri"/>
        <scheme val="none"/>
      </font>
      <alignment vertical="center" readingOrder="0"/>
    </dxf>
  </rfmt>
  <rfmt sheetId="4" xfDxf="1" sqref="K84" start="0" length="0">
    <dxf>
      <font>
        <name val="Calibri"/>
        <scheme val="none"/>
      </font>
      <alignment vertical="center" readingOrder="0"/>
    </dxf>
  </rfmt>
  <rcc rId="6512" sId="4" xfDxf="1" dxf="1">
    <nc r="L84" t="inlineStr">
      <is>
        <t>Y</t>
      </is>
    </nc>
    <ndxf>
      <font>
        <name val="Calibri"/>
        <scheme val="none"/>
      </font>
      <alignment vertical="center" readingOrder="0"/>
    </ndxf>
  </rcc>
  <rfmt sheetId="4" xfDxf="1" sqref="M84" start="0" length="0">
    <dxf>
      <font>
        <name val="Calibri"/>
        <scheme val="none"/>
      </font>
      <alignment vertical="center" readingOrder="0"/>
    </dxf>
  </rfmt>
  <rcc rId="6513" sId="4" xfDxf="1" dxf="1">
    <nc r="N84">
      <v>57</v>
    </nc>
    <ndxf>
      <font>
        <name val="Calibri"/>
        <scheme val="none"/>
      </font>
      <alignment vertical="center" readingOrder="0"/>
    </ndxf>
  </rcc>
  <rfmt sheetId="4" xfDxf="1" sqref="O84" start="0" length="0">
    <dxf>
      <font>
        <name val="Calibri"/>
        <scheme val="none"/>
      </font>
      <alignment horizontal="center" vertical="center" readingOrder="0"/>
    </dxf>
  </rfmt>
  <rfmt sheetId="4" xfDxf="1" sqref="P84" start="0" length="0">
    <dxf>
      <font>
        <name val="Calibri"/>
        <scheme val="none"/>
      </font>
      <alignment horizontal="center" vertical="center" readingOrder="0"/>
    </dxf>
  </rfmt>
  <rcc rId="6514" sId="4" xfDxf="1" dxf="1">
    <nc r="Q84" t="inlineStr">
      <is>
        <t>Y</t>
      </is>
    </nc>
    <ndxf>
      <font>
        <name val="Calibri"/>
        <scheme val="none"/>
      </font>
      <alignment horizontal="center" vertical="center" readingOrder="0"/>
    </ndxf>
  </rcc>
  <rfmt sheetId="4" xfDxf="1" sqref="R84" start="0" length="0">
    <dxf>
      <font>
        <name val="Calibri"/>
        <scheme val="none"/>
      </font>
      <alignment vertical="center" readingOrder="0"/>
    </dxf>
  </rfmt>
  <rfmt sheetId="4" xfDxf="1" sqref="S84" start="0" length="0">
    <dxf>
      <font>
        <name val="Calibri"/>
        <scheme val="none"/>
      </font>
      <alignment vertical="center" readingOrder="0"/>
    </dxf>
  </rfmt>
  <rfmt sheetId="4" xfDxf="1" sqref="T84" start="0" length="0">
    <dxf>
      <font>
        <name val="Calibri"/>
        <scheme val="none"/>
      </font>
      <alignment vertical="center" readingOrder="0"/>
    </dxf>
  </rfmt>
  <rfmt sheetId="4" xfDxf="1" sqref="U84" start="0" length="0">
    <dxf>
      <font>
        <b val="0"/>
        <strike/>
        <condense/>
        <extend val="0"/>
        <outline val="0"/>
        <shadow val="0"/>
        <sz val="45010124.799999997"/>
        <color indexed="4"/>
      </font>
      <alignment horizontal="right" wrapText="0" mergeCell="0" readingOrder="0"/>
    </dxf>
  </rfmt>
  <rfmt sheetId="4" xfDxf="1" sqref="V84" start="0" length="0">
    <dxf>
      <font>
        <b val="0"/>
        <strike/>
        <condense/>
        <extend val="0"/>
        <outline val="0"/>
        <shadow val="0"/>
        <sz val="55705600"/>
        <color indexed="4"/>
      </font>
      <alignment horizontal="right" wrapText="0" mergeCell="0" readingOrder="0"/>
    </dxf>
  </rfmt>
  <rfmt sheetId="4" xfDxf="1" sqref="W84" start="0" length="0">
    <dxf>
      <font>
        <b val="0"/>
        <i val="0"/>
        <strike/>
        <condense/>
        <extend val="0"/>
        <outline val="0"/>
        <shadow val="0"/>
        <sz val="46215987.200000003"/>
        <color indexed="4"/>
      </font>
      <alignment horizontal="fill" wrapText="1" mergeCell="1" readingOrder="0"/>
    </dxf>
  </rfmt>
  <rfmt sheetId="4" xfDxf="1" sqref="A85" start="0" length="0">
    <dxf>
      <font>
        <name val="Calibri"/>
        <scheme val="none"/>
      </font>
      <alignment horizontal="center" vertical="center" wrapText="1" readingOrder="0"/>
    </dxf>
  </rfmt>
  <rcc rId="6515" sId="4" xfDxf="1" dxf="1">
    <nc r="B85" t="inlineStr">
      <is>
        <t>Anesthetist</t>
      </is>
    </nc>
    <ndxf>
      <font>
        <name val="Calibri"/>
        <scheme val="none"/>
      </font>
      <alignment vertical="center" readingOrder="0"/>
    </ndxf>
  </rcc>
  <rcc rId="6516" sId="4" xfDxf="1" dxf="1">
    <nc r="C85">
      <v>489</v>
    </nc>
    <ndxf>
      <font>
        <name val="Calibri"/>
        <scheme val="none"/>
      </font>
      <alignment vertical="center" readingOrder="0"/>
    </ndxf>
  </rcc>
  <rcc rId="6517" sId="4" xfDxf="1" dxf="1">
    <nc r="D85" t="inlineStr">
      <is>
        <t>Anesthetist</t>
      </is>
    </nc>
    <ndxf>
      <font>
        <name val="Calibri"/>
        <scheme val="none"/>
      </font>
      <alignment vertical="center" readingOrder="0"/>
    </ndxf>
  </rcc>
  <rcc rId="6518" sId="4" xfDxf="1" dxf="1">
    <nc r="E85" t="inlineStr">
      <is>
        <t>Anesthetist</t>
      </is>
    </nc>
    <ndxf>
      <font>
        <name val="Calibri"/>
        <scheme val="none"/>
      </font>
      <alignment horizontal="left" vertical="center" readingOrder="0"/>
    </ndxf>
  </rcc>
  <rcc rId="6519" sId="4" xfDxf="1" dxf="1">
    <nc r="F85" t="inlineStr">
      <is>
        <t>All</t>
      </is>
    </nc>
    <ndxf>
      <font>
        <name val="Calibri"/>
        <scheme val="none"/>
      </font>
      <alignment vertical="center" readingOrder="0"/>
    </ndxf>
  </rcc>
  <rcc rId="6520" sId="4" xfDxf="1" dxf="1">
    <nc r="G85" t="inlineStr">
      <is>
        <t>Lookup_User_Anesthetist</t>
      </is>
    </nc>
    <ndxf>
      <font>
        <name val="Calibri"/>
        <scheme val="none"/>
      </font>
      <alignment vertical="center" mergeCell="1" readingOrder="0"/>
    </ndxf>
  </rcc>
  <rfmt sheetId="4" xfDxf="1" sqref="H85" start="0" length="0">
    <dxf>
      <font>
        <name val="Calibri"/>
        <scheme val="none"/>
      </font>
      <alignment vertical="center" mergeCell="1" readingOrder="0"/>
    </dxf>
  </rfmt>
  <rfmt sheetId="4" xfDxf="1" sqref="I85" start="0" length="0">
    <dxf>
      <font>
        <name val="Calibri"/>
        <scheme val="none"/>
      </font>
      <alignment vertical="center" readingOrder="0"/>
    </dxf>
  </rfmt>
  <rfmt sheetId="4" xfDxf="1" sqref="J85" start="0" length="0">
    <dxf>
      <font>
        <name val="Calibri"/>
        <scheme val="none"/>
      </font>
      <alignment vertical="center" readingOrder="0"/>
    </dxf>
  </rfmt>
  <rfmt sheetId="4" xfDxf="1" sqref="K85" start="0" length="0">
    <dxf>
      <font>
        <name val="Calibri"/>
        <scheme val="none"/>
      </font>
      <alignment vertical="center" readingOrder="0"/>
    </dxf>
  </rfmt>
  <rcc rId="6521" sId="4" xfDxf="1" dxf="1">
    <nc r="L85" t="inlineStr">
      <is>
        <t>Y</t>
      </is>
    </nc>
    <ndxf>
      <font>
        <name val="Calibri"/>
        <scheme val="none"/>
      </font>
      <alignment vertical="center" readingOrder="0"/>
    </ndxf>
  </rcc>
  <rfmt sheetId="4" xfDxf="1" sqref="M85" start="0" length="0">
    <dxf>
      <font>
        <name val="Calibri"/>
        <scheme val="none"/>
      </font>
      <alignment vertical="center" readingOrder="0"/>
    </dxf>
  </rfmt>
  <rcc rId="6522" sId="4" xfDxf="1" dxf="1">
    <nc r="N85">
      <v>57</v>
    </nc>
    <ndxf>
      <font>
        <name val="Calibri"/>
        <scheme val="none"/>
      </font>
      <alignment vertical="center" readingOrder="0"/>
    </ndxf>
  </rcc>
  <rfmt sheetId="4" xfDxf="1" sqref="O85" start="0" length="0">
    <dxf>
      <font>
        <name val="Calibri"/>
        <scheme val="none"/>
      </font>
      <alignment horizontal="center" vertical="center" readingOrder="0"/>
    </dxf>
  </rfmt>
  <rcc rId="6523" sId="4" xfDxf="1" dxf="1">
    <nc r="P85" t="inlineStr">
      <is>
        <t>Y</t>
      </is>
    </nc>
    <ndxf>
      <font>
        <name val="Calibri"/>
        <scheme val="none"/>
      </font>
      <alignment horizontal="center" vertical="center" readingOrder="0"/>
    </ndxf>
  </rcc>
  <rfmt sheetId="4" xfDxf="1" sqref="Q85" start="0" length="0">
    <dxf>
      <font>
        <name val="Calibri"/>
        <scheme val="none"/>
      </font>
      <alignment horizontal="center" vertical="center" readingOrder="0"/>
    </dxf>
  </rfmt>
  <rfmt sheetId="4" xfDxf="1" sqref="R85" start="0" length="0">
    <dxf>
      <font>
        <name val="Calibri"/>
        <scheme val="none"/>
      </font>
      <alignment vertical="center" readingOrder="0"/>
    </dxf>
  </rfmt>
  <rfmt sheetId="4" xfDxf="1" sqref="S85" start="0" length="0">
    <dxf>
      <font>
        <name val="Calibri"/>
        <scheme val="none"/>
      </font>
      <alignment vertical="center" readingOrder="0"/>
    </dxf>
  </rfmt>
  <rfmt sheetId="4" xfDxf="1" sqref="T85" start="0" length="0">
    <dxf>
      <font>
        <name val="Calibri"/>
        <scheme val="none"/>
      </font>
      <alignment vertical="center" readingOrder="0"/>
    </dxf>
  </rfmt>
  <rfmt sheetId="4" xfDxf="1" sqref="U85" start="0" length="0">
    <dxf>
      <font>
        <b val="0"/>
        <strike/>
        <condense/>
        <extend val="0"/>
        <outline val="0"/>
        <shadow val="0"/>
        <sz val="54499737.600000001"/>
        <color indexed="4"/>
      </font>
      <alignment horizontal="fill" wrapText="0" mergeCell="0" readingOrder="0"/>
    </dxf>
  </rfmt>
  <rfmt sheetId="4" xfDxf="1" sqref="V85" start="0" length="0">
    <dxf>
      <font>
        <b val="0"/>
        <strike val="0"/>
        <condense/>
        <extend/>
        <outline val="0"/>
        <shadow/>
        <sz val="102209945.59999999"/>
        <color indexed="4"/>
      </font>
      <alignment horizontal="fill" wrapText="0" mergeCell="0" readingOrder="0"/>
    </dxf>
  </rfmt>
  <rfmt sheetId="4" xfDxf="1" sqref="W85" start="0" length="0">
    <dxf>
      <font>
        <b val="0"/>
        <i val="0"/>
        <strike val="0"/>
        <condense/>
        <extend val="0"/>
        <outline val="0"/>
        <shadow/>
        <color indexed="4"/>
      </font>
      <alignment horizontal="fill" wrapText="1" mergeCell="1" readingOrder="0"/>
    </dxf>
  </rfmt>
  <rfmt sheetId="4" s="1" sqref="A84" start="0" length="0">
    <dxf/>
  </rfmt>
  <rfmt sheetId="4" s="1" sqref="A85" start="0" length="0">
    <dxf/>
  </rfmt>
  <rcc rId="6524" sId="4">
    <oc r="Q17" t="inlineStr">
      <is>
        <t>Y</t>
      </is>
    </oc>
    <nc r="Q17"/>
  </rcc>
  <rrc rId="6525" sId="4" ref="A91:XFD91" action="insertRow"/>
  <rrc rId="6526" sId="4" ref="A89:XFD89" action="insertRow"/>
  <rcc rId="6527" sId="4">
    <nc r="B89">
      <f>VLOOKUP(D89,'Concept heirarchy position'!A$1:I$623,2,0)</f>
    </nc>
  </rcc>
  <rcc rId="6528" sId="4">
    <nc r="D89" t="inlineStr">
      <is>
        <t>Referring_Surgeon</t>
      </is>
    </nc>
  </rcc>
  <rcc rId="6529" sId="4">
    <nc r="E89" t="inlineStr">
      <is>
        <t>Surgeon</t>
      </is>
    </nc>
  </rcc>
  <rcc rId="6530" sId="4">
    <nc r="F89" t="inlineStr">
      <is>
        <t>All</t>
      </is>
    </nc>
  </rcc>
  <rcc rId="6531" sId="4">
    <nc r="G89" t="inlineStr">
      <is>
        <t>Free_text</t>
      </is>
    </nc>
  </rcc>
  <rcc rId="6532" sId="4">
    <nc r="I89">
      <v>40</v>
    </nc>
  </rcc>
  <rcc rId="6533" sId="4">
    <nc r="N89">
      <f>VLOOKUP(D89,'Concept heirarchy position'!A$1:I$623,3,0)</f>
    </nc>
  </rcc>
  <rcc rId="6534" sId="4">
    <nc r="R89" t="inlineStr">
      <is>
        <t>Y</t>
        <phoneticPr fontId="31" type="noConversion"/>
      </is>
    </nc>
  </rcc>
  <rcc rId="6535" sId="4">
    <oc r="R88" t="inlineStr">
      <is>
        <t>Y</t>
        <phoneticPr fontId="31" type="noConversion"/>
      </is>
    </oc>
    <nc r="R88"/>
  </rcc>
  <rcc rId="6536" sId="4">
    <nc r="C89">
      <v>490</v>
    </nc>
  </rcc>
  <rrc rId="6537" sId="4" ref="A91:XFD91" action="insertRow"/>
  <rcc rId="6538" sId="4">
    <nc r="B91">
      <f>VLOOKUP(D91,'Concept heirarchy position'!A$1:I$623,2,0)</f>
    </nc>
  </rcc>
  <rcc rId="6539" sId="4">
    <nc r="D91" t="inlineStr">
      <is>
        <t>Referring_Speciality</t>
      </is>
    </nc>
  </rcc>
  <rcc rId="6540" sId="4" odxf="1" dxf="1">
    <nc r="E91" t="inlineStr">
      <is>
        <t>Surgical speciality</t>
        <phoneticPr fontId="31" type="noConversion"/>
      </is>
    </nc>
    <odxf>
      <font>
        <name val="Calibri"/>
        <scheme val="none"/>
      </font>
    </odxf>
    <ndxf>
      <font>
        <color indexed="8"/>
        <name val="Calibri"/>
        <scheme val="none"/>
      </font>
    </ndxf>
  </rcc>
  <rcc rId="6541" sId="4" odxf="1" dxf="1">
    <nc r="F91" t="inlineStr">
      <is>
        <t>All</t>
      </is>
    </nc>
    <odxf>
      <font>
        <name val="Calibri"/>
        <scheme val="none"/>
      </font>
    </odxf>
    <ndxf>
      <font>
        <color indexed="8"/>
        <name val="Calibri"/>
        <scheme val="none"/>
      </font>
    </ndxf>
  </rcc>
  <rcc rId="6542" sId="4" odxf="1" dxf="1">
    <nc r="G91" t="inlineStr">
      <is>
        <t>OneOption</t>
      </is>
    </nc>
    <odxf>
      <font>
        <name val="Calibri"/>
        <scheme val="none"/>
      </font>
    </odxf>
    <ndxf>
      <font>
        <color indexed="8"/>
        <name val="Calibri"/>
        <scheme val="none"/>
      </font>
    </ndxf>
  </rcc>
  <rcc rId="6543" sId="4" odxf="1" dxf="1">
    <nc r="H91" t="inlineStr">
      <is>
        <t>Surgical_specialities</t>
      </is>
    </nc>
    <odxf>
      <font>
        <name val="Calibri"/>
        <scheme val="none"/>
      </font>
    </odxf>
    <ndxf>
      <font>
        <sz val="12"/>
        <color indexed="8"/>
        <name val="Calibri"/>
        <scheme val="none"/>
      </font>
    </ndxf>
  </rcc>
  <rcc rId="6544" sId="4">
    <nc r="J91" t="inlineStr">
      <is>
        <t>Y</t>
      </is>
    </nc>
  </rcc>
  <rcc rId="6545" sId="4">
    <nc r="K91" t="inlineStr">
      <is>
        <t>Other</t>
      </is>
    </nc>
  </rcc>
  <rcc rId="6546" sId="4">
    <nc r="N91">
      <f>VLOOKUP(D91,'Concept heirarchy position'!A$1:I$623,3,0)</f>
    </nc>
  </rcc>
  <rfmt sheetId="4" sqref="O91" start="0" length="0">
    <dxf>
      <alignment wrapText="0" readingOrder="0"/>
    </dxf>
  </rfmt>
  <rfmt sheetId="4" sqref="P91" start="0" length="0">
    <dxf>
      <font>
        <color indexed="8"/>
        <name val="Calibri"/>
        <scheme val="none"/>
      </font>
    </dxf>
  </rfmt>
  <rcc rId="6547" sId="4">
    <nc r="R91" t="inlineStr">
      <is>
        <t>Y</t>
        <phoneticPr fontId="31" type="noConversion"/>
      </is>
    </nc>
  </rcc>
  <rfmt sheetId="4" s="1" sqref="U91" start="0" length="0">
    <dxf>
      <font>
        <sz val="10"/>
        <color auto="1"/>
        <name val="Calibri"/>
        <scheme val="none"/>
      </font>
      <alignment vertical="center" readingOrder="0"/>
    </dxf>
  </rfmt>
  <rfmt sheetId="4" s="1" sqref="V91" start="0" length="0">
    <dxf>
      <font>
        <sz val="10"/>
        <color auto="1"/>
        <name val="Calibri"/>
        <scheme val="none"/>
      </font>
      <alignment vertical="center" readingOrder="0"/>
    </dxf>
  </rfmt>
  <rfmt sheetId="4" s="1" sqref="W91" start="0" length="0">
    <dxf>
      <font>
        <sz val="10"/>
        <color auto="1"/>
        <name val="Calibri"/>
        <scheme val="none"/>
      </font>
      <alignment vertical="center" readingOrder="0"/>
    </dxf>
  </rfmt>
  <rcc rId="6548" sId="4">
    <nc r="C91">
      <v>491</v>
    </nc>
  </rcc>
  <rcc rId="6549" sId="4">
    <oc r="R92" t="inlineStr">
      <is>
        <t>Y</t>
        <phoneticPr fontId="31" type="noConversion"/>
      </is>
    </oc>
    <nc r="R92"/>
  </rcc>
  <rrc rId="6550" sId="4" ref="A96:XFD96" action="insertRow"/>
  <rcc rId="6551" sId="4">
    <nc r="B96">
      <f>VLOOKUP(D96,'Concept heirarchy position'!A$1:I$623,2,0)</f>
    </nc>
  </rcc>
  <rcc rId="6552" sId="4">
    <nc r="D96" t="inlineStr">
      <is>
        <t>Surgical_Procedure_Planned</t>
      </is>
    </nc>
  </rcc>
  <rcc rId="6553" sId="4">
    <nc r="E96" t="inlineStr">
      <is>
        <t>Procedure planned</t>
      </is>
    </nc>
  </rcc>
  <rcc rId="6554" sId="4">
    <nc r="F96" t="inlineStr">
      <is>
        <t>All</t>
      </is>
    </nc>
  </rcc>
  <rcc rId="6555" sId="4">
    <nc r="G96" t="inlineStr">
      <is>
        <t>Free_text</t>
      </is>
    </nc>
  </rcc>
  <rcc rId="6556" sId="4">
    <nc r="I96">
      <v>50</v>
    </nc>
  </rcc>
  <rcc rId="6557" sId="4">
    <nc r="N96">
      <f>VLOOKUP(D96,'Concept heirarchy position'!A$1:I$623,3,0)</f>
    </nc>
  </rcc>
  <rfmt sheetId="4" sqref="O96" start="0" length="0">
    <dxf>
      <font>
        <color indexed="8"/>
        <name val="Calibri"/>
        <scheme val="none"/>
      </font>
      <alignment vertical="center" readingOrder="0"/>
    </dxf>
  </rfmt>
  <rcc rId="6558" sId="4">
    <nc r="R96" t="inlineStr">
      <is>
        <t>Y</t>
        <phoneticPr fontId="31" type="noConversion"/>
      </is>
    </nc>
  </rcc>
  <rcc rId="6559" sId="4">
    <nc r="C96">
      <v>492</v>
    </nc>
  </rcc>
  <rcc rId="6560" sId="4">
    <oc r="R97" t="inlineStr">
      <is>
        <t>Y</t>
        <phoneticPr fontId="31" type="noConversion"/>
      </is>
    </oc>
    <nc r="R97"/>
  </rcc>
  <rcc rId="6561" sId="4">
    <oc r="A4">
      <f>A3+1</f>
    </oc>
    <nc r="A4">
      <f>A3+1</f>
    </nc>
  </rcc>
  <rcc rId="6562" sId="4">
    <oc r="A5">
      <f>A4+1</f>
    </oc>
    <nc r="A5">
      <f>A4+1</f>
    </nc>
  </rcc>
  <rcc rId="6563" sId="4">
    <oc r="A6">
      <f>A5+1</f>
    </oc>
    <nc r="A6">
      <f>A5+1</f>
    </nc>
  </rcc>
  <rcc rId="6564" sId="4">
    <oc r="A7">
      <f>A6+1</f>
    </oc>
    <nc r="A7">
      <f>A6+1</f>
    </nc>
  </rcc>
  <rcc rId="6565" sId="4">
    <nc r="A8">
      <f>A7+1</f>
    </nc>
  </rcc>
  <rcc rId="6566" sId="4">
    <nc r="A9">
      <f>A8+1</f>
    </nc>
  </rcc>
  <rcc rId="6567" sId="4">
    <nc r="A10">
      <f>A9+1</f>
    </nc>
  </rcc>
  <rcc rId="6568" sId="4">
    <nc r="A11">
      <f>A10+1</f>
    </nc>
  </rcc>
  <rcc rId="6569" sId="4">
    <oc r="A12">
      <f>A7+1</f>
    </oc>
    <nc r="A12">
      <f>A11+1</f>
    </nc>
  </rcc>
  <rcc rId="6570" sId="4">
    <oc r="A13">
      <f>A12+1</f>
    </oc>
    <nc r="A13">
      <f>A12+1</f>
    </nc>
  </rcc>
  <rcc rId="6571" sId="4">
    <oc r="A14">
      <f>A13+1</f>
    </oc>
    <nc r="A14">
      <f>A13+1</f>
    </nc>
  </rcc>
  <rcc rId="6572" sId="4">
    <oc r="A15">
      <f>A14+1</f>
    </oc>
    <nc r="A15">
      <f>A14+1</f>
    </nc>
  </rcc>
  <rcc rId="6573" sId="4">
    <oc r="A16">
      <f>A15+1</f>
    </oc>
    <nc r="A16">
      <f>A15+1</f>
    </nc>
  </rcc>
  <rcc rId="6574" sId="4">
    <oc r="A17">
      <f>A16+1</f>
    </oc>
    <nc r="A17">
      <f>A16+1</f>
    </nc>
  </rcc>
  <rcc rId="6575" sId="4">
    <nc r="A18">
      <f>A17+1</f>
    </nc>
  </rcc>
  <rcc rId="6576" sId="4">
    <oc r="A19">
      <f>A17+1</f>
    </oc>
    <nc r="A19">
      <f>A18+1</f>
    </nc>
  </rcc>
  <rcc rId="6577" sId="4">
    <oc r="A20">
      <f>A19+1</f>
    </oc>
    <nc r="A20">
      <f>A19+1</f>
    </nc>
  </rcc>
  <rcc rId="6578" sId="4">
    <oc r="A21">
      <f>A20+1</f>
    </oc>
    <nc r="A21">
      <f>A20+1</f>
    </nc>
  </rcc>
  <rcc rId="6579" sId="4">
    <oc r="A22">
      <f>A21+1</f>
    </oc>
    <nc r="A22">
      <f>A21+1</f>
    </nc>
  </rcc>
  <rcc rId="6580" sId="4">
    <oc r="A23">
      <f>A22+1</f>
    </oc>
    <nc r="A23">
      <f>A22+1</f>
    </nc>
  </rcc>
  <rcc rId="6581" sId="4">
    <oc r="A24">
      <f>A23+1</f>
    </oc>
    <nc r="A24">
      <f>A23+1</f>
    </nc>
  </rcc>
  <rcc rId="6582" sId="4">
    <oc r="A25">
      <f>A24+1</f>
    </oc>
    <nc r="A25">
      <f>A24+1</f>
    </nc>
  </rcc>
  <rcc rId="6583" sId="4">
    <oc r="A26">
      <f>A25+1</f>
    </oc>
    <nc r="A26">
      <f>A25+1</f>
    </nc>
  </rcc>
  <rcc rId="6584" sId="4">
    <oc r="A27">
      <f>A26+1</f>
    </oc>
    <nc r="A27">
      <f>A26+1</f>
    </nc>
  </rcc>
  <rcc rId="6585" sId="4">
    <oc r="A28">
      <f>A27+1</f>
    </oc>
    <nc r="A28">
      <f>A27+1</f>
    </nc>
  </rcc>
  <rcc rId="6586" sId="4">
    <oc r="A29">
      <f>A28+1</f>
    </oc>
    <nc r="A29">
      <f>A28+1</f>
    </nc>
  </rcc>
  <rcc rId="6587" sId="4">
    <oc r="A30">
      <f>A29+1</f>
    </oc>
    <nc r="A30">
      <f>A29+1</f>
    </nc>
  </rcc>
  <rcc rId="6588" sId="4">
    <oc r="A31">
      <f>A30+1</f>
    </oc>
    <nc r="A31">
      <f>A30+1</f>
    </nc>
  </rcc>
  <rcc rId="6589" sId="4">
    <oc r="A32">
      <f>A31+1</f>
    </oc>
    <nc r="A32">
      <f>A31+1</f>
    </nc>
  </rcc>
  <rcc rId="6590" sId="4">
    <oc r="A33">
      <f>A32+1</f>
    </oc>
    <nc r="A33">
      <f>A32+1</f>
    </nc>
  </rcc>
  <rcc rId="6591" sId="4">
    <oc r="A34">
      <f>A33+1</f>
    </oc>
    <nc r="A34">
      <f>A33+1</f>
    </nc>
  </rcc>
  <rcc rId="6592" sId="4">
    <oc r="A35">
      <f>A34+1</f>
    </oc>
    <nc r="A35">
      <f>A34+1</f>
    </nc>
  </rcc>
  <rcc rId="6593" sId="4">
    <oc r="A36">
      <f>A35+1</f>
    </oc>
    <nc r="A36">
      <f>A35+1</f>
    </nc>
  </rcc>
  <rcc rId="6594" sId="4">
    <oc r="A37">
      <f>A36+1</f>
    </oc>
    <nc r="A37">
      <f>A36+1</f>
    </nc>
  </rcc>
  <rcc rId="6595" sId="4">
    <oc r="A38">
      <f>A37+1</f>
    </oc>
    <nc r="A38">
      <f>A37+1</f>
    </nc>
  </rcc>
  <rcc rId="6596" sId="4">
    <oc r="A39">
      <f>A38+1</f>
    </oc>
    <nc r="A39">
      <f>A38+1</f>
    </nc>
  </rcc>
  <rcc rId="6597" sId="4">
    <oc r="A40">
      <f>A39+1</f>
    </oc>
    <nc r="A40">
      <f>A39+1</f>
    </nc>
  </rcc>
  <rcc rId="6598" sId="4">
    <oc r="A41">
      <f>A40+1</f>
    </oc>
    <nc r="A41">
      <f>A40+1</f>
    </nc>
  </rcc>
  <rcc rId="6599" sId="4">
    <oc r="A42">
      <f>A41+1</f>
    </oc>
    <nc r="A42">
      <f>A41+1</f>
    </nc>
  </rcc>
  <rcc rId="6600" sId="4">
    <oc r="A43">
      <f>A42+1</f>
    </oc>
    <nc r="A43">
      <f>A42+1</f>
    </nc>
  </rcc>
  <rcc rId="6601" sId="4">
    <oc r="A44">
      <f>A43+1</f>
    </oc>
    <nc r="A44">
      <f>A43+1</f>
    </nc>
  </rcc>
  <rcc rId="6602" sId="4">
    <oc r="A45">
      <f>A44+1</f>
    </oc>
    <nc r="A45">
      <f>A44+1</f>
    </nc>
  </rcc>
  <rcc rId="6603" sId="4">
    <oc r="A46">
      <f>A45+1</f>
    </oc>
    <nc r="A46">
      <f>A45+1</f>
    </nc>
  </rcc>
  <rcc rId="6604" sId="4">
    <oc r="A47">
      <f>A46+1</f>
    </oc>
    <nc r="A47">
      <f>A46+1</f>
    </nc>
  </rcc>
  <rcc rId="6605" sId="4">
    <oc r="A48">
      <f>A47+1</f>
    </oc>
    <nc r="A48">
      <f>A47+1</f>
    </nc>
  </rcc>
  <rcc rId="6606" sId="4">
    <oc r="A49">
      <f>A48+1</f>
    </oc>
    <nc r="A49">
      <f>A48+1</f>
    </nc>
  </rcc>
  <rcc rId="6607" sId="4">
    <oc r="A50">
      <f>A49+1</f>
    </oc>
    <nc r="A50">
      <f>A49+1</f>
    </nc>
  </rcc>
  <rcc rId="6608" sId="4">
    <oc r="A51">
      <f>A50+1</f>
    </oc>
    <nc r="A51">
      <f>A50+1</f>
    </nc>
  </rcc>
  <rcc rId="6609" sId="4">
    <oc r="A52">
      <f>A51+1</f>
    </oc>
    <nc r="A52">
      <f>A51+1</f>
    </nc>
  </rcc>
  <rcc rId="6610" sId="4">
    <oc r="A53">
      <f>A52+1</f>
    </oc>
    <nc r="A53">
      <f>A52+1</f>
    </nc>
  </rcc>
  <rcc rId="6611" sId="4">
    <nc r="A54">
      <f>A53+1</f>
    </nc>
  </rcc>
  <rcc rId="6612" sId="4">
    <nc r="A55">
      <f>A54+1</f>
    </nc>
  </rcc>
  <rcc rId="6613" sId="4">
    <nc r="A56">
      <f>A55+1</f>
    </nc>
  </rcc>
  <rcc rId="6614" sId="4">
    <nc r="A57">
      <f>A56+1</f>
    </nc>
  </rcc>
  <rcc rId="6615" sId="4">
    <nc r="A58">
      <f>A57+1</f>
    </nc>
  </rcc>
  <rcc rId="6616" sId="4">
    <nc r="A59">
      <f>A58+1</f>
    </nc>
  </rcc>
  <rcc rId="6617" sId="4">
    <oc r="A60">
      <f>A53+1</f>
    </oc>
    <nc r="A60">
      <f>A59+1</f>
    </nc>
  </rcc>
  <rcc rId="6618" sId="4">
    <oc r="A61">
      <f>A60+1</f>
    </oc>
    <nc r="A61">
      <f>A60+1</f>
    </nc>
  </rcc>
  <rcc rId="6619" sId="4">
    <nc r="A62">
      <f>A61+1</f>
    </nc>
  </rcc>
  <rcc rId="6620" sId="4">
    <oc r="A63">
      <f>A61+1</f>
    </oc>
    <nc r="A63">
      <f>A62+1</f>
    </nc>
  </rcc>
  <rcc rId="6621" sId="4">
    <oc r="A64">
      <f>A63+1</f>
    </oc>
    <nc r="A64">
      <f>A63+1</f>
    </nc>
  </rcc>
  <rcc rId="6622" sId="4">
    <oc r="A65">
      <f>A64+1</f>
    </oc>
    <nc r="A65">
      <f>A64+1</f>
    </nc>
  </rcc>
  <rcc rId="6623" sId="4">
    <oc r="A66">
      <f>A65+1</f>
    </oc>
    <nc r="A66">
      <f>A65+1</f>
    </nc>
  </rcc>
  <rcc rId="6624" sId="4">
    <oc r="A67">
      <f>A66+1</f>
    </oc>
    <nc r="A67">
      <f>A66+1</f>
    </nc>
  </rcc>
  <rcc rId="6625" sId="4">
    <oc r="A68">
      <f>A67+1</f>
    </oc>
    <nc r="A68">
      <f>A67+1</f>
    </nc>
  </rcc>
  <rcc rId="6626" sId="4">
    <oc r="A69">
      <f>A68+1</f>
    </oc>
    <nc r="A69">
      <f>A68+1</f>
    </nc>
  </rcc>
  <rcc rId="6627" sId="4">
    <oc r="A70">
      <f>A69+1</f>
    </oc>
    <nc r="A70">
      <f>A69+1</f>
    </nc>
  </rcc>
  <rcc rId="6628" sId="4">
    <oc r="A71">
      <f>A70+1</f>
    </oc>
    <nc r="A71">
      <f>A70+1</f>
    </nc>
  </rcc>
  <rcc rId="6629" sId="4">
    <oc r="A72">
      <f>A71+1</f>
    </oc>
    <nc r="A72">
      <f>A71+1</f>
    </nc>
  </rcc>
  <rcc rId="6630" sId="4">
    <oc r="A73">
      <f>A72+1</f>
    </oc>
    <nc r="A73">
      <f>A72+1</f>
    </nc>
  </rcc>
  <rcc rId="6631" sId="4">
    <oc r="A74">
      <f>A73+1</f>
    </oc>
    <nc r="A74">
      <f>A73+1</f>
    </nc>
  </rcc>
  <rcc rId="6632" sId="4">
    <oc r="A75">
      <f>A74+1</f>
    </oc>
    <nc r="A75">
      <f>A74+1</f>
    </nc>
  </rcc>
  <rcc rId="6633" sId="4">
    <oc r="A76">
      <f>A75+1</f>
    </oc>
    <nc r="A76">
      <f>A75+1</f>
    </nc>
  </rcc>
  <rcc rId="6634" sId="4">
    <oc r="A77">
      <f>A76+1</f>
    </oc>
    <nc r="A77">
      <f>A76+1</f>
    </nc>
  </rcc>
  <rcc rId="6635" sId="4">
    <oc r="A78">
      <f>A77+1</f>
    </oc>
    <nc r="A78">
      <f>A77+1</f>
    </nc>
  </rcc>
  <rcc rId="6636" sId="4">
    <oc r="A79">
      <f>A78+1</f>
    </oc>
    <nc r="A79">
      <f>A78+1</f>
    </nc>
  </rcc>
  <rcc rId="6637" sId="4">
    <oc r="A80">
      <f>A79+1</f>
    </oc>
    <nc r="A80">
      <f>A79+1</f>
    </nc>
  </rcc>
  <rcc rId="6638" sId="4">
    <oc r="A81">
      <f>A80+1</f>
    </oc>
    <nc r="A81">
      <f>A80+1</f>
    </nc>
  </rcc>
  <rcc rId="6639" sId="4">
    <oc r="A82">
      <f>A81+1</f>
    </oc>
    <nc r="A82">
      <f>A81+1</f>
    </nc>
  </rcc>
  <rcc rId="6640" sId="4">
    <oc r="A83">
      <f>A82+1</f>
    </oc>
    <nc r="A83">
      <f>A82+1</f>
    </nc>
  </rcc>
  <rcc rId="6641" sId="4">
    <nc r="A84">
      <f>A83+1</f>
    </nc>
  </rcc>
  <rcc rId="6642" sId="4">
    <nc r="A85">
      <f>A84+1</f>
    </nc>
  </rcc>
  <rcc rId="6643" sId="4">
    <oc r="A86">
      <f>A83+1</f>
    </oc>
    <nc r="A86">
      <f>A85+1</f>
    </nc>
  </rcc>
  <rcc rId="6644" sId="4">
    <oc r="A87">
      <f>A86+1</f>
    </oc>
    <nc r="A87">
      <f>A86+1</f>
    </nc>
  </rcc>
  <rcc rId="6645" sId="4">
    <oc r="A88">
      <f>A87+1</f>
    </oc>
    <nc r="A88">
      <f>A87+1</f>
    </nc>
  </rcc>
  <rcc rId="6646" sId="4">
    <nc r="A89">
      <f>A88+1</f>
    </nc>
  </rcc>
  <rcc rId="6647" sId="4">
    <oc r="A90">
      <f>A88+1</f>
    </oc>
    <nc r="A90">
      <f>A89+1</f>
    </nc>
  </rcc>
  <rcc rId="6648" sId="4">
    <nc r="A91">
      <f>A90+1</f>
    </nc>
  </rcc>
  <rcc rId="6649" sId="4">
    <oc r="A92">
      <f>A89+1</f>
    </oc>
    <nc r="A92">
      <f>A91+1</f>
    </nc>
  </rcc>
  <rcc rId="6650" sId="4">
    <nc r="A93">
      <f>A92+1</f>
    </nc>
  </rcc>
  <rcc rId="6651" sId="4">
    <oc r="A94">
      <f>A92+1</f>
    </oc>
    <nc r="A94">
      <f>A93+1</f>
    </nc>
  </rcc>
  <rcc rId="6652" sId="4">
    <oc r="A95">
      <f>A94+1</f>
    </oc>
    <nc r="A95">
      <f>A94+1</f>
    </nc>
  </rcc>
  <rcc rId="6653" sId="4">
    <nc r="A96">
      <f>A95+1</f>
    </nc>
  </rcc>
  <rcc rId="6654" sId="4">
    <oc r="A97">
      <f>A95+1</f>
    </oc>
    <nc r="A97">
      <f>A96+1</f>
    </nc>
  </rcc>
  <rcc rId="6655" sId="4">
    <oc r="A98">
      <f>A97+1</f>
    </oc>
    <nc r="A98">
      <f>A97+1</f>
    </nc>
  </rcc>
  <rcc rId="6656" sId="4">
    <oc r="A99">
      <f>A98+1</f>
    </oc>
    <nc r="A99">
      <f>A98+1</f>
    </nc>
  </rcc>
  <rcc rId="6657" sId="4">
    <oc r="A100">
      <f>A99+1</f>
    </oc>
    <nc r="A100">
      <f>A99+1</f>
    </nc>
  </rcc>
  <rcc rId="6658" sId="4">
    <oc r="A101">
      <f>A100+1</f>
    </oc>
    <nc r="A101">
      <f>A100+1</f>
    </nc>
  </rcc>
  <rcc rId="6659" sId="4">
    <oc r="A102">
      <f>A101+1</f>
    </oc>
    <nc r="A102">
      <f>A101+1</f>
    </nc>
  </rcc>
  <rcc rId="6660" sId="4">
    <oc r="A103">
      <f>A107+1</f>
    </oc>
    <nc r="A103">
      <f>A102+1</f>
    </nc>
  </rcc>
  <rcc rId="6661" sId="4">
    <oc r="A104">
      <f>A102+1</f>
    </oc>
    <nc r="A104">
      <f>A103+1</f>
    </nc>
  </rcc>
  <rcc rId="6662" sId="4">
    <oc r="A105">
      <f>A103+1</f>
    </oc>
    <nc r="A105">
      <f>A104+1</f>
    </nc>
  </rcc>
  <rcc rId="6663" sId="4">
    <oc r="A106">
      <f>A104+1</f>
    </oc>
    <nc r="A106">
      <f>A105+1</f>
    </nc>
  </rcc>
  <rcc rId="6664" sId="4">
    <oc r="A107">
      <f>A106+1</f>
    </oc>
    <nc r="A107">
      <f>A106+1</f>
    </nc>
  </rcc>
  <rcc rId="6665" sId="4">
    <oc r="A108">
      <f>A105+1</f>
    </oc>
    <nc r="A108">
      <f>A107+1</f>
    </nc>
  </rcc>
  <rcc rId="6666" sId="4">
    <oc r="A109">
      <f>A108+1</f>
    </oc>
    <nc r="A109">
      <f>A108+1</f>
    </nc>
  </rcc>
  <rcc rId="6667" sId="4">
    <oc r="A110">
      <f>A109+1</f>
    </oc>
    <nc r="A110">
      <f>A109+1</f>
    </nc>
  </rcc>
  <rcc rId="6668" sId="4">
    <oc r="A111">
      <f>A110+1</f>
    </oc>
    <nc r="A111">
      <f>A110+1</f>
    </nc>
  </rcc>
  <rcc rId="6669" sId="4">
    <oc r="A112">
      <f>A111+1</f>
    </oc>
    <nc r="A112">
      <f>A111+1</f>
    </nc>
  </rcc>
  <rcc rId="6670" sId="4">
    <oc r="A113">
      <f>A112+1</f>
    </oc>
    <nc r="A113">
      <f>A112+1</f>
    </nc>
  </rcc>
  <rcc rId="6671" sId="4">
    <oc r="A114">
      <f>A113+1</f>
    </oc>
    <nc r="A114">
      <f>A113+1</f>
    </nc>
  </rcc>
  <rcc rId="6672" sId="4">
    <oc r="A115">
      <f>A114+1</f>
    </oc>
    <nc r="A115">
      <f>A114+1</f>
    </nc>
  </rcc>
  <rcc rId="6673" sId="4">
    <oc r="A116">
      <f>A115+1</f>
    </oc>
    <nc r="A116">
      <f>A115+1</f>
    </nc>
  </rcc>
  <rcc rId="6674" sId="4">
    <oc r="A117">
      <f>A116+1</f>
    </oc>
    <nc r="A117">
      <f>A116+1</f>
    </nc>
  </rcc>
  <rcc rId="6675" sId="4">
    <oc r="A118">
      <f>A117+1</f>
    </oc>
    <nc r="A118">
      <f>A117+1</f>
    </nc>
  </rcc>
  <rcc rId="6676" sId="4">
    <oc r="A119">
      <f>A118+1</f>
    </oc>
    <nc r="A119">
      <f>A118+1</f>
    </nc>
  </rcc>
  <rcc rId="6677" sId="4">
    <oc r="A120">
      <f>A119+1</f>
    </oc>
    <nc r="A120">
      <f>A119+1</f>
    </nc>
  </rcc>
  <rcc rId="6678" sId="4">
    <oc r="A121">
      <f>A120+1</f>
    </oc>
    <nc r="A121">
      <f>A120+1</f>
    </nc>
  </rcc>
  <rcc rId="6679" sId="4">
    <oc r="A122">
      <f>A121+1</f>
    </oc>
    <nc r="A122">
      <f>A121+1</f>
    </nc>
  </rcc>
  <rcc rId="6680" sId="4">
    <oc r="A123">
      <f>A122+1</f>
    </oc>
    <nc r="A123">
      <f>A122+1</f>
    </nc>
  </rcc>
  <rcc rId="6681" sId="4">
    <oc r="A124">
      <f>A123+1</f>
    </oc>
    <nc r="A124">
      <f>A123+1</f>
    </nc>
  </rcc>
  <rcc rId="6682" sId="4">
    <oc r="A125">
      <f>A124+1</f>
    </oc>
    <nc r="A125">
      <f>A124+1</f>
    </nc>
  </rcc>
  <rcc rId="6683" sId="4">
    <oc r="A126">
      <f>A125+1</f>
    </oc>
    <nc r="A126">
      <f>A125+1</f>
    </nc>
  </rcc>
  <rcc rId="6684" sId="4">
    <oc r="A127">
      <f>A126+1</f>
    </oc>
    <nc r="A127">
      <f>A126+1</f>
    </nc>
  </rcc>
  <rcc rId="6685" sId="4">
    <oc r="A128">
      <f>A127+1</f>
    </oc>
    <nc r="A128">
      <f>A127+1</f>
    </nc>
  </rcc>
  <rcc rId="6686" sId="4">
    <oc r="A129">
      <f>A128+1</f>
    </oc>
    <nc r="A129">
      <f>A128+1</f>
    </nc>
  </rcc>
  <rcc rId="6687" sId="4">
    <oc r="A130">
      <f>A129+1</f>
    </oc>
    <nc r="A130">
      <f>A129+1</f>
    </nc>
  </rcc>
  <rcc rId="6688" sId="4">
    <oc r="A131">
      <f>A130+1</f>
    </oc>
    <nc r="A131">
      <f>A130+1</f>
    </nc>
  </rcc>
  <rcc rId="6689" sId="4">
    <oc r="A132">
      <f>A131+1</f>
    </oc>
    <nc r="A132">
      <f>A131+1</f>
    </nc>
  </rcc>
  <rcc rId="6690" sId="4">
    <oc r="A133">
      <f>A132+1</f>
    </oc>
    <nc r="A133">
      <f>A132+1</f>
    </nc>
  </rcc>
  <rcc rId="6691" sId="4">
    <oc r="A134">
      <f>A133+1</f>
    </oc>
    <nc r="A134">
      <f>A133+1</f>
    </nc>
  </rcc>
  <rcc rId="6692" sId="4">
    <oc r="A135">
      <f>A134+1</f>
    </oc>
    <nc r="A135">
      <f>A134+1</f>
    </nc>
  </rcc>
  <rcc rId="6693" sId="4">
    <oc r="A136">
      <f>A135+1</f>
    </oc>
    <nc r="A136">
      <f>A135+1</f>
    </nc>
  </rcc>
  <rcc rId="6694" sId="4">
    <oc r="A137">
      <f>A136+1</f>
    </oc>
    <nc r="A137">
      <f>A136+1</f>
    </nc>
  </rcc>
  <rcc rId="6695" sId="4">
    <oc r="A138">
      <f>A137+1</f>
    </oc>
    <nc r="A138">
      <f>A137+1</f>
    </nc>
  </rcc>
  <rcc rId="6696" sId="4">
    <oc r="A139">
      <f>A138+1</f>
    </oc>
    <nc r="A139">
      <f>A138+1</f>
    </nc>
  </rcc>
  <rcc rId="6697" sId="4">
    <oc r="A140">
      <f>A139+1</f>
    </oc>
    <nc r="A140">
      <f>A139+1</f>
    </nc>
  </rcc>
  <rcc rId="6698" sId="4">
    <oc r="A141">
      <f>A140+1</f>
    </oc>
    <nc r="A141">
      <f>A140+1</f>
    </nc>
  </rcc>
  <rcc rId="6699" sId="4">
    <oc r="A142">
      <f>A141+1</f>
    </oc>
    <nc r="A142">
      <f>A141+1</f>
    </nc>
  </rcc>
  <rcc rId="6700" sId="4">
    <oc r="A143">
      <f>A142+1</f>
    </oc>
    <nc r="A143">
      <f>A142+1</f>
    </nc>
  </rcc>
  <rcc rId="6701" sId="4">
    <oc r="A144">
      <f>A143+1</f>
    </oc>
    <nc r="A144">
      <f>A143+1</f>
    </nc>
  </rcc>
  <rcc rId="6702" sId="4">
    <oc r="A145">
      <f>A144+1</f>
    </oc>
    <nc r="A145">
      <f>A144+1</f>
    </nc>
  </rcc>
  <rcc rId="6703" sId="4">
    <oc r="A146">
      <f>A145+1</f>
    </oc>
    <nc r="A146">
      <f>A145+1</f>
    </nc>
  </rcc>
  <rcc rId="6704" sId="4">
    <oc r="A147">
      <f>A146+1</f>
    </oc>
    <nc r="A147">
      <f>A146+1</f>
    </nc>
  </rcc>
  <rcc rId="6705" sId="4">
    <oc r="A148">
      <f>A147+1</f>
    </oc>
    <nc r="A148">
      <f>A147+1</f>
    </nc>
  </rcc>
  <rcc rId="6706" sId="4">
    <oc r="A149">
      <f>A148+1</f>
    </oc>
    <nc r="A149">
      <f>A148+1</f>
    </nc>
  </rcc>
  <rcc rId="6707" sId="4">
    <oc r="A150">
      <f>A149+1</f>
    </oc>
    <nc r="A150">
      <f>A149+1</f>
    </nc>
  </rcc>
  <rcc rId="6708" sId="4">
    <oc r="A151">
      <f>A150+1</f>
    </oc>
    <nc r="A151">
      <f>A150+1</f>
    </nc>
  </rcc>
  <rcc rId="6709" sId="4">
    <oc r="A152">
      <f>A151+1</f>
    </oc>
    <nc r="A152">
      <f>A151+1</f>
    </nc>
  </rcc>
  <rcc rId="6710" sId="4">
    <oc r="A153">
      <f>A152+1</f>
    </oc>
    <nc r="A153">
      <f>A152+1</f>
    </nc>
  </rcc>
  <rcc rId="6711" sId="4">
    <oc r="A154">
      <f>A153+1</f>
    </oc>
    <nc r="A154">
      <f>A153+1</f>
    </nc>
  </rcc>
  <rcc rId="6712" sId="4">
    <oc r="A155">
      <f>A154+1</f>
    </oc>
    <nc r="A155">
      <f>A154+1</f>
    </nc>
  </rcc>
  <rcc rId="6713" sId="4">
    <oc r="A156">
      <f>A155+1</f>
    </oc>
    <nc r="A156">
      <f>A155+1</f>
    </nc>
  </rcc>
  <rcc rId="6714" sId="4">
    <oc r="A157">
      <f>A156+1</f>
    </oc>
    <nc r="A157">
      <f>A156+1</f>
    </nc>
  </rcc>
  <rcc rId="6715" sId="4">
    <oc r="A158">
      <f>A157+1</f>
    </oc>
    <nc r="A158">
      <f>A157+1</f>
    </nc>
  </rcc>
  <rcc rId="6716" sId="4">
    <oc r="A159">
      <f>A158+1</f>
    </oc>
    <nc r="A159">
      <f>A158+1</f>
    </nc>
  </rcc>
  <rcc rId="6717" sId="4">
    <oc r="A160">
      <f>A159+1</f>
    </oc>
    <nc r="A160">
      <f>A159+1</f>
    </nc>
  </rcc>
  <rcc rId="6718" sId="4">
    <oc r="A161">
      <f>A160+1</f>
    </oc>
    <nc r="A161">
      <f>A160+1</f>
    </nc>
  </rcc>
  <rcc rId="6719" sId="4">
    <oc r="A162">
      <f>A161+1</f>
    </oc>
    <nc r="A162">
      <f>A161+1</f>
    </nc>
  </rcc>
  <rcc rId="6720" sId="4">
    <oc r="A163">
      <f>A162+1</f>
    </oc>
    <nc r="A163">
      <f>A162+1</f>
    </nc>
  </rcc>
  <rcc rId="6721" sId="4">
    <oc r="A164">
      <f>A163+1</f>
    </oc>
    <nc r="A164">
      <f>A163+1</f>
    </nc>
  </rcc>
  <rcc rId="6722" sId="4">
    <oc r="A165">
      <f>A164+1</f>
    </oc>
    <nc r="A165">
      <f>A164+1</f>
    </nc>
  </rcc>
  <rcc rId="6723" sId="4">
    <oc r="A166">
      <f>A165+1</f>
    </oc>
    <nc r="A166">
      <f>A165+1</f>
    </nc>
  </rcc>
  <rcc rId="6724" sId="4">
    <oc r="A167">
      <f>A166+1</f>
    </oc>
    <nc r="A167">
      <f>A166+1</f>
    </nc>
  </rcc>
  <rcc rId="6725" sId="4">
    <oc r="A168">
      <f>A167+1</f>
    </oc>
    <nc r="A168">
      <f>A167+1</f>
    </nc>
  </rcc>
  <rcc rId="6726" sId="4">
    <oc r="A169">
      <f>A168+1</f>
    </oc>
    <nc r="A169">
      <f>A168+1</f>
    </nc>
  </rcc>
  <rcc rId="6727" sId="4">
    <oc r="A170">
      <f>A169+1</f>
    </oc>
    <nc r="A170">
      <f>A169+1</f>
    </nc>
  </rcc>
  <rcc rId="6728" sId="4">
    <oc r="A171">
      <f>A170+1</f>
    </oc>
    <nc r="A171">
      <f>A170+1</f>
    </nc>
  </rcc>
  <rcc rId="6729" sId="4">
    <oc r="A172">
      <f>A171+1</f>
    </oc>
    <nc r="A172">
      <f>A171+1</f>
    </nc>
  </rcc>
  <rcc rId="6730" sId="4">
    <oc r="A173">
      <f>A172+1</f>
    </oc>
    <nc r="A173">
      <f>A172+1</f>
    </nc>
  </rcc>
  <rcc rId="6731" sId="4">
    <oc r="A174">
      <f>A173+1</f>
    </oc>
    <nc r="A174">
      <f>A173+1</f>
    </nc>
  </rcc>
  <rcc rId="6732" sId="4">
    <oc r="A175">
      <f>A174+1</f>
    </oc>
    <nc r="A175">
      <f>A174+1</f>
    </nc>
  </rcc>
  <rcc rId="6733" sId="4">
    <oc r="A176">
      <f>A175+1</f>
    </oc>
    <nc r="A176">
      <f>A175+1</f>
    </nc>
  </rcc>
  <rcc rId="6734" sId="4">
    <oc r="A177">
      <f>A176+1</f>
    </oc>
    <nc r="A177">
      <f>A176+1</f>
    </nc>
  </rcc>
  <rcc rId="6735" sId="4">
    <oc r="A178">
      <f>A177+1</f>
    </oc>
    <nc r="A178">
      <f>A177+1</f>
    </nc>
  </rcc>
  <rcc rId="6736" sId="4">
    <oc r="A179">
      <f>A178+1</f>
    </oc>
    <nc r="A179">
      <f>A178+1</f>
    </nc>
  </rcc>
  <rcc rId="6737" sId="4">
    <oc r="A180">
      <f>A179+1</f>
    </oc>
    <nc r="A180">
      <f>A179+1</f>
    </nc>
  </rcc>
  <rcc rId="6738" sId="4">
    <oc r="A181">
      <f>A180+1</f>
    </oc>
    <nc r="A181">
      <f>A180+1</f>
    </nc>
  </rcc>
  <rcc rId="6739" sId="4">
    <oc r="A182">
      <f>A181+1</f>
    </oc>
    <nc r="A182">
      <f>A181+1</f>
    </nc>
  </rcc>
  <rcc rId="6740" sId="4">
    <oc r="A183">
      <f>A182+1</f>
    </oc>
    <nc r="A183">
      <f>A182+1</f>
    </nc>
  </rcc>
  <rcc rId="6741" sId="4">
    <oc r="A184">
      <f>A183+1</f>
    </oc>
    <nc r="A184">
      <f>A183+1</f>
    </nc>
  </rcc>
  <rcc rId="6742" sId="4">
    <oc r="A185">
      <f>A184+1</f>
    </oc>
    <nc r="A185">
      <f>A184+1</f>
    </nc>
  </rcc>
  <rcc rId="6743" sId="4">
    <oc r="A186">
      <f>A185+1</f>
    </oc>
    <nc r="A186">
      <f>A185+1</f>
    </nc>
  </rcc>
  <rcc rId="6744" sId="4">
    <oc r="A187">
      <f>A186+1</f>
    </oc>
    <nc r="A187">
      <f>A186+1</f>
    </nc>
  </rcc>
  <rcc rId="6745" sId="4">
    <oc r="A188">
      <f>A187+1</f>
    </oc>
    <nc r="A188">
      <f>A187+1</f>
    </nc>
  </rcc>
  <rcc rId="6746" sId="4">
    <oc r="A189">
      <f>A188+1</f>
    </oc>
    <nc r="A189">
      <f>A188+1</f>
    </nc>
  </rcc>
  <rcc rId="6747" sId="4">
    <oc r="A190">
      <f>A189+1</f>
    </oc>
    <nc r="A190">
      <f>A189+1</f>
    </nc>
  </rcc>
  <rcc rId="6748" sId="4">
    <oc r="A191">
      <f>A190+1</f>
    </oc>
    <nc r="A191">
      <f>A190+1</f>
    </nc>
  </rcc>
  <rcc rId="6749" sId="4">
    <oc r="A192">
      <f>A191+1</f>
    </oc>
    <nc r="A192">
      <f>A191+1</f>
    </nc>
  </rcc>
  <rcc rId="6750" sId="4">
    <oc r="A193">
      <f>A192+1</f>
    </oc>
    <nc r="A193">
      <f>A192+1</f>
    </nc>
  </rcc>
  <rcc rId="6751" sId="4">
    <oc r="A194">
      <f>A193+1</f>
    </oc>
    <nc r="A194">
      <f>A193+1</f>
    </nc>
  </rcc>
  <rcc rId="6752" sId="4">
    <oc r="A195">
      <f>A194+1</f>
    </oc>
    <nc r="A195">
      <f>A194+1</f>
    </nc>
  </rcc>
  <rcc rId="6753" sId="4">
    <oc r="A196">
      <f>A195+1</f>
    </oc>
    <nc r="A196">
      <f>A195+1</f>
    </nc>
  </rcc>
  <rcc rId="6754" sId="4">
    <oc r="A197">
      <f>A196+1</f>
    </oc>
    <nc r="A197">
      <f>A196+1</f>
    </nc>
  </rcc>
  <rcc rId="6755" sId="4">
    <oc r="A198">
      <f>A197+1</f>
    </oc>
    <nc r="A198">
      <f>A197+1</f>
    </nc>
  </rcc>
  <rcc rId="6756" sId="4">
    <oc r="A199">
      <f>A198+1</f>
    </oc>
    <nc r="A199">
      <f>A198+1</f>
    </nc>
  </rcc>
  <rcc rId="6757" sId="4">
    <oc r="A200">
      <f>A199+1</f>
    </oc>
    <nc r="A200">
      <f>A199+1</f>
    </nc>
  </rcc>
  <rcc rId="6758" sId="4">
    <oc r="A201">
      <f>A200+1</f>
    </oc>
    <nc r="A201">
      <f>A200+1</f>
    </nc>
  </rcc>
  <rcc rId="6759" sId="4">
    <oc r="A202">
      <f>A201+1</f>
    </oc>
    <nc r="A202">
      <f>A201+1</f>
    </nc>
  </rcc>
  <rcc rId="6760" sId="4">
    <oc r="A203">
      <f>A202+1</f>
    </oc>
    <nc r="A203">
      <f>A202+1</f>
    </nc>
  </rcc>
  <rcc rId="6761" sId="4">
    <oc r="A204">
      <f>A203+1</f>
    </oc>
    <nc r="A204">
      <f>A203+1</f>
    </nc>
  </rcc>
  <rcc rId="6762" sId="4">
    <oc r="A205">
      <f>A204+1</f>
    </oc>
    <nc r="A205">
      <f>A204+1</f>
    </nc>
  </rcc>
  <rcc rId="6763" sId="4">
    <oc r="A206">
      <f>A205+1</f>
    </oc>
    <nc r="A206">
      <f>A205+1</f>
    </nc>
  </rcc>
  <rcc rId="6764" sId="4">
    <oc r="A207">
      <f>A206+1</f>
    </oc>
    <nc r="A207">
      <f>A206+1</f>
    </nc>
  </rcc>
  <rcc rId="6765" sId="4">
    <oc r="A208">
      <f>A207+1</f>
    </oc>
    <nc r="A208">
      <f>A207+1</f>
    </nc>
  </rcc>
  <rcc rId="6766" sId="4">
    <oc r="A209">
      <f>A208+1</f>
    </oc>
    <nc r="A209">
      <f>A208+1</f>
    </nc>
  </rcc>
  <rcc rId="6767" sId="4">
    <oc r="A210">
      <f>A209+1</f>
    </oc>
    <nc r="A210">
      <f>A209+1</f>
    </nc>
  </rcc>
  <rcc rId="6768" sId="4">
    <oc r="A211">
      <f>A210+1</f>
    </oc>
    <nc r="A211">
      <f>A210+1</f>
    </nc>
  </rcc>
  <rcc rId="6769" sId="4">
    <oc r="A212">
      <f>A211+1</f>
    </oc>
    <nc r="A212">
      <f>A211+1</f>
    </nc>
  </rcc>
  <rcc rId="6770" sId="4">
    <oc r="A213">
      <f>A212+1</f>
    </oc>
    <nc r="A213">
      <f>A212+1</f>
    </nc>
  </rcc>
  <rcc rId="6771" sId="4">
    <oc r="A214">
      <f>A213+1</f>
    </oc>
    <nc r="A214">
      <f>A213+1</f>
    </nc>
  </rcc>
  <rcc rId="6772" sId="4">
    <oc r="A215">
      <f>A214+1</f>
    </oc>
    <nc r="A215">
      <f>A214+1</f>
    </nc>
  </rcc>
  <rcc rId="6773" sId="4">
    <oc r="A216">
      <f>A215+1</f>
    </oc>
    <nc r="A216">
      <f>A215+1</f>
    </nc>
  </rcc>
  <rcc rId="6774" sId="4">
    <oc r="A217">
      <f>A216+1</f>
    </oc>
    <nc r="A217">
      <f>A216+1</f>
    </nc>
  </rcc>
  <rcc rId="6775" sId="4">
    <oc r="A218">
      <f>A217+1</f>
    </oc>
    <nc r="A218">
      <f>A217+1</f>
    </nc>
  </rcc>
  <rcc rId="6776" sId="4">
    <oc r="A219">
      <f>A218+1</f>
    </oc>
    <nc r="A219">
      <f>A218+1</f>
    </nc>
  </rcc>
  <rcc rId="6777" sId="4">
    <oc r="A220">
      <f>A219+1</f>
    </oc>
    <nc r="A220">
      <f>A219+1</f>
    </nc>
  </rcc>
  <rcc rId="6778" sId="4">
    <oc r="A221">
      <f>A220+1</f>
    </oc>
    <nc r="A221">
      <f>A220+1</f>
    </nc>
  </rcc>
  <rcc rId="6779" sId="4">
    <oc r="A222">
      <f>A221+1</f>
    </oc>
    <nc r="A222">
      <f>A221+1</f>
    </nc>
  </rcc>
  <rcc rId="6780" sId="4">
    <oc r="A223">
      <f>A222+1</f>
    </oc>
    <nc r="A223">
      <f>A222+1</f>
    </nc>
  </rcc>
  <rcc rId="6781" sId="4">
    <oc r="A224">
      <f>A223+1</f>
    </oc>
    <nc r="A224">
      <f>A223+1</f>
    </nc>
  </rcc>
  <rcc rId="6782" sId="4">
    <oc r="A225">
      <f>A224+1</f>
    </oc>
    <nc r="A225">
      <f>A224+1</f>
    </nc>
  </rcc>
  <rcc rId="6783" sId="4">
    <oc r="A226">
      <f>A225+1</f>
    </oc>
    <nc r="A226">
      <f>A225+1</f>
    </nc>
  </rcc>
  <rcc rId="6784" sId="4">
    <oc r="A227">
      <f>A226+1</f>
    </oc>
    <nc r="A227">
      <f>A226+1</f>
    </nc>
  </rcc>
  <rcc rId="6785" sId="4">
    <oc r="A228">
      <f>A227+1</f>
    </oc>
    <nc r="A228">
      <f>A227+1</f>
    </nc>
  </rcc>
  <rcc rId="6786" sId="4">
    <oc r="A229">
      <f>A228+1</f>
    </oc>
    <nc r="A229">
      <f>A228+1</f>
    </nc>
  </rcc>
  <rcc rId="6787" sId="4">
    <oc r="A230">
      <f>A229+1</f>
    </oc>
    <nc r="A230">
      <f>A229+1</f>
    </nc>
  </rcc>
  <rcc rId="6788" sId="4">
    <oc r="A231">
      <f>A230+1</f>
    </oc>
    <nc r="A231">
      <f>A230+1</f>
    </nc>
  </rcc>
  <rcc rId="6789" sId="4">
    <oc r="A232">
      <f>A231+1</f>
    </oc>
    <nc r="A232">
      <f>A231+1</f>
    </nc>
  </rcc>
  <rcc rId="6790" sId="4">
    <oc r="A233">
      <f>A232+1</f>
    </oc>
    <nc r="A233">
      <f>A232+1</f>
    </nc>
  </rcc>
  <rcc rId="6791" sId="4">
    <oc r="A234">
      <f>A233+1</f>
    </oc>
    <nc r="A234">
      <f>A233+1</f>
    </nc>
  </rcc>
  <rcc rId="6792" sId="4">
    <oc r="A235">
      <f>A234+1</f>
    </oc>
    <nc r="A235">
      <f>A234+1</f>
    </nc>
  </rcc>
  <rcc rId="6793" sId="4">
    <oc r="A236">
      <f>A235+1</f>
    </oc>
    <nc r="A236">
      <f>A235+1</f>
    </nc>
  </rcc>
  <rcc rId="6794" sId="4">
    <oc r="A237">
      <f>A236+1</f>
    </oc>
    <nc r="A237">
      <f>A236+1</f>
    </nc>
  </rcc>
  <rcc rId="6795" sId="4">
    <oc r="A238">
      <f>A237+1</f>
    </oc>
    <nc r="A238">
      <f>A237+1</f>
    </nc>
  </rcc>
  <rcc rId="6796" sId="4">
    <oc r="A239">
      <f>A238+1</f>
    </oc>
    <nc r="A239">
      <f>A238+1</f>
    </nc>
  </rcc>
  <rcc rId="6797" sId="4">
    <oc r="A240">
      <f>A239+1</f>
    </oc>
    <nc r="A240">
      <f>A239+1</f>
    </nc>
  </rcc>
  <rcc rId="6798" sId="4">
    <oc r="A241">
      <f>A240+1</f>
    </oc>
    <nc r="A241">
      <f>A240+1</f>
    </nc>
  </rcc>
  <rcc rId="6799" sId="4">
    <oc r="A242">
      <f>A241+1</f>
    </oc>
    <nc r="A242">
      <f>A241+1</f>
    </nc>
  </rcc>
  <rcc rId="6800" sId="4">
    <oc r="A243">
      <f>A242+1</f>
    </oc>
    <nc r="A243">
      <f>A242+1</f>
    </nc>
  </rcc>
  <rcc rId="6801" sId="4">
    <oc r="A244">
      <f>A243+1</f>
    </oc>
    <nc r="A244">
      <f>A243+1</f>
    </nc>
  </rcc>
  <rcc rId="6802" sId="4">
    <oc r="A245">
      <f>A244+1</f>
    </oc>
    <nc r="A245">
      <f>A244+1</f>
    </nc>
  </rcc>
  <rcc rId="6803" sId="4">
    <oc r="A246">
      <f>A245+1</f>
    </oc>
    <nc r="A246">
      <f>A245+1</f>
    </nc>
  </rcc>
  <rcc rId="6804" sId="4">
    <oc r="A247">
      <f>A246+1</f>
    </oc>
    <nc r="A247">
      <f>A246+1</f>
    </nc>
  </rcc>
  <rcc rId="6805" sId="4">
    <oc r="A248">
      <f>A247+1</f>
    </oc>
    <nc r="A248">
      <f>A247+1</f>
    </nc>
  </rcc>
  <rcc rId="6806" sId="4">
    <oc r="A249">
      <f>A248+1</f>
    </oc>
    <nc r="A249">
      <f>A248+1</f>
    </nc>
  </rcc>
  <rcc rId="6807" sId="4">
    <oc r="A250">
      <f>A249+1</f>
    </oc>
    <nc r="A250">
      <f>A249+1</f>
    </nc>
  </rcc>
  <rcc rId="6808" sId="4">
    <oc r="A251">
      <f>A250+1</f>
    </oc>
    <nc r="A251">
      <f>A250+1</f>
    </nc>
  </rcc>
  <rcc rId="6809" sId="4">
    <oc r="A252">
      <f>A251+1</f>
    </oc>
    <nc r="A252">
      <f>A251+1</f>
    </nc>
  </rcc>
  <rcc rId="6810" sId="4">
    <oc r="A253">
      <f>A252+1</f>
    </oc>
    <nc r="A253">
      <f>A252+1</f>
    </nc>
  </rcc>
  <rcc rId="6811" sId="4">
    <oc r="A254">
      <f>A253+1</f>
    </oc>
    <nc r="A254">
      <f>A253+1</f>
    </nc>
  </rcc>
  <rcc rId="6812" sId="4">
    <oc r="A255">
      <f>A254+1</f>
    </oc>
    <nc r="A255">
      <f>A254+1</f>
    </nc>
  </rcc>
  <rcc rId="6813" sId="4">
    <oc r="A256">
      <f>A255+1</f>
    </oc>
    <nc r="A256">
      <f>A255+1</f>
    </nc>
  </rcc>
  <rcc rId="6814" sId="4">
    <oc r="A257">
      <f>A256+1</f>
    </oc>
    <nc r="A257">
      <f>A256+1</f>
    </nc>
  </rcc>
  <rcc rId="6815" sId="4">
    <oc r="A258">
      <f>A257+1</f>
    </oc>
    <nc r="A258">
      <f>A257+1</f>
    </nc>
  </rcc>
  <rcc rId="6816" sId="4">
    <oc r="A259">
      <f>A258+1</f>
    </oc>
    <nc r="A259">
      <f>A258+1</f>
    </nc>
  </rcc>
  <rcc rId="6817" sId="4">
    <oc r="A260">
      <f>A259+1</f>
    </oc>
    <nc r="A260">
      <f>A259+1</f>
    </nc>
  </rcc>
  <rcc rId="6818" sId="4">
    <oc r="A261">
      <f>A260+1</f>
    </oc>
    <nc r="A261">
      <f>A260+1</f>
    </nc>
  </rcc>
  <rcc rId="6819" sId="4">
    <oc r="A262">
      <f>A261+1</f>
    </oc>
    <nc r="A262">
      <f>A261+1</f>
    </nc>
  </rcc>
  <rcc rId="6820" sId="4">
    <oc r="A263">
      <f>A262+1</f>
    </oc>
    <nc r="A263">
      <f>A262+1</f>
    </nc>
  </rcc>
  <rcc rId="6821" sId="4">
    <oc r="A264">
      <f>A263+1</f>
    </oc>
    <nc r="A264">
      <f>A263+1</f>
    </nc>
  </rcc>
  <rcc rId="6822" sId="4">
    <oc r="A265">
      <f>A264+1</f>
    </oc>
    <nc r="A265">
      <f>A264+1</f>
    </nc>
  </rcc>
  <rcc rId="6823" sId="4">
    <oc r="A266">
      <f>A265+1</f>
    </oc>
    <nc r="A266">
      <f>A265+1</f>
    </nc>
  </rcc>
  <rcc rId="6824" sId="4">
    <oc r="A267">
      <f>A266+1</f>
    </oc>
    <nc r="A267">
      <f>A266+1</f>
    </nc>
  </rcc>
  <rcc rId="6825" sId="4">
    <oc r="A268">
      <f>A267+1</f>
    </oc>
    <nc r="A268">
      <f>A267+1</f>
    </nc>
  </rcc>
  <rcc rId="6826" sId="4">
    <oc r="A269">
      <f>A268+1</f>
    </oc>
    <nc r="A269">
      <f>A268+1</f>
    </nc>
  </rcc>
  <rcc rId="6827" sId="4">
    <oc r="A270">
      <f>A269+1</f>
    </oc>
    <nc r="A270">
      <f>A269+1</f>
    </nc>
  </rcc>
  <rcc rId="6828" sId="4">
    <oc r="A271">
      <f>A270+1</f>
    </oc>
    <nc r="A271">
      <f>A270+1</f>
    </nc>
  </rcc>
  <rcc rId="6829" sId="4">
    <oc r="A272">
      <f>A271+1</f>
    </oc>
    <nc r="A272">
      <f>A271+1</f>
    </nc>
  </rcc>
  <rcc rId="6830" sId="4">
    <oc r="A273">
      <f>A272+1</f>
    </oc>
    <nc r="A273">
      <f>A272+1</f>
    </nc>
  </rcc>
  <rcc rId="6831" sId="4">
    <oc r="A274">
      <f>A273+1</f>
    </oc>
    <nc r="A274">
      <f>A273+1</f>
    </nc>
  </rcc>
  <rcc rId="6832" sId="4">
    <oc r="A275">
      <f>A274+1</f>
    </oc>
    <nc r="A275">
      <f>A274+1</f>
    </nc>
  </rcc>
  <rcc rId="6833" sId="4">
    <oc r="A276">
      <f>A275+1</f>
    </oc>
    <nc r="A276">
      <f>A275+1</f>
    </nc>
  </rcc>
  <rcc rId="6834" sId="4">
    <oc r="A277">
      <f>A276+1</f>
    </oc>
    <nc r="A277">
      <f>A276+1</f>
    </nc>
  </rcc>
  <rcc rId="6835" sId="4">
    <oc r="A278">
      <f>A277+1</f>
    </oc>
    <nc r="A278">
      <f>A277+1</f>
    </nc>
  </rcc>
  <rcc rId="6836" sId="4">
    <oc r="A279">
      <f>A278+1</f>
    </oc>
    <nc r="A279">
      <f>A278+1</f>
    </nc>
  </rcc>
  <rcc rId="6837" sId="4">
    <oc r="A280">
      <f>A279+1</f>
    </oc>
    <nc r="A280">
      <f>A279+1</f>
    </nc>
  </rcc>
  <rcc rId="6838" sId="4">
    <oc r="A281">
      <f>A280+1</f>
    </oc>
    <nc r="A281">
      <f>A280+1</f>
    </nc>
  </rcc>
  <rcc rId="6839" sId="4">
    <oc r="A282">
      <f>A281+1</f>
    </oc>
    <nc r="A282">
      <f>A281+1</f>
    </nc>
  </rcc>
  <rcc rId="6840" sId="4">
    <oc r="A283">
      <f>A282+1</f>
    </oc>
    <nc r="A283">
      <f>A282+1</f>
    </nc>
  </rcc>
  <rcc rId="6841" sId="4">
    <oc r="A284">
      <f>A283+1</f>
    </oc>
    <nc r="A284">
      <f>A283+1</f>
    </nc>
  </rcc>
  <rcc rId="6842" sId="4">
    <oc r="A285">
      <f>A284+1</f>
    </oc>
    <nc r="A285">
      <f>A284+1</f>
    </nc>
  </rcc>
  <rcc rId="6843" sId="4">
    <oc r="A286">
      <f>A285+1</f>
    </oc>
    <nc r="A286">
      <f>A285+1</f>
    </nc>
  </rcc>
  <rcc rId="6844" sId="4">
    <oc r="A287">
      <f>A286+1</f>
    </oc>
    <nc r="A287">
      <f>A286+1</f>
    </nc>
  </rcc>
  <rcc rId="6845" sId="4">
    <oc r="A288">
      <f>A287+1</f>
    </oc>
    <nc r="A288">
      <f>A287+1</f>
    </nc>
  </rcc>
  <rcc rId="6846" sId="4">
    <oc r="A289">
      <f>A288+1</f>
    </oc>
    <nc r="A289">
      <f>A288+1</f>
    </nc>
  </rcc>
  <rcc rId="6847" sId="4">
    <oc r="A290">
      <f>A289+1</f>
    </oc>
    <nc r="A290">
      <f>A289+1</f>
    </nc>
  </rcc>
  <rcc rId="6848" sId="4">
    <oc r="A291">
      <f>A290+1</f>
    </oc>
    <nc r="A291">
      <f>A290+1</f>
    </nc>
  </rcc>
  <rcc rId="6849" sId="4">
    <oc r="A292">
      <f>A291+1</f>
    </oc>
    <nc r="A292">
      <f>A291+1</f>
    </nc>
  </rcc>
  <rcc rId="6850" sId="4">
    <oc r="A293">
      <f>A292+1</f>
    </oc>
    <nc r="A293">
      <f>A292+1</f>
    </nc>
  </rcc>
  <rcc rId="6851" sId="4">
    <oc r="A294">
      <f>A293+1</f>
    </oc>
    <nc r="A294">
      <f>A293+1</f>
    </nc>
  </rcc>
  <rcc rId="6852" sId="4">
    <oc r="A295">
      <f>A294+1</f>
    </oc>
    <nc r="A295">
      <f>A294+1</f>
    </nc>
  </rcc>
  <rcc rId="6853" sId="4">
    <oc r="A296">
      <f>A295+1</f>
    </oc>
    <nc r="A296">
      <f>A295+1</f>
    </nc>
  </rcc>
  <rcc rId="6854" sId="4">
    <oc r="A297">
      <f>A296+1</f>
    </oc>
    <nc r="A297">
      <f>A296+1</f>
    </nc>
  </rcc>
  <rcc rId="6855" sId="4">
    <oc r="A298">
      <f>A297+1</f>
    </oc>
    <nc r="A298">
      <f>A297+1</f>
    </nc>
  </rcc>
  <rcc rId="6856" sId="4">
    <oc r="A299">
      <f>A298+1</f>
    </oc>
    <nc r="A299">
      <f>A298+1</f>
    </nc>
  </rcc>
  <rcc rId="6857" sId="4">
    <oc r="A300">
      <f>A299+1</f>
    </oc>
    <nc r="A300">
      <f>A299+1</f>
    </nc>
  </rcc>
  <rcc rId="6858" sId="4">
    <oc r="A301">
      <f>A300+1</f>
    </oc>
    <nc r="A301">
      <f>A300+1</f>
    </nc>
  </rcc>
  <rcc rId="6859" sId="4">
    <oc r="A302">
      <f>A301+1</f>
    </oc>
    <nc r="A302">
      <f>A301+1</f>
    </nc>
  </rcc>
  <rcc rId="6860" sId="4">
    <oc r="A303">
      <f>A302+1</f>
    </oc>
    <nc r="A303">
      <f>A302+1</f>
    </nc>
  </rcc>
  <rcc rId="6861" sId="4">
    <oc r="A304">
      <f>A303+1</f>
    </oc>
    <nc r="A304">
      <f>A303+1</f>
    </nc>
  </rcc>
  <rcc rId="6862" sId="4">
    <oc r="A305">
      <f>A304+1</f>
    </oc>
    <nc r="A305">
      <f>A304+1</f>
    </nc>
  </rcc>
  <rcc rId="6863" sId="4">
    <oc r="A306">
      <f>A305+1</f>
    </oc>
    <nc r="A306">
      <f>A305+1</f>
    </nc>
  </rcc>
  <rcc rId="6864" sId="4">
    <oc r="A307">
      <f>A306+1</f>
    </oc>
    <nc r="A307">
      <f>A306+1</f>
    </nc>
  </rcc>
  <rcc rId="6865" sId="4">
    <oc r="A308">
      <f>A307+1</f>
    </oc>
    <nc r="A308">
      <f>A307+1</f>
    </nc>
  </rcc>
  <rcc rId="6866" sId="4">
    <oc r="A309">
      <f>A308+1</f>
    </oc>
    <nc r="A309">
      <f>A308+1</f>
    </nc>
  </rcc>
  <rcc rId="6867" sId="4">
    <oc r="A310">
      <f>A309+1</f>
    </oc>
    <nc r="A310">
      <f>A309+1</f>
    </nc>
  </rcc>
  <rcc rId="6868" sId="4">
    <oc r="A311">
      <f>A310+1</f>
    </oc>
    <nc r="A311">
      <f>A310+1</f>
    </nc>
  </rcc>
  <rcc rId="6869" sId="4">
    <oc r="A312">
      <f>A311+1</f>
    </oc>
    <nc r="A312">
      <f>A311+1</f>
    </nc>
  </rcc>
  <rcc rId="6870" sId="4">
    <oc r="A313">
      <f>A312+1</f>
    </oc>
    <nc r="A313">
      <f>A312+1</f>
    </nc>
  </rcc>
  <rcc rId="6871" sId="4">
    <oc r="A314">
      <f>A313+1</f>
    </oc>
    <nc r="A314">
      <f>A313+1</f>
    </nc>
  </rcc>
  <rcc rId="6872" sId="4">
    <oc r="A315">
      <f>A314+1</f>
    </oc>
    <nc r="A315">
      <f>A314+1</f>
    </nc>
  </rcc>
  <rcc rId="6873" sId="4">
    <oc r="A316">
      <f>A315+1</f>
    </oc>
    <nc r="A316">
      <f>A315+1</f>
    </nc>
  </rcc>
  <rcc rId="6874" sId="4">
    <oc r="A317">
      <f>A316+1</f>
    </oc>
    <nc r="A317">
      <f>A316+1</f>
    </nc>
  </rcc>
  <rcc rId="6875" sId="4">
    <oc r="A318">
      <f>A317+1</f>
    </oc>
    <nc r="A318">
      <f>A317+1</f>
    </nc>
  </rcc>
  <rcc rId="6876" sId="4">
    <oc r="A319">
      <f>A318+1</f>
    </oc>
    <nc r="A319">
      <f>A318+1</f>
    </nc>
  </rcc>
  <rcc rId="6877" sId="4">
    <oc r="A320">
      <f>A319+1</f>
    </oc>
    <nc r="A320">
      <f>A319+1</f>
    </nc>
  </rcc>
  <rcc rId="6878" sId="4">
    <oc r="A321">
      <f>A320+1</f>
    </oc>
    <nc r="A321">
      <f>A320+1</f>
    </nc>
  </rcc>
  <rcc rId="6879" sId="4">
    <oc r="A322">
      <f>A321+1</f>
    </oc>
    <nc r="A322">
      <f>A321+1</f>
    </nc>
  </rcc>
  <rcc rId="6880" sId="4">
    <oc r="A323">
      <f>A322+1</f>
    </oc>
    <nc r="A323">
      <f>A322+1</f>
    </nc>
  </rcc>
  <rcc rId="6881" sId="4">
    <oc r="A324">
      <f>A323+1</f>
    </oc>
    <nc r="A324">
      <f>A323+1</f>
    </nc>
  </rcc>
  <rcc rId="6882" sId="4">
    <oc r="A325">
      <f>A324+1</f>
    </oc>
    <nc r="A325">
      <f>A324+1</f>
    </nc>
  </rcc>
  <rcc rId="6883" sId="4">
    <oc r="A326">
      <f>A325+1</f>
    </oc>
    <nc r="A326">
      <f>A325+1</f>
    </nc>
  </rcc>
  <rcc rId="6884" sId="4">
    <oc r="A327">
      <f>A326+1</f>
    </oc>
    <nc r="A327">
      <f>A326+1</f>
    </nc>
  </rcc>
  <rcc rId="6885" sId="4">
    <oc r="A328">
      <f>A327+1</f>
    </oc>
    <nc r="A328">
      <f>A327+1</f>
    </nc>
  </rcc>
  <rcc rId="6886" sId="4">
    <oc r="A329">
      <f>A328+1</f>
    </oc>
    <nc r="A329">
      <f>A328+1</f>
    </nc>
  </rcc>
  <rcc rId="6887" sId="4">
    <oc r="A330">
      <f>A329+1</f>
    </oc>
    <nc r="A330">
      <f>A329+1</f>
    </nc>
  </rcc>
  <rcc rId="6888" sId="4">
    <oc r="A331">
      <f>A330+1</f>
    </oc>
    <nc r="A331">
      <f>A330+1</f>
    </nc>
  </rcc>
  <rcc rId="6889" sId="4">
    <oc r="A332">
      <f>A331+1</f>
    </oc>
    <nc r="A332">
      <f>A331+1</f>
    </nc>
  </rcc>
  <rcc rId="6890" sId="4">
    <oc r="A333">
      <f>A332+1</f>
    </oc>
    <nc r="A333">
      <f>A332+1</f>
    </nc>
  </rcc>
  <rcc rId="6891" sId="4">
    <oc r="A334">
      <f>A333+1</f>
    </oc>
    <nc r="A334">
      <f>A333+1</f>
    </nc>
  </rcc>
  <rcc rId="6892" sId="4">
    <oc r="A335">
      <f>A334+1</f>
    </oc>
    <nc r="A335">
      <f>A334+1</f>
    </nc>
  </rcc>
  <rcc rId="6893" sId="4">
    <oc r="A336">
      <f>A335+1</f>
    </oc>
    <nc r="A336">
      <f>A335+1</f>
    </nc>
  </rcc>
  <rcc rId="6894" sId="4">
    <oc r="A337">
      <f>A336+1</f>
    </oc>
    <nc r="A337">
      <f>A336+1</f>
    </nc>
  </rcc>
  <rcc rId="6895" sId="4">
    <oc r="A338">
      <f>A337+1</f>
    </oc>
    <nc r="A338">
      <f>A337+1</f>
    </nc>
  </rcc>
  <rcc rId="6896" sId="4">
    <oc r="A339">
      <f>A338+1</f>
    </oc>
    <nc r="A339">
      <f>A338+1</f>
    </nc>
  </rcc>
  <rcc rId="6897" sId="4">
    <oc r="A340">
      <f>A339+1</f>
    </oc>
    <nc r="A340">
      <f>A339+1</f>
    </nc>
  </rcc>
  <rcc rId="6898" sId="4">
    <oc r="A341">
      <f>A340+1</f>
    </oc>
    <nc r="A341">
      <f>A340+1</f>
    </nc>
  </rcc>
  <rcc rId="6899" sId="4">
    <oc r="A342">
      <f>A341+1</f>
    </oc>
    <nc r="A342">
      <f>A341+1</f>
    </nc>
  </rcc>
  <rcc rId="6900" sId="4">
    <oc r="A343">
      <f>A342+1</f>
    </oc>
    <nc r="A343">
      <f>A342+1</f>
    </nc>
  </rcc>
  <rcc rId="6901" sId="4">
    <oc r="A344">
      <f>A343+1</f>
    </oc>
    <nc r="A344">
      <f>A343+1</f>
    </nc>
  </rcc>
  <rcc rId="6902" sId="4">
    <oc r="A345">
      <f>A344+1</f>
    </oc>
    <nc r="A345">
      <f>A344+1</f>
    </nc>
  </rcc>
  <rcc rId="6903" sId="4">
    <oc r="A346">
      <f>A345+1</f>
    </oc>
    <nc r="A346">
      <f>A345+1</f>
    </nc>
  </rcc>
  <rcc rId="6904" sId="4">
    <oc r="A347">
      <f>A346+1</f>
    </oc>
    <nc r="A347">
      <f>A346+1</f>
    </nc>
  </rcc>
  <rcc rId="6905" sId="4">
    <oc r="A348">
      <f>A347+1</f>
    </oc>
    <nc r="A348">
      <f>A347+1</f>
    </nc>
  </rcc>
  <rcc rId="6906" sId="4">
    <oc r="A349">
      <f>A348+1</f>
    </oc>
    <nc r="A349">
      <f>A348+1</f>
    </nc>
  </rcc>
  <rcc rId="6907" sId="4">
    <oc r="A350">
      <f>A349+1</f>
    </oc>
    <nc r="A350">
      <f>A349+1</f>
    </nc>
  </rcc>
  <rcc rId="6908" sId="4">
    <oc r="A351">
      <f>A350+1</f>
    </oc>
    <nc r="A351">
      <f>A350+1</f>
    </nc>
  </rcc>
  <rcc rId="6909" sId="4">
    <oc r="A352">
      <f>A351+1</f>
    </oc>
    <nc r="A352">
      <f>A351+1</f>
    </nc>
  </rcc>
  <rcc rId="6910" sId="4">
    <oc r="A353">
      <f>A352+1</f>
    </oc>
    <nc r="A353">
      <f>A352+1</f>
    </nc>
  </rcc>
  <rcc rId="6911" sId="4">
    <oc r="A354">
      <f>A353+1</f>
    </oc>
    <nc r="A354">
      <f>A353+1</f>
    </nc>
  </rcc>
  <rcc rId="6912" sId="4">
    <oc r="A355">
      <f>A354+1</f>
    </oc>
    <nc r="A355">
      <f>A354+1</f>
    </nc>
  </rcc>
  <rcc rId="6913" sId="4">
    <oc r="A356">
      <f>A355+1</f>
    </oc>
    <nc r="A356">
      <f>A355+1</f>
    </nc>
  </rcc>
  <rcc rId="6914" sId="4">
    <oc r="A357">
      <f>A356+1</f>
    </oc>
    <nc r="A357">
      <f>A356+1</f>
    </nc>
  </rcc>
  <rcc rId="6915" sId="4">
    <oc r="A358">
      <f>A357+1</f>
    </oc>
    <nc r="A358">
      <f>A357+1</f>
    </nc>
  </rcc>
  <rcc rId="6916" sId="4">
    <oc r="A359">
      <f>A358+1</f>
    </oc>
    <nc r="A359">
      <f>A358+1</f>
    </nc>
  </rcc>
  <rcc rId="6917" sId="4">
    <oc r="A360">
      <f>A359+1</f>
    </oc>
    <nc r="A360">
      <f>A359+1</f>
    </nc>
  </rcc>
  <rcc rId="6918" sId="4">
    <oc r="A361">
      <f>A360+1</f>
    </oc>
    <nc r="A361">
      <f>A360+1</f>
    </nc>
  </rcc>
  <rcc rId="6919" sId="4">
    <oc r="A362">
      <f>A361+1</f>
    </oc>
    <nc r="A362">
      <f>A361+1</f>
    </nc>
  </rcc>
  <rcc rId="6920" sId="4">
    <oc r="A363">
      <f>A362+1</f>
    </oc>
    <nc r="A363">
      <f>A362+1</f>
    </nc>
  </rcc>
  <rcc rId="6921" sId="4">
    <oc r="A364">
      <f>A363+1</f>
    </oc>
    <nc r="A364">
      <f>A363+1</f>
    </nc>
  </rcc>
  <rcc rId="6922" sId="4">
    <oc r="A365">
      <f>A364+1</f>
    </oc>
    <nc r="A365">
      <f>A364+1</f>
    </nc>
  </rcc>
  <rcc rId="6923" sId="4">
    <oc r="A366">
      <f>A365+1</f>
    </oc>
    <nc r="A366">
      <f>A365+1</f>
    </nc>
  </rcc>
  <rcc rId="6924" sId="4">
    <oc r="A367">
      <f>A366+1</f>
    </oc>
    <nc r="A367">
      <f>A366+1</f>
    </nc>
  </rcc>
  <rcc rId="6925" sId="4">
    <oc r="A368">
      <f>A367+1</f>
    </oc>
    <nc r="A368">
      <f>A367+1</f>
    </nc>
  </rcc>
  <rcc rId="6926" sId="4">
    <oc r="A369">
      <f>A368+1</f>
    </oc>
    <nc r="A369">
      <f>A368+1</f>
    </nc>
  </rcc>
  <rcc rId="6927" sId="4">
    <oc r="A370">
      <f>A369+1</f>
    </oc>
    <nc r="A370">
      <f>A369+1</f>
    </nc>
  </rcc>
  <rcc rId="6928" sId="4">
    <oc r="A371">
      <f>A370+1</f>
    </oc>
    <nc r="A371">
      <f>A370+1</f>
    </nc>
  </rcc>
  <rcc rId="6929" sId="4">
    <oc r="A372">
      <f>A371+1</f>
    </oc>
    <nc r="A372">
      <f>A371+1</f>
    </nc>
  </rcc>
  <rcc rId="6930" sId="4">
    <oc r="A373">
      <f>A372+1</f>
    </oc>
    <nc r="A373">
      <f>A372+1</f>
    </nc>
  </rcc>
  <rcc rId="6931" sId="4">
    <oc r="A374">
      <f>A373+1</f>
    </oc>
    <nc r="A374">
      <f>A373+1</f>
    </nc>
  </rcc>
  <rcc rId="6932" sId="4">
    <oc r="A375">
      <f>A374+1</f>
    </oc>
    <nc r="A375">
      <f>A374+1</f>
    </nc>
  </rcc>
  <rcc rId="6933" sId="4">
    <oc r="A376">
      <f>A375+1</f>
    </oc>
    <nc r="A376">
      <f>A375+1</f>
    </nc>
  </rcc>
  <rcc rId="6934" sId="4">
    <oc r="A377">
      <f>A376+1</f>
    </oc>
    <nc r="A377">
      <f>A376+1</f>
    </nc>
  </rcc>
  <rcc rId="6935" sId="4">
    <oc r="A378">
      <f>A377+1</f>
    </oc>
    <nc r="A378">
      <f>A377+1</f>
    </nc>
  </rcc>
  <rcc rId="6936" sId="4">
    <oc r="A379">
      <f>A378+1</f>
    </oc>
    <nc r="A379">
      <f>A378+1</f>
    </nc>
  </rcc>
  <rcc rId="6937" sId="4">
    <oc r="A380">
      <f>A379+1</f>
    </oc>
    <nc r="A380">
      <f>A379+1</f>
    </nc>
  </rcc>
  <rcc rId="6938" sId="4">
    <oc r="A381">
      <f>A380+1</f>
    </oc>
    <nc r="A381">
      <f>A380+1</f>
    </nc>
  </rcc>
  <rcc rId="6939" sId="4">
    <oc r="A382">
      <f>A381+1</f>
    </oc>
    <nc r="A382">
      <f>A381+1</f>
    </nc>
  </rcc>
  <rcc rId="6940" sId="4">
    <oc r="A383">
      <f>A382+1</f>
    </oc>
    <nc r="A383">
      <f>A382+1</f>
    </nc>
  </rcc>
  <rcc rId="6941" sId="4">
    <oc r="A384">
      <f>A383+1</f>
    </oc>
    <nc r="A384">
      <f>A383+1</f>
    </nc>
  </rcc>
  <rcc rId="6942" sId="4">
    <oc r="A385">
      <f>A384+1</f>
    </oc>
    <nc r="A385">
      <f>A384+1</f>
    </nc>
  </rcc>
  <rcc rId="6943" sId="4">
    <oc r="A386">
      <f>A385+1</f>
    </oc>
    <nc r="A386">
      <f>A385+1</f>
    </nc>
  </rcc>
  <rcc rId="6944" sId="4">
    <oc r="A387">
      <f>A386+1</f>
    </oc>
    <nc r="A387">
      <f>A386+1</f>
    </nc>
  </rcc>
  <rcc rId="6945" sId="4">
    <oc r="A388">
      <f>A387+1</f>
    </oc>
    <nc r="A388">
      <f>A387+1</f>
    </nc>
  </rcc>
  <rcc rId="6946" sId="4">
    <oc r="A389">
      <f>A388+1</f>
    </oc>
    <nc r="A389">
      <f>A388+1</f>
    </nc>
  </rcc>
  <rcc rId="6947" sId="4">
    <oc r="A390">
      <f>A389+1</f>
    </oc>
    <nc r="A390">
      <f>A389+1</f>
    </nc>
  </rcc>
  <rcc rId="6948" sId="4">
    <oc r="A391">
      <f>A390+1</f>
    </oc>
    <nc r="A391">
      <f>A390+1</f>
    </nc>
  </rcc>
  <rcc rId="6949" sId="4">
    <oc r="A392">
      <f>A391+1</f>
    </oc>
    <nc r="A392">
      <f>A391+1</f>
    </nc>
  </rcc>
  <rcc rId="6950" sId="4">
    <oc r="A393">
      <f>A392+1</f>
    </oc>
    <nc r="A393">
      <f>A392+1</f>
    </nc>
  </rcc>
  <rcc rId="6951" sId="4">
    <oc r="A394">
      <f>A393+1</f>
    </oc>
    <nc r="A394">
      <f>A393+1</f>
    </nc>
  </rcc>
  <rcc rId="6952" sId="4">
    <oc r="A395">
      <f>A394+1</f>
    </oc>
    <nc r="A395">
      <f>A394+1</f>
    </nc>
  </rcc>
  <rcc rId="6953" sId="4">
    <oc r="A396">
      <f>A395+1</f>
    </oc>
    <nc r="A396">
      <f>A395+1</f>
    </nc>
  </rcc>
  <rcc rId="6954" sId="4">
    <oc r="A397">
      <f>A396+1</f>
    </oc>
    <nc r="A397">
      <f>A396+1</f>
    </nc>
  </rcc>
  <rcc rId="6955" sId="4">
    <oc r="A398">
      <f>A397+1</f>
    </oc>
    <nc r="A398">
      <f>A397+1</f>
    </nc>
  </rcc>
  <rcc rId="6956" sId="4">
    <oc r="A399">
      <f>A398+1</f>
    </oc>
    <nc r="A399">
      <f>A398+1</f>
    </nc>
  </rcc>
  <rcc rId="6957" sId="4">
    <oc r="A400">
      <f>A399+1</f>
    </oc>
    <nc r="A400">
      <f>A399+1</f>
    </nc>
  </rcc>
  <rcc rId="6958" sId="4">
    <oc r="A401">
      <f>A400+1</f>
    </oc>
    <nc r="A401">
      <f>A400+1</f>
    </nc>
  </rcc>
  <rcc rId="6959" sId="4">
    <oc r="A402">
      <f>A401+1</f>
    </oc>
    <nc r="A402">
      <f>A401+1</f>
    </nc>
  </rcc>
  <rcc rId="6960" sId="4">
    <oc r="A403">
      <f>A402+1</f>
    </oc>
    <nc r="A403">
      <f>A402+1</f>
    </nc>
  </rcc>
  <rcc rId="6961" sId="4">
    <oc r="A404">
      <f>A403+1</f>
    </oc>
    <nc r="A404">
      <f>A403+1</f>
    </nc>
  </rcc>
  <rcc rId="6962" sId="4">
    <oc r="A405">
      <f>A404+1</f>
    </oc>
    <nc r="A405">
      <f>A404+1</f>
    </nc>
  </rcc>
  <rcc rId="6963" sId="4">
    <oc r="A406">
      <f>A405+1</f>
    </oc>
    <nc r="A406">
      <f>A405+1</f>
    </nc>
  </rcc>
  <rcc rId="6964" sId="4">
    <oc r="A407">
      <f>A406+1</f>
    </oc>
    <nc r="A407">
      <f>A406+1</f>
    </nc>
  </rcc>
  <rcc rId="6965" sId="4">
    <oc r="A408">
      <f>A407+1</f>
    </oc>
    <nc r="A408">
      <f>A407+1</f>
    </nc>
  </rcc>
  <rcc rId="6966" sId="4">
    <oc r="A409">
      <f>A408+1</f>
    </oc>
    <nc r="A409">
      <f>A408+1</f>
    </nc>
  </rcc>
  <rcc rId="6967" sId="4">
    <oc r="A410">
      <f>A409+1</f>
    </oc>
    <nc r="A410">
      <f>A409+1</f>
    </nc>
  </rcc>
  <rcc rId="6968" sId="4">
    <oc r="A411">
      <f>A410+1</f>
    </oc>
    <nc r="A411">
      <f>A410+1</f>
    </nc>
  </rcc>
  <rcc rId="6969" sId="4">
    <oc r="A412">
      <f>A411+1</f>
    </oc>
    <nc r="A412">
      <f>A411+1</f>
    </nc>
  </rcc>
  <rcc rId="6970" sId="4">
    <oc r="A413">
      <f>A412+1</f>
    </oc>
    <nc r="A413">
      <f>A412+1</f>
    </nc>
  </rcc>
  <rcc rId="6971" sId="4">
    <oc r="A414">
      <f>A413+1</f>
    </oc>
    <nc r="A414">
      <f>A413+1</f>
    </nc>
  </rcc>
  <rcc rId="6972" sId="4">
    <oc r="A415">
      <f>A414+1</f>
    </oc>
    <nc r="A415">
      <f>A414+1</f>
    </nc>
  </rcc>
  <rcc rId="6973" sId="4">
    <oc r="A416">
      <f>A415+1</f>
    </oc>
    <nc r="A416">
      <f>A415+1</f>
    </nc>
  </rcc>
  <rcc rId="6974" sId="4">
    <oc r="A417">
      <f>A416+1</f>
    </oc>
    <nc r="A417">
      <f>A416+1</f>
    </nc>
  </rcc>
  <rcc rId="6975" sId="4">
    <oc r="A418">
      <f>A417+1</f>
    </oc>
    <nc r="A418">
      <f>A417+1</f>
    </nc>
  </rcc>
  <rcc rId="6976" sId="4">
    <oc r="A419">
      <f>A418+1</f>
    </oc>
    <nc r="A419">
      <f>A418+1</f>
    </nc>
  </rcc>
  <rcc rId="6977" sId="4">
    <oc r="A420">
      <f>A419+1</f>
    </oc>
    <nc r="A420">
      <f>A419+1</f>
    </nc>
  </rcc>
  <rcc rId="6978" sId="4">
    <oc r="A421">
      <f>A420+1</f>
    </oc>
    <nc r="A421">
      <f>A420+1</f>
    </nc>
  </rcc>
  <rcc rId="6979" sId="4">
    <oc r="A422">
      <f>A421+1</f>
    </oc>
    <nc r="A422">
      <f>A421+1</f>
    </nc>
  </rcc>
  <rcc rId="6980" sId="4">
    <oc r="A423">
      <f>A422+1</f>
    </oc>
    <nc r="A423">
      <f>A422+1</f>
    </nc>
  </rcc>
  <rcc rId="6981" sId="4">
    <oc r="A424">
      <f>A423+1</f>
    </oc>
    <nc r="A424">
      <f>A423+1</f>
    </nc>
  </rcc>
  <rcc rId="6982" sId="4">
    <oc r="A425">
      <f>A424+1</f>
    </oc>
    <nc r="A425">
      <f>A424+1</f>
    </nc>
  </rcc>
  <rcc rId="6983" sId="4">
    <oc r="A426">
      <f>A425+1</f>
    </oc>
    <nc r="A426">
      <f>A425+1</f>
    </nc>
  </rcc>
  <rcc rId="6984" sId="4">
    <oc r="A427">
      <f>A426+1</f>
    </oc>
    <nc r="A427">
      <f>A426+1</f>
    </nc>
  </rcc>
  <rcc rId="6985" sId="4">
    <oc r="A428">
      <f>A427+1</f>
    </oc>
    <nc r="A428">
      <f>A427+1</f>
    </nc>
  </rcc>
  <rcc rId="6986" sId="4">
    <oc r="A429">
      <f>A428+1</f>
    </oc>
    <nc r="A429">
      <f>A428+1</f>
    </nc>
  </rcc>
  <rcc rId="6987" sId="4">
    <oc r="A430">
      <f>A429+1</f>
    </oc>
    <nc r="A430">
      <f>A429+1</f>
    </nc>
  </rcc>
  <rcc rId="6988" sId="4">
    <oc r="A431">
      <f>A430+1</f>
    </oc>
    <nc r="A431">
      <f>A430+1</f>
    </nc>
  </rcc>
  <rcc rId="6989" sId="4">
    <oc r="A432">
      <f>A431+1</f>
    </oc>
    <nc r="A432">
      <f>A431+1</f>
    </nc>
  </rcc>
  <rcc rId="6990" sId="4">
    <oc r="A433">
      <f>A432+1</f>
    </oc>
    <nc r="A433">
      <f>A432+1</f>
    </nc>
  </rcc>
  <rcc rId="6991" sId="4">
    <oc r="A434">
      <f>A433+1</f>
    </oc>
    <nc r="A434">
      <f>A433+1</f>
    </nc>
  </rcc>
  <rcc rId="6992" sId="4">
    <oc r="A435">
      <f>A434+1</f>
    </oc>
    <nc r="A435">
      <f>A434+1</f>
    </nc>
  </rcc>
  <rcc rId="6993" sId="4">
    <oc r="A436">
      <f>A435+1</f>
    </oc>
    <nc r="A436">
      <f>A435+1</f>
    </nc>
  </rcc>
  <rcc rId="6994" sId="4">
    <oc r="A437">
      <f>A436+1</f>
    </oc>
    <nc r="A437">
      <f>A436+1</f>
    </nc>
  </rcc>
  <rcc rId="6995" sId="4">
    <oc r="A438">
      <f>A437+1</f>
    </oc>
    <nc r="A438">
      <f>A437+1</f>
    </nc>
  </rcc>
  <rcc rId="6996" sId="4">
    <oc r="A439">
      <f>A438+1</f>
    </oc>
    <nc r="A439">
      <f>A438+1</f>
    </nc>
  </rcc>
  <rcc rId="6997" sId="4">
    <oc r="A440">
      <f>A439+1</f>
    </oc>
    <nc r="A440">
      <f>A439+1</f>
    </nc>
  </rcc>
  <rcc rId="6998" sId="4">
    <oc r="A441">
      <f>A440+1</f>
    </oc>
    <nc r="A441">
      <f>A440+1</f>
    </nc>
  </rcc>
  <rcc rId="6999" sId="4">
    <oc r="A442">
      <f>A441+1</f>
    </oc>
    <nc r="A442">
      <f>A441+1</f>
    </nc>
  </rcc>
  <rcc rId="7000" sId="4">
    <oc r="A443">
      <f>A442+1</f>
    </oc>
    <nc r="A443">
      <f>A442+1</f>
    </nc>
  </rcc>
  <rcc rId="7001" sId="4">
    <oc r="A444">
      <f>A443+1</f>
    </oc>
    <nc r="A444">
      <f>A443+1</f>
    </nc>
  </rcc>
  <rcc rId="7002" sId="4">
    <oc r="A445">
      <f>A444+1</f>
    </oc>
    <nc r="A445">
      <f>A444+1</f>
    </nc>
  </rcc>
  <rcc rId="7003" sId="4">
    <oc r="A446">
      <f>A445+1</f>
    </oc>
    <nc r="A446">
      <f>A445+1</f>
    </nc>
  </rcc>
  <rcc rId="7004" sId="4">
    <oc r="A447">
      <f>A446+1</f>
    </oc>
    <nc r="A447">
      <f>A446+1</f>
    </nc>
  </rcc>
  <rcc rId="7005" sId="4">
    <oc r="A448">
      <f>A447+1</f>
    </oc>
    <nc r="A448">
      <f>A447+1</f>
    </nc>
  </rcc>
  <rcc rId="7006" sId="4">
    <oc r="A449">
      <f>A448+1</f>
    </oc>
    <nc r="A449">
      <f>A448+1</f>
    </nc>
  </rcc>
  <rcc rId="7007" sId="4">
    <oc r="A450">
      <f>A449+1</f>
    </oc>
    <nc r="A450">
      <f>A449+1</f>
    </nc>
  </rcc>
  <rcc rId="7008" sId="4">
    <oc r="A451">
      <f>A450+1</f>
    </oc>
    <nc r="A451">
      <f>A450+1</f>
    </nc>
  </rcc>
  <rcc rId="7009" sId="4">
    <oc r="A452">
      <f>A451+1</f>
    </oc>
    <nc r="A452">
      <f>A451+1</f>
    </nc>
  </rcc>
  <rcc rId="7010" sId="4">
    <oc r="A453">
      <f>A452+1</f>
    </oc>
    <nc r="A453">
      <f>A452+1</f>
    </nc>
  </rcc>
  <rcc rId="7011" sId="4">
    <oc r="A454">
      <f>A453+1</f>
    </oc>
    <nc r="A454">
      <f>A453+1</f>
    </nc>
  </rcc>
  <rcc rId="7012" sId="4">
    <oc r="A455">
      <f>A454+1</f>
    </oc>
    <nc r="A455">
      <f>A454+1</f>
    </nc>
  </rcc>
  <rcc rId="7013" sId="4">
    <oc r="A456">
      <f>A455+1</f>
    </oc>
    <nc r="A456">
      <f>A455+1</f>
    </nc>
  </rcc>
  <rcc rId="7014" sId="4">
    <oc r="A457">
      <f>A456+1</f>
    </oc>
    <nc r="A457">
      <f>A456+1</f>
    </nc>
  </rcc>
  <rcc rId="7015" sId="4">
    <oc r="A458">
      <f>A457+1</f>
    </oc>
    <nc r="A458">
      <f>A457+1</f>
    </nc>
  </rcc>
  <rcc rId="7016" sId="4">
    <oc r="A459">
      <f>A458+1</f>
    </oc>
    <nc r="A459">
      <f>A458+1</f>
    </nc>
  </rcc>
  <rcc rId="7017" sId="4">
    <oc r="A460">
      <f>A459+1</f>
    </oc>
    <nc r="A460">
      <f>A459+1</f>
    </nc>
  </rcc>
  <rcc rId="7018" sId="4">
    <oc r="A461">
      <f>A460+1</f>
    </oc>
    <nc r="A461">
      <f>A460+1</f>
    </nc>
  </rcc>
  <rcc rId="7019" sId="4">
    <oc r="A462">
      <f>A461+1</f>
    </oc>
    <nc r="A462">
      <f>A461+1</f>
    </nc>
  </rcc>
  <rcc rId="7020" sId="4">
    <oc r="A463">
      <f>A462+1</f>
    </oc>
    <nc r="A463">
      <f>A462+1</f>
    </nc>
  </rcc>
  <rcc rId="7021" sId="4">
    <oc r="A464">
      <f>A463+1</f>
    </oc>
    <nc r="A464">
      <f>A463+1</f>
    </nc>
  </rcc>
  <rcc rId="7022" sId="4">
    <oc r="A465">
      <f>A464+1</f>
    </oc>
    <nc r="A465">
      <f>A464+1</f>
    </nc>
  </rcc>
  <rcc rId="7023" sId="4">
    <oc r="A466">
      <f>A465+1</f>
    </oc>
    <nc r="A466">
      <f>A465+1</f>
    </nc>
  </rcc>
  <rcc rId="7024" sId="4">
    <oc r="A467">
      <f>A466+1</f>
    </oc>
    <nc r="A467">
      <f>A466+1</f>
    </nc>
  </rcc>
  <rcc rId="7025" sId="4">
    <oc r="A468">
      <f>A467+1</f>
    </oc>
    <nc r="A468">
      <f>A467+1</f>
    </nc>
  </rcc>
  <rcc rId="7026" sId="4">
    <oc r="A469">
      <f>A468+1</f>
    </oc>
    <nc r="A469">
      <f>A468+1</f>
    </nc>
  </rcc>
  <rcc rId="7027" sId="4">
    <oc r="A470">
      <f>A469+1</f>
    </oc>
    <nc r="A470">
      <f>A469+1</f>
    </nc>
  </rcc>
  <rcc rId="7028" sId="4">
    <oc r="A471">
      <f>A470+1</f>
    </oc>
    <nc r="A471">
      <f>A470+1</f>
    </nc>
  </rcc>
  <rcc rId="7029" sId="4">
    <oc r="A472">
      <f>A471+1</f>
    </oc>
    <nc r="A472">
      <f>A471+1</f>
    </nc>
  </rcc>
  <rcc rId="7030" sId="4">
    <oc r="A473">
      <f>A472+1</f>
    </oc>
    <nc r="A473">
      <f>A472+1</f>
    </nc>
  </rcc>
  <rcc rId="7031" sId="4">
    <oc r="A474">
      <f>A473+1</f>
    </oc>
    <nc r="A474">
      <f>A473+1</f>
    </nc>
  </rcc>
  <rcc rId="7032" sId="4">
    <oc r="A475">
      <f>A474+1</f>
    </oc>
    <nc r="A475">
      <f>A474+1</f>
    </nc>
  </rcc>
  <rcc rId="7033" sId="4">
    <oc r="A476">
      <f>A475+1</f>
    </oc>
    <nc r="A476">
      <f>A475+1</f>
    </nc>
  </rcc>
  <rcc rId="7034" sId="4">
    <oc r="A477">
      <f>A476+1</f>
    </oc>
    <nc r="A477">
      <f>A476+1</f>
    </nc>
  </rcc>
  <rcc rId="7035" sId="4">
    <oc r="A478">
      <f>A477+1</f>
    </oc>
    <nc r="A478">
      <f>A477+1</f>
    </nc>
  </rcc>
  <rcc rId="7036" sId="4">
    <oc r="A479">
      <f>A478+1</f>
    </oc>
    <nc r="A479">
      <f>A478+1</f>
    </nc>
  </rcc>
  <rcc rId="7037" sId="4">
    <oc r="A480">
      <f>A479+1</f>
    </oc>
    <nc r="A480">
      <f>A479+1</f>
    </nc>
  </rcc>
  <rcc rId="7038" sId="4">
    <oc r="A481">
      <f>A480+1</f>
    </oc>
    <nc r="A481">
      <f>A480+1</f>
    </nc>
  </rcc>
  <rcc rId="7039" sId="4">
    <oc r="A482">
      <f>A481+1</f>
    </oc>
    <nc r="A482">
      <f>A481+1</f>
    </nc>
  </rcc>
  <rcc rId="7040" sId="4">
    <oc r="A483">
      <f>A482+1</f>
    </oc>
    <nc r="A483">
      <f>A482+1</f>
    </nc>
  </rcc>
  <rcc rId="7041" sId="4">
    <oc r="A484">
      <f>A483+1</f>
    </oc>
    <nc r="A484">
      <f>A483+1</f>
    </nc>
  </rcc>
  <rcc rId="7042" sId="4">
    <oc r="A485">
      <f>A484+1</f>
    </oc>
    <nc r="A485">
      <f>A484+1</f>
    </nc>
  </rcc>
  <rcc rId="7043" sId="4">
    <oc r="A486">
      <f>A485+1</f>
    </oc>
    <nc r="A486">
      <f>A485+1</f>
    </nc>
  </rcc>
  <rcc rId="7044" sId="4">
    <nc r="A487">
      <f>A486+1</f>
    </nc>
  </rcc>
  <rcc rId="7045" sId="4">
    <nc r="A488">
      <f>A487+1</f>
    </nc>
  </rcc>
  <rcv guid="{A2822BA0-8792-8A42-8107-58F529CC73B7}" action="delete"/>
  <rdn rId="0" localSheetId="4" customView="1" name="Z_A2822BA0_8792_8A42_8107_58F529CC73B7_.wvu.FilterData" hidden="1" oldHidden="1">
    <formula>Questions!$A$1:$S$488</formula>
    <oldFormula>Questions!$A$1:$S$486</oldFormula>
  </rdn>
  <rcv guid="{A2822BA0-8792-8A42-8107-58F529CC73B7}"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47" sId="4" ref="A93:XFD93" action="deleteRow">
    <undo index="0" exp="ref" v="1" dr="A93" r="A94" sId="4"/>
    <rfmt sheetId="4" xfDxf="1" s="1" sqref="A93:XFD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3">
        <f>A92+1</f>
      </nc>
      <ndxf>
        <alignment horizontal="center" wrapText="1" readingOrder="0"/>
      </ndxf>
    </rcc>
    <rfmt sheetId="4" sqref="E93" start="0" length="0">
      <dxf>
        <font>
          <color indexed="8"/>
          <name val="Calibri"/>
          <scheme val="none"/>
        </font>
        <alignment horizontal="left" vertical="bottom" readingOrder="0"/>
      </dxf>
    </rfmt>
    <rfmt sheetId="4" sqref="F93" start="0" length="0">
      <dxf>
        <font>
          <color indexed="8"/>
          <name val="Calibri"/>
          <scheme val="none"/>
        </font>
        <alignment vertical="bottom" readingOrder="0"/>
      </dxf>
    </rfmt>
    <rfmt sheetId="4" sqref="G93" start="0" length="0">
      <dxf>
        <font>
          <color indexed="8"/>
          <name val="Calibri"/>
          <scheme val="none"/>
        </font>
        <alignment vertical="bottom" readingOrder="0"/>
      </dxf>
    </rfmt>
    <rfmt sheetId="4" sqref="H93" start="0" length="0">
      <dxf>
        <font>
          <sz val="12"/>
          <color indexed="8"/>
          <name val="Calibri"/>
          <scheme val="none"/>
        </font>
        <alignment vertical="bottom" readingOrder="0"/>
      </dxf>
    </rfmt>
    <rfmt sheetId="4" sqref="O93" start="0" length="0">
      <dxf>
        <alignment horizontal="center" readingOrder="0"/>
      </dxf>
    </rfmt>
    <rfmt sheetId="4" sqref="P93" start="0" length="0">
      <dxf>
        <font>
          <color indexed="8"/>
          <name val="Calibri"/>
          <scheme val="none"/>
        </font>
        <alignment horizontal="center" vertical="bottom" readingOrder="0"/>
      </dxf>
    </rfmt>
  </rrc>
  <rcc rId="7048" sId="4">
    <oc r="A92">
      <f>A91+1</f>
    </oc>
    <nc r="A92">
      <f>A91+1</f>
    </nc>
  </rcc>
  <rcc rId="7049" sId="4">
    <oc r="A93">
      <f>#REF!+1</f>
    </oc>
    <nc r="A93">
      <f>A92+1</f>
    </nc>
  </rcc>
  <rcc rId="7050" sId="4">
    <oc r="A94">
      <f>A93+1</f>
    </oc>
    <nc r="A94">
      <f>A93+1</f>
    </nc>
  </rcc>
  <rcc rId="7051" sId="4">
    <oc r="A95">
      <f>A94+1</f>
    </oc>
    <nc r="A95">
      <f>A94+1</f>
    </nc>
  </rcc>
  <rcc rId="7052" sId="4">
    <oc r="A96">
      <f>A95+1</f>
    </oc>
    <nc r="A96">
      <f>A95+1</f>
    </nc>
  </rcc>
  <rcc rId="7053" sId="4">
    <oc r="A97">
      <f>A96+1</f>
    </oc>
    <nc r="A97">
      <f>A96+1</f>
    </nc>
  </rcc>
  <rcc rId="7054" sId="4">
    <oc r="A98">
      <f>A97+1</f>
    </oc>
    <nc r="A98">
      <f>A97+1</f>
    </nc>
  </rcc>
  <rcc rId="7055" sId="4">
    <oc r="A99">
      <f>A98+1</f>
    </oc>
    <nc r="A99">
      <f>A98+1</f>
    </nc>
  </rcc>
  <rcc rId="7056" sId="4">
    <oc r="A100">
      <f>A99+1</f>
    </oc>
    <nc r="A100">
      <f>A99+1</f>
    </nc>
  </rcc>
  <rcc rId="7057" sId="4">
    <oc r="A101">
      <f>A100+1</f>
    </oc>
    <nc r="A101">
      <f>A100+1</f>
    </nc>
  </rcc>
  <rcc rId="7058" sId="4">
    <oc r="A102">
      <f>A101+1</f>
    </oc>
    <nc r="A102">
      <f>A101+1</f>
    </nc>
  </rcc>
  <rcc rId="7059" sId="4">
    <oc r="A103">
      <f>A102+1</f>
    </oc>
    <nc r="A103">
      <f>A102+1</f>
    </nc>
  </rcc>
  <rrc rId="7060" sId="4" ref="A320:XFD320" action="insertRow"/>
  <rcc rId="7061" sId="4">
    <nc r="C320">
      <v>223</v>
    </nc>
  </rcc>
  <rcc rId="7062" sId="4">
    <nc r="D320" t="inlineStr">
      <is>
        <t>Endocrine_disease_other</t>
        <phoneticPr fontId="31" type="noConversion"/>
      </is>
    </nc>
  </rcc>
  <rcc rId="7063" sId="4">
    <nc r="E320" t="inlineStr">
      <is>
        <t>Other endocrine diseases</t>
        <phoneticPr fontId="31" type="noConversion"/>
      </is>
    </nc>
  </rcc>
  <rcc rId="7064" sId="4">
    <oc r="A319">
      <f>A318+1</f>
    </oc>
    <nc r="A319">
      <f>A318+1</f>
    </nc>
  </rcc>
  <rcc rId="7065" sId="4">
    <nc r="A320">
      <f>A319+1</f>
    </nc>
  </rcc>
  <rcc rId="7066" sId="4">
    <oc r="A321">
      <f>A319+1</f>
    </oc>
    <nc r="A321">
      <f>A320+1</f>
    </nc>
  </rcc>
  <rcc rId="7067" sId="4">
    <oc r="A322">
      <f>A321+1</f>
    </oc>
    <nc r="A322">
      <f>A321+1</f>
    </nc>
  </rcc>
  <rcc rId="7068" sId="4">
    <oc r="A323">
      <f>A322+1</f>
    </oc>
    <nc r="A323">
      <f>A322+1</f>
    </nc>
  </rcc>
  <rcc rId="7069" sId="4">
    <nc r="B320">
      <f>VLOOKUP(D320,'Concept heirarchy position'!A$1:I$623,2,0)</f>
    </nc>
  </rcc>
  <rcc rId="7070" sId="4">
    <nc r="B321">
      <f>VLOOKUP(D321,'Concept heirarchy position'!A$1:I$623,2,0)</f>
    </nc>
  </rcc>
  <rcc rId="7071" sId="4">
    <nc r="B322">
      <f>VLOOKUP(D322,'Concept heirarchy position'!A$1:I$623,2,0)</f>
    </nc>
  </rcc>
  <rcc rId="7072" sId="4">
    <oc r="B323">
      <f>VLOOKUP(D323,'Concept heirarchy position'!A$1:I$623,2,0)</f>
    </oc>
    <nc r="B323">
      <f>VLOOKUP(D323,'Concept heirarchy position'!A$1:I$623,2,0)</f>
    </nc>
  </rcc>
  <rcc rId="7073" sId="4">
    <oc r="B324">
      <f>VLOOKUP(D324,'Concept heirarchy position'!A$1:I$623,2,0)</f>
    </oc>
    <nc r="B324">
      <f>VLOOKUP(D324,'Concept heirarchy position'!A$1:I$623,2,0)</f>
    </nc>
  </rcc>
  <rcc rId="7074" sId="4">
    <oc r="B325">
      <f>VLOOKUP(D325,'Concept heirarchy position'!A$1:I$623,2,0)</f>
    </oc>
    <nc r="B325">
      <f>VLOOKUP(D325,'Concept heirarchy position'!A$1:I$623,2,0)</f>
    </nc>
  </rcc>
  <rcc rId="7075" sId="4">
    <oc r="B326">
      <f>VLOOKUP(D326,'Concept heirarchy position'!A$1:I$623,2,0)</f>
    </oc>
    <nc r="B326">
      <f>VLOOKUP(D326,'Concept heirarchy position'!A$1:I$623,2,0)</f>
    </nc>
  </rcc>
  <rcc rId="7076" sId="4">
    <oc r="B327">
      <f>VLOOKUP(D327,'Concept heirarchy position'!A$1:I$623,2,0)</f>
    </oc>
    <nc r="B327">
      <f>VLOOKUP(D327,'Concept heirarchy position'!A$1:I$623,2,0)</f>
    </nc>
  </rcc>
  <rcc rId="7077" sId="4">
    <oc r="B302">
      <f>VLOOKUP(D302,'Concept heirarchy position'!A$1:I$623,2,0)</f>
    </oc>
    <nc r="B302">
      <f>VLOOKUP(D302,'Concept heirarchy position'!A$1:I$623,2,0)</f>
    </nc>
  </rcc>
  <rcc rId="7078" sId="4">
    <nc r="B303">
      <f>VLOOKUP(D303,'Concept heirarchy position'!A$1:I$623,2,0)</f>
    </nc>
  </rcc>
  <rcc rId="7079" sId="4">
    <nc r="B304">
      <f>VLOOKUP(D304,'Concept heirarchy position'!A$1:I$623,2,0)</f>
    </nc>
  </rcc>
  <rcc rId="7080" sId="4">
    <oc r="B305">
      <f>VLOOKUP(D305,'Concept heirarchy position'!A$1:I$623,2,0)</f>
    </oc>
    <nc r="B305">
      <f>VLOOKUP(D305,'Concept heirarchy position'!A$1:I$623,2,0)</f>
    </nc>
  </rcc>
  <rcc rId="7081" sId="4">
    <oc r="B306">
      <f>VLOOKUP(D306,'Concept heirarchy position'!A$1:I$623,2,0)</f>
    </oc>
    <nc r="B306">
      <f>VLOOKUP(D306,'Concept heirarchy position'!A$1:I$623,2,0)</f>
    </nc>
  </rcc>
  <rcc rId="7082" sId="4">
    <oc r="B307">
      <f>VLOOKUP(D307,'Concept heirarchy position'!A$1:I$623,2,0)</f>
    </oc>
    <nc r="B307">
      <f>VLOOKUP(D307,'Concept heirarchy position'!A$1:I$623,2,0)</f>
    </nc>
  </rcc>
  <rcc rId="7083" sId="4">
    <oc r="B308">
      <f>VLOOKUP(D308,'Concept heirarchy position'!A$1:I$623,2,0)</f>
    </oc>
    <nc r="B308">
      <f>VLOOKUP(D308,'Concept heirarchy position'!A$1:I$623,2,0)</f>
    </nc>
  </rcc>
  <rcc rId="7084" sId="4">
    <oc r="B309">
      <f>VLOOKUP(D309,'Concept heirarchy position'!A$1:I$623,2,0)</f>
    </oc>
    <nc r="B309">
      <f>VLOOKUP(D309,'Concept heirarchy position'!A$1:I$623,2,0)</f>
    </nc>
  </rcc>
  <rcc rId="7085" sId="4">
    <oc r="B310">
      <f>VLOOKUP(D310,'Concept heirarchy position'!A$1:I$623,2,0)</f>
    </oc>
    <nc r="B310">
      <f>VLOOKUP(D310,'Concept heirarchy position'!A$1:I$623,2,0)</f>
    </nc>
  </rcc>
  <rcc rId="7086" sId="4">
    <oc r="B311">
      <f>VLOOKUP(D311,'Concept heirarchy position'!A$1:I$623,2,0)</f>
    </oc>
    <nc r="B311">
      <f>VLOOKUP(D311,'Concept heirarchy position'!A$1:I$623,2,0)</f>
    </nc>
  </rcc>
  <rcc rId="7087" sId="4">
    <oc r="B312">
      <f>VLOOKUP(D312,'Concept heirarchy position'!A$1:I$623,2,0)</f>
    </oc>
    <nc r="B312">
      <f>VLOOKUP(D312,'Concept heirarchy position'!A$1:I$623,2,0)</f>
    </nc>
  </rcc>
  <rcc rId="7088" sId="4">
    <nc r="F320" t="inlineStr">
      <is>
        <t>All</t>
      </is>
    </nc>
  </rcc>
  <rcc rId="7089" sId="4">
    <nc r="G320" t="inlineStr">
      <is>
        <t>OneOption</t>
      </is>
    </nc>
  </rcc>
  <rcc rId="7090" sId="4">
    <nc r="H320" t="inlineStr">
      <is>
        <t>Y_N_U_Clinician</t>
      </is>
    </nc>
  </rcc>
  <rcc rId="7091" sId="4">
    <nc r="J320" t="inlineStr">
      <is>
        <t>Y</t>
      </is>
    </nc>
  </rcc>
  <rcc rId="7092" sId="4">
    <nc r="K320" t="inlineStr">
      <is>
        <t>Yes</t>
      </is>
    </nc>
  </rcc>
  <rcc rId="7093" sId="4">
    <nc r="N320">
      <f>VLOOKUP(D320,'Concept heirarchy position'!A$1:I$623,3,0)</f>
    </nc>
  </rcc>
  <rcc rId="7094" sId="4">
    <nc r="N321">
      <f>VLOOKUP(D321,'Concept heirarchy position'!A$1:I$623,3,0)</f>
    </nc>
  </rcc>
  <rcc rId="7095" sId="4">
    <nc r="N322">
      <f>VLOOKUP(D322,'Concept heirarchy position'!A$1:I$623,3,0)</f>
    </nc>
  </rcc>
  <rcc rId="7096" sId="4">
    <oc r="N323">
      <f>VLOOKUP(D323,'Concept heirarchy position'!A$1:I$623,3,0)</f>
    </oc>
    <nc r="N323">
      <f>VLOOKUP(D323,'Concept heirarchy position'!A$1:I$623,3,0)</f>
    </nc>
  </rcc>
  <rcc rId="7097" sId="4">
    <oc r="N324">
      <f>VLOOKUP(D324,'Concept heirarchy position'!A$1:I$623,3,0)</f>
    </oc>
    <nc r="N324">
      <f>VLOOKUP(D324,'Concept heirarchy position'!A$1:I$623,3,0)</f>
    </nc>
  </rcc>
  <rcc rId="7098" sId="4">
    <oc r="N325">
      <f>VLOOKUP(D325,'Concept heirarchy position'!A$1:I$623,3,0)</f>
    </oc>
    <nc r="N325">
      <f>VLOOKUP(D325,'Concept heirarchy position'!A$1:I$623,3,0)</f>
    </nc>
  </rcc>
  <rcv guid="{A2822BA0-8792-8A42-8107-58F529CC73B7}" action="delete"/>
  <rcv guid="{A2822BA0-8792-8A42-8107-58F529CC73B7}"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99" sId="4" ref="A487:XFD487" action="deleteRow">
    <undo index="0" exp="ref" v="1" dr="A487" r="A488"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A486+1</f>
      </nc>
      <ndxf>
        <alignment horizontal="center" wrapText="1" readingOrder="0"/>
      </ndxf>
    </rcc>
    <rcc rId="0" sId="4">
      <nc r="B487">
        <f>VLOOKUP(D487,'Concept heirarchy position'!A$1:I$623,2,0)</f>
      </nc>
    </rcc>
    <rcc rId="0" sId="4">
      <nc r="C487">
        <v>488</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fmt sheetId="4" sqref="P487" start="0" length="0">
      <dxf>
        <alignment horizontal="center" readingOrder="0"/>
      </dxf>
    </rfmt>
    <rcc rId="0" sId="4" dxf="1">
      <nc r="Q487" t="inlineStr">
        <is>
          <t>Y</t>
          <phoneticPr fontId="31" type="noConversion"/>
        </is>
      </nc>
      <ndxf>
        <alignment horizontal="center" readingOrder="0"/>
      </ndxf>
    </rcc>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rc rId="7100" sId="4" ref="A487:XFD487" action="deleteRow">
    <undo index="0" exp="area" ref3D="1" dr="$A$1:$S$487" dn="Z_A2822BA0_8792_8A42_8107_58F529CC73B7_.wvu.FilterData" sId="4"/>
    <undo index="0" exp="area" ref3D="1" dr="$A$1:$S$487" dn="_FilterDatabase"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#REF!+1</f>
      </nc>
      <ndxf>
        <alignment horizontal="center" wrapText="1" readingOrder="0"/>
      </ndxf>
    </rcc>
    <rcc rId="0" sId="4">
      <nc r="B487">
        <f>VLOOKUP(D487,'Concept heirarchy position'!A$1:I$623,2,0)</f>
      </nc>
    </rcc>
    <rcc rId="0" sId="4">
      <nc r="C487">
        <v>489</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cc rId="0" sId="4" dxf="1">
      <nc r="P487" t="inlineStr">
        <is>
          <t>Y</t>
          <phoneticPr fontId="31" type="noConversion"/>
        </is>
      </nc>
      <ndxf>
        <alignment horizontal="center" readingOrder="0"/>
      </ndxf>
    </rcc>
    <rfmt sheetId="4" sqref="Q487" start="0" length="0">
      <dxf>
        <alignment horizontal="center" readingOrder="0"/>
      </dxf>
    </rfmt>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cv guid="{A2822BA0-8792-8A42-8107-58F529CC73B7}" action="delete"/>
  <rcv guid="{A2822BA0-8792-8A42-8107-58F529CC73B7}"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01" sId="4" ref="A82:XFD82" action="insertRow"/>
  <rfmt sheetId="4" s="1" sqref="A82" start="0" length="0">
    <dxf>
      <font>
        <sz val="10"/>
        <color auto="1"/>
        <name val="Arial"/>
        <scheme val="none"/>
      </font>
      <alignment horizontal="general" vertical="bottom" wrapText="0" readingOrder="0"/>
    </dxf>
  </rfmt>
  <rfmt sheetId="4" s="1" sqref="B82" start="0" length="0">
    <dxf>
      <font>
        <sz val="10"/>
        <color auto="1"/>
        <name val="Arial"/>
        <scheme val="none"/>
      </font>
      <alignment vertical="bottom" readingOrder="0"/>
    </dxf>
  </rfmt>
  <rfmt sheetId="4" s="1" sqref="C82" start="0" length="0">
    <dxf>
      <font>
        <sz val="10"/>
        <color auto="1"/>
        <name val="Arial"/>
        <scheme val="none"/>
      </font>
      <alignment vertical="bottom" readingOrder="0"/>
    </dxf>
  </rfmt>
  <rfmt sheetId="4" s="1" sqref="D82" start="0" length="0">
    <dxf>
      <font>
        <sz val="10"/>
        <color auto="1"/>
        <name val="Arial"/>
        <scheme val="none"/>
      </font>
      <alignment vertical="bottom" readingOrder="0"/>
    </dxf>
  </rfmt>
  <rfmt sheetId="4" s="1" sqref="E82" start="0" length="0">
    <dxf>
      <font>
        <sz val="10"/>
        <color auto="1"/>
        <name val="Arial"/>
        <scheme val="none"/>
      </font>
      <alignment horizontal="general" readingOrder="0"/>
    </dxf>
  </rfmt>
  <rfmt sheetId="4" s="1" sqref="F82" start="0" length="0">
    <dxf>
      <font>
        <sz val="10"/>
        <color auto="1"/>
        <name val="Arial"/>
        <scheme val="none"/>
      </font>
      <alignment vertical="bottom" readingOrder="0"/>
    </dxf>
  </rfmt>
  <rfmt sheetId="4" s="1" sqref="G82" start="0" length="0">
    <dxf>
      <font>
        <sz val="10"/>
        <color auto="1"/>
        <name val="Arial"/>
        <scheme val="none"/>
      </font>
    </dxf>
  </rfmt>
  <rfmt sheetId="4" s="1" sqref="H82" start="0" length="0">
    <dxf>
      <font>
        <sz val="10"/>
        <color auto="1"/>
        <name val="Arial"/>
        <scheme val="none"/>
      </font>
    </dxf>
  </rfmt>
  <rfmt sheetId="4" s="1" sqref="I82" start="0" length="0">
    <dxf>
      <font>
        <sz val="10"/>
        <color auto="1"/>
        <name val="Arial"/>
        <scheme val="none"/>
      </font>
      <alignment vertical="bottom" readingOrder="0"/>
    </dxf>
  </rfmt>
  <rfmt sheetId="4" s="1" sqref="J82" start="0" length="0">
    <dxf>
      <font>
        <sz val="10"/>
        <color auto="1"/>
        <name val="Arial"/>
        <scheme val="none"/>
      </font>
      <alignment vertical="bottom" readingOrder="0"/>
    </dxf>
  </rfmt>
  <rfmt sheetId="4" s="1" sqref="K82" start="0" length="0">
    <dxf>
      <font>
        <sz val="10"/>
        <color auto="1"/>
        <name val="Arial"/>
        <scheme val="none"/>
      </font>
      <alignment vertical="bottom" readingOrder="0"/>
    </dxf>
  </rfmt>
  <rfmt sheetId="4" s="1" sqref="L82" start="0" length="0">
    <dxf>
      <font>
        <sz val="10"/>
        <color auto="1"/>
        <name val="Arial"/>
        <scheme val="none"/>
      </font>
      <alignment vertical="bottom" readingOrder="0"/>
    </dxf>
  </rfmt>
  <rfmt sheetId="4" s="1" sqref="M82" start="0" length="0">
    <dxf>
      <font>
        <sz val="10"/>
        <color auto="1"/>
        <name val="Arial"/>
        <scheme val="none"/>
      </font>
      <alignment vertical="bottom" readingOrder="0"/>
    </dxf>
  </rfmt>
  <rfmt sheetId="4" s="1" sqref="N82" start="0" length="0">
    <dxf>
      <font>
        <sz val="10"/>
        <color auto="1"/>
        <name val="Arial"/>
        <scheme val="none"/>
      </font>
      <alignment vertical="bottom" readingOrder="0"/>
    </dxf>
  </rfmt>
  <rfmt sheetId="4" s="1" sqref="O82" start="0" length="0">
    <dxf>
      <font>
        <sz val="10"/>
        <color auto="1"/>
        <name val="Arial"/>
        <scheme val="none"/>
      </font>
      <alignment horizontal="general" vertical="bottom" readingOrder="0"/>
    </dxf>
  </rfmt>
  <rfmt sheetId="4" s="1" sqref="P82" start="0" length="0">
    <dxf>
      <font>
        <sz val="10"/>
        <color auto="1"/>
        <name val="Arial"/>
        <scheme val="none"/>
      </font>
      <alignment horizontal="general" readingOrder="0"/>
    </dxf>
  </rfmt>
  <rfmt sheetId="4" s="1" sqref="Q82" start="0" length="0">
    <dxf>
      <font>
        <sz val="10"/>
        <color auto="1"/>
        <name val="Arial"/>
        <scheme val="none"/>
      </font>
      <alignment horizontal="general" readingOrder="0"/>
    </dxf>
  </rfmt>
  <rfmt sheetId="4" s="1" sqref="R82" start="0" length="0">
    <dxf>
      <font>
        <sz val="10"/>
        <color auto="1"/>
        <name val="Arial"/>
        <scheme val="none"/>
      </font>
      <alignment vertical="bottom" readingOrder="0"/>
    </dxf>
  </rfmt>
  <rfmt sheetId="4" s="1" sqref="S82" start="0" length="0">
    <dxf>
      <font>
        <sz val="10"/>
        <color auto="1"/>
        <name val="Arial"/>
        <scheme val="none"/>
      </font>
      <alignment vertical="bottom" readingOrder="0"/>
    </dxf>
  </rfmt>
  <rfmt sheetId="4" s="1" sqref="T82" start="0" length="0">
    <dxf>
      <font>
        <sz val="10"/>
        <color auto="1"/>
        <name val="Arial"/>
        <scheme val="none"/>
      </font>
      <alignment vertical="bottom" readingOrder="0"/>
    </dxf>
  </rfmt>
  <rfmt sheetId="4" xfDxf="1" sqref="A82" start="0" length="0">
    <dxf>
      <font>
        <name val="Calibri"/>
        <scheme val="none"/>
      </font>
      <alignment horizontal="center" vertical="center" wrapText="1" readingOrder="0"/>
    </dxf>
  </rfmt>
  <rfmt sheetId="4" xfDxf="1" sqref="B82" start="0" length="0">
    <dxf>
      <font>
        <name val="Calibri"/>
        <scheme val="none"/>
      </font>
      <alignment vertical="center" readingOrder="0"/>
    </dxf>
  </rfmt>
  <rfmt sheetId="4" xfDxf="1" sqref="C82" start="0" length="0">
    <dxf>
      <font>
        <name val="Calibri"/>
        <scheme val="none"/>
      </font>
      <alignment vertical="center" readingOrder="0"/>
    </dxf>
  </rfmt>
  <rfmt sheetId="4" xfDxf="1" sqref="D82" start="0" length="0">
    <dxf>
      <font>
        <name val="Calibri"/>
        <scheme val="none"/>
      </font>
      <alignment vertical="center" readingOrder="0"/>
    </dxf>
  </rfmt>
  <rcc rId="7102" sId="4" xfDxf="1" dxf="1">
    <nc r="E82" t="inlineStr">
      <is>
        <t>Contact information</t>
      </is>
    </nc>
    <ndxf>
      <font>
        <name val="Calibri"/>
        <scheme val="none"/>
      </font>
      <alignment horizontal="left" readingOrder="0"/>
    </ndxf>
  </rcc>
  <rfmt sheetId="4" xfDxf="1" sqref="F82" start="0" length="0">
    <dxf>
      <font>
        <name val="Calibri"/>
        <scheme val="none"/>
      </font>
    </dxf>
  </rfmt>
  <rfmt sheetId="4" xfDxf="1" sqref="G82" start="0" length="0">
    <dxf>
      <font>
        <name val="Calibri"/>
        <scheme val="none"/>
      </font>
    </dxf>
  </rfmt>
  <rfmt sheetId="4" xfDxf="1" sqref="H82" start="0" length="0">
    <dxf>
      <font>
        <name val="Calibri"/>
        <scheme val="none"/>
      </font>
    </dxf>
  </rfmt>
  <rfmt sheetId="4" xfDxf="1" sqref="I82" start="0" length="0">
    <dxf>
      <font>
        <name val="Calibri"/>
        <scheme val="none"/>
      </font>
      <alignment vertical="center" readingOrder="0"/>
    </dxf>
  </rfmt>
  <rfmt sheetId="4" xfDxf="1" sqref="J82" start="0" length="0">
    <dxf>
      <font>
        <name val="Calibri"/>
        <scheme val="none"/>
      </font>
      <alignment vertical="center" readingOrder="0"/>
    </dxf>
  </rfmt>
  <rfmt sheetId="4" xfDxf="1" sqref="K82" start="0" length="0">
    <dxf>
      <font>
        <name val="Calibri"/>
        <scheme val="none"/>
      </font>
      <alignment vertical="center" readingOrder="0"/>
    </dxf>
  </rfmt>
  <rfmt sheetId="4" xfDxf="1" sqref="L82" start="0" length="0">
    <dxf>
      <font>
        <name val="Calibri"/>
        <scheme val="none"/>
      </font>
      <alignment vertical="center" readingOrder="0"/>
    </dxf>
  </rfmt>
  <rfmt sheetId="4" xfDxf="1" sqref="M82" start="0" length="0">
    <dxf>
      <font>
        <name val="Calibri"/>
        <scheme val="none"/>
      </font>
      <alignment vertical="center" readingOrder="0"/>
    </dxf>
  </rfmt>
  <rfmt sheetId="4" xfDxf="1" sqref="N82" start="0" length="0">
    <dxf>
      <font>
        <name val="Calibri"/>
        <scheme val="none"/>
      </font>
      <alignment vertical="center" readingOrder="0"/>
    </dxf>
  </rfmt>
  <rfmt sheetId="4" xfDxf="1" sqref="O82" start="0" length="0">
    <dxf>
      <font>
        <name val="Calibri"/>
        <scheme val="none"/>
      </font>
      <alignment horizontal="center" vertical="center" wrapText="1" readingOrder="0"/>
    </dxf>
  </rfmt>
  <rfmt sheetId="4" xfDxf="1" sqref="P82" start="0" length="0">
    <dxf>
      <font>
        <name val="Calibri"/>
        <scheme val="none"/>
      </font>
      <alignment horizontal="center" readingOrder="0"/>
    </dxf>
  </rfmt>
  <rcc rId="7103" sId="4" xfDxf="1" dxf="1">
    <nc r="Q82" t="inlineStr">
      <is>
        <t>Y</t>
      </is>
    </nc>
    <ndxf>
      <font>
        <name val="Calibri"/>
        <scheme val="none"/>
      </font>
      <alignment horizontal="center" vertical="center" readingOrder="0"/>
    </ndxf>
  </rcc>
  <rfmt sheetId="4" xfDxf="1" sqref="R82" start="0" length="0">
    <dxf>
      <font>
        <name val="Calibri"/>
        <scheme val="none"/>
      </font>
      <alignment vertical="center" readingOrder="0"/>
    </dxf>
  </rfmt>
  <rfmt sheetId="4" xfDxf="1" sqref="S82" start="0" length="0">
    <dxf>
      <font>
        <name val="Calibri"/>
        <scheme val="none"/>
      </font>
      <alignment vertical="center" readingOrder="0"/>
    </dxf>
  </rfmt>
  <rfmt sheetId="4" xfDxf="1" sqref="T82" start="0" length="0">
    <dxf>
      <font>
        <name val="Calibri"/>
        <scheme val="none"/>
      </font>
      <alignment vertical="center" readingOrder="0"/>
    </dxf>
  </rfmt>
  <rfmt sheetId="4" xfDxf="1" sqref="U82" start="0" length="0">
    <dxf>
      <font>
        <name val="Calibri"/>
        <scheme val="none"/>
      </font>
      <alignment vertical="center" readingOrder="0"/>
    </dxf>
  </rfmt>
  <rfmt sheetId="4" xfDxf="1" sqref="V82" start="0" length="0">
    <dxf>
      <font>
        <name val="Calibri"/>
        <scheme val="none"/>
      </font>
      <alignment vertical="center" readingOrder="0"/>
    </dxf>
  </rfmt>
  <rfmt sheetId="4" xfDxf="1" sqref="W82" start="0" length="0">
    <dxf>
      <font>
        <name val="Calibri"/>
        <scheme val="none"/>
      </font>
      <alignment vertical="center" readingOrder="0"/>
    </dxf>
  </rfmt>
  <rcc rId="7104" sId="4" odxf="1" s="1" dxf="1">
    <nc r="A82">
      <f>A81+1</f>
    </nc>
    <ndxf/>
  </rcc>
  <rcc rId="7105" sId="4">
    <oc r="A83">
      <f>A81+1</f>
    </oc>
    <nc r="A83">
      <f>A82+1</f>
    </nc>
  </rcc>
  <rcc rId="7106" sId="4">
    <nc r="G82" t="inlineStr">
      <is>
        <t>End_section</t>
        <phoneticPr fontId="31" type="noConversion"/>
      </is>
    </nc>
  </rcc>
  <rcc rId="7107" sId="4">
    <oc r="N78">
      <f>VLOOKUP(D78,'Concept heirarchy position'!A$1:I$623,3,0)</f>
    </oc>
    <nc r="N78">
      <f>VLOOKUP(D78,'Concept heirarchy position'!A$1:I$623,3,0)</f>
    </nc>
  </rcc>
  <rcc rId="7108" sId="4">
    <oc r="N79">
      <f>VLOOKUP(D79,'Concept heirarchy position'!A$1:I$623,3,0)</f>
    </oc>
    <nc r="N79">
      <f>VLOOKUP(D79,'Concept heirarchy position'!A$1:I$623,3,0)</f>
    </nc>
  </rcc>
  <rcc rId="7109" sId="4">
    <oc r="N80">
      <f>VLOOKUP(D80,'Concept heirarchy position'!A$1:I$623,3,0)</f>
    </oc>
    <nc r="N80">
      <f>VLOOKUP(D80,'Concept heirarchy position'!A$1:I$623,3,0)</f>
    </nc>
  </rcc>
  <rcc rId="7110" sId="4">
    <oc r="N81">
      <f>VLOOKUP(D81,'Concept heirarchy position'!A$1:I$623,3,0)</f>
    </oc>
    <nc r="N81">
      <f>VLOOKUP(D81,'Concept heirarchy position'!A$1:I$623,3,0)</f>
    </nc>
  </rcc>
  <rcc rId="7111" sId="4" odxf="1" s="1" dxf="1">
    <nc r="N82">
      <f>VLOOKUP(D82,'Concept heirarchy position'!A$1:I$623,3,0)</f>
    </nc>
    <ndxf/>
  </rcc>
  <rcc rId="7112" sId="4">
    <nc r="N83">
      <f>VLOOKUP(D83,'Concept heirarchy position'!A$1:I$623,3,0)</f>
    </nc>
  </rcc>
  <rcc rId="7113" sId="4">
    <nc r="N84">
      <f>VLOOKUP(D84,'Concept heirarchy position'!A$1:I$623,3,0)</f>
    </nc>
  </rcc>
  <rcc rId="7114" sId="4" odxf="1" s="1" dxf="1">
    <oc r="N85">
      <v>57</v>
    </oc>
    <nc r="N85">
      <f>VLOOKUP(D85,'Concept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115" sId="4" odxf="1" s="1" dxf="1">
    <oc r="N86">
      <v>57</v>
    </oc>
    <nc r="N86">
      <f>VLOOKUP(D86,'Concept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116" sId="4">
    <oc r="N87">
      <f>VLOOKUP(D87,'Concept heirarchy position'!A$1:I$623,3,0)</f>
    </oc>
    <nc r="N87">
      <f>VLOOKUP(D87,'Concept heirarchy position'!A$1:I$623,3,0)</f>
    </nc>
  </rcc>
  <rcc rId="7117" sId="4">
    <oc r="N88">
      <f>VLOOKUP(D88,'Concept heirarchy position'!A$1:I$623,3,0)</f>
    </oc>
    <nc r="N88">
      <f>VLOOKUP(D88,'Concept heirarchy position'!A$1:I$623,3,0)</f>
    </nc>
  </rcc>
  <rcc rId="7118" sId="4">
    <oc r="N89">
      <f>VLOOKUP(D89,'Concept heirarchy position'!A$1:I$623,3,0)</f>
    </oc>
    <nc r="N89">
      <f>VLOOKUP(D89,'Concept heirarchy position'!A$1:I$623,3,0)</f>
    </nc>
  </rcc>
  <rcc rId="7119" sId="4">
    <oc r="N90">
      <f>VLOOKUP(D90,'Concept heirarchy position'!A$1:I$623,3,0)</f>
    </oc>
    <nc r="N90">
      <f>VLOOKUP(D90,'Concept heirarchy position'!A$1:I$623,3,0)</f>
    </nc>
  </rcc>
  <rcc rId="7120" sId="4">
    <oc r="N91">
      <f>VLOOKUP(D91,'Concept heirarchy position'!A$1:I$623,3,0)</f>
    </oc>
    <nc r="N91">
      <f>VLOOKUP(D91,'Concept heirarchy position'!A$1:I$623,3,0)</f>
    </nc>
  </rcc>
  <rcc rId="7121" sId="4">
    <oc r="N92">
      <f>VLOOKUP(D92,'Concept heirarchy position'!A$1:I$623,3,0)</f>
    </oc>
    <nc r="N92">
      <f>VLOOKUP(D92,'Concept heirarchy position'!A$1:I$623,3,0)</f>
    </nc>
  </rcc>
  <rcc rId="7122" sId="4">
    <oc r="N93">
      <f>VLOOKUP(D93,'Concept heirarchy position'!A$1:I$623,3,0)</f>
    </oc>
    <nc r="N93">
      <f>VLOOKUP(D93,'Concept heirarchy position'!A$1:I$623,3,0)</f>
    </nc>
  </rcc>
  <rrc rId="7123" sId="4" ref="A86:XFD86" action="insertRow"/>
  <rm rId="7124" sheetId="4" source="A84:XFD84"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B86" start="0" length="0">
      <dxf/>
    </rfmt>
    <rfmt sheetId="4" s="1" sqref="C86" start="0" length="0">
      <dxf/>
    </rfmt>
    <rfmt sheetId="4" s="1" sqref="D86" start="0" length="0">
      <dxf/>
    </rfmt>
    <rfmt sheetId="4" s="1" sqref="E86" start="0" length="0">
      <dxf>
        <alignment horizontal="left" readingOrder="0"/>
      </dxf>
    </rfmt>
    <rfmt sheetId="4" s="1" sqref="F86" start="0" length="0">
      <dxf/>
    </rfmt>
    <rfmt sheetId="4" s="1" sqref="G86" start="0" length="0">
      <dxf/>
    </rfmt>
    <rfmt sheetId="4" s="1" sqref="H86" start="0" length="0">
      <dxf/>
    </rfmt>
    <rfmt sheetId="4" s="1" sqref="I86" start="0" length="0">
      <dxf/>
    </rfmt>
    <rfmt sheetId="4" s="1" sqref="J86" start="0" length="0">
      <dxf/>
    </rfmt>
    <rfmt sheetId="4" s="1" sqref="K86" start="0" length="0">
      <dxf/>
    </rfmt>
    <rfmt sheetId="4" s="1" sqref="L86" start="0" length="0">
      <dxf/>
    </rfmt>
    <rfmt sheetId="4" s="1" sqref="M86" start="0" length="0">
      <dxf/>
    </rfmt>
    <rfmt sheetId="4" s="1" sqref="O86" start="0" length="0">
      <dxf>
        <alignment horizontal="center" readingOrder="0"/>
      </dxf>
    </rfmt>
    <rfmt sheetId="4" s="1" sqref="P86" start="0" length="0">
      <dxf>
        <alignment horizontal="center" readingOrder="0"/>
      </dxf>
    </rfmt>
    <rfmt sheetId="4" s="1" sqref="Q86" start="0" length="0">
      <dxf>
        <alignment horizontal="center" readingOrder="0"/>
      </dxf>
    </rfmt>
    <rfmt sheetId="4" s="1" sqref="R86" start="0" length="0">
      <dxf/>
    </rfmt>
    <rfmt sheetId="4" s="1" sqref="S86" start="0" length="0">
      <dxf/>
    </rfmt>
    <rfmt sheetId="4" s="1" sqref="T86" start="0" length="0">
      <dxf/>
    </rfmt>
    <rfmt sheetId="4" s="1" sqref="U86" start="0" length="0">
      <dxf>
        <font>
          <sz val="10"/>
          <color auto="1"/>
          <name val="Arial"/>
          <scheme val="none"/>
        </font>
        <alignment vertical="bottom" readingOrder="0"/>
      </dxf>
    </rfmt>
    <rfmt sheetId="4" s="1" sqref="V86" start="0" length="0">
      <dxf>
        <font>
          <sz val="10"/>
          <color auto="1"/>
          <name val="Arial"/>
          <scheme val="none"/>
        </font>
        <alignment vertical="bottom" readingOrder="0"/>
      </dxf>
    </rfmt>
    <rfmt sheetId="4" s="1" sqref="W86" start="0" length="0">
      <dxf>
        <font>
          <sz val="10"/>
          <color auto="1"/>
          <name val="Arial"/>
          <scheme val="none"/>
        </font>
        <alignment vertical="bottom" readingOrder="0"/>
      </dxf>
    </rfmt>
  </rm>
  <rrc rId="7125" sId="4" ref="A84:XFD84" action="deleteRow">
    <rfmt sheetId="4" xfDxf="1" s="1" sqref="A84:XFD8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4" start="0" length="0">
      <dxf>
        <alignment horizontal="left" readingOrder="0"/>
      </dxf>
    </rfmt>
    <rfmt sheetId="4" sqref="O84" start="0" length="0">
      <dxf>
        <alignment horizontal="center" readingOrder="0"/>
      </dxf>
    </rfmt>
    <rfmt sheetId="4" sqref="P84" start="0" length="0">
      <dxf>
        <alignment horizontal="center" readingOrder="0"/>
      </dxf>
    </rfmt>
    <rfmt sheetId="4" sqref="Q84" start="0" length="0">
      <dxf>
        <alignment horizontal="center" readingOrder="0"/>
      </dxf>
    </rfmt>
  </rrc>
  <rcc rId="7126" sId="4">
    <oc r="A84">
      <f>A85+1</f>
    </oc>
    <nc r="A84">
      <f>A83+1</f>
    </nc>
  </rcc>
  <rcc rId="7127" sId="4">
    <oc r="A85">
      <f>A83+1</f>
    </oc>
    <nc r="A85">
      <f>A84+1</f>
    </nc>
  </rcc>
  <rcc rId="7128" sId="4">
    <oc r="A86">
      <f>A84+1</f>
    </oc>
    <nc r="A86">
      <f>A85+1</f>
    </nc>
  </rcc>
  <rcc rId="7129" sId="4">
    <oc r="A87">
      <f>A86+1</f>
    </oc>
    <nc r="A87">
      <f>A86+1</f>
    </nc>
  </rcc>
  <rcc rId="7130" sId="4">
    <oc r="A88">
      <f>A87+1</f>
    </oc>
    <nc r="A88">
      <f>A87+1</f>
    </nc>
  </rcc>
  <rcc rId="7131" sId="4">
    <oc r="A89">
      <f>A88+1</f>
    </oc>
    <nc r="A89">
      <f>A88+1</f>
    </nc>
  </rcc>
  <rcc rId="7132" sId="4">
    <oc r="A90">
      <f>A89+1</f>
    </oc>
    <nc r="A90">
      <f>A89+1</f>
    </nc>
  </rcc>
  <rcc rId="7133" sId="4">
    <oc r="A91">
      <f>A90+1</f>
    </oc>
    <nc r="A91">
      <f>A90+1</f>
    </nc>
  </rcc>
  <rcc rId="7134" sId="4">
    <oc r="A92">
      <f>A91+1</f>
    </oc>
    <nc r="A92">
      <f>A91+1</f>
    </nc>
  </rcc>
  <rrc rId="7135" sId="4" ref="A90:XFD90" action="insertRow"/>
  <rm rId="7136" sheetId="4" source="A87:XFD87" destination="A90:XFD90" sourceSheetId="4">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0" start="0" length="0">
      <dxf>
        <alignment horizontal="center" wrapText="1" readingOrder="0"/>
      </dxf>
    </rfmt>
    <rfmt sheetId="4" sqref="E90" start="0" length="0">
      <dxf>
        <font>
          <color indexed="8"/>
          <name val="Calibri"/>
          <scheme val="none"/>
        </font>
        <alignment horizontal="left" vertical="bottom" readingOrder="0"/>
      </dxf>
    </rfmt>
    <rfmt sheetId="4" sqref="F90" start="0" length="0">
      <dxf>
        <font>
          <color indexed="8"/>
          <name val="Calibri"/>
          <scheme val="none"/>
        </font>
        <alignment vertical="bottom" readingOrder="0"/>
      </dxf>
    </rfmt>
    <rfmt sheetId="4" sqref="G90" start="0" length="0">
      <dxf>
        <font>
          <color indexed="8"/>
          <name val="Calibri"/>
          <scheme val="none"/>
        </font>
        <alignment vertical="bottom" readingOrder="0"/>
      </dxf>
    </rfmt>
    <rfmt sheetId="4" sqref="H90" start="0" length="0">
      <dxf>
        <font>
          <color indexed="8"/>
          <name val="Calibri"/>
          <scheme val="none"/>
        </font>
        <alignment vertical="bottom" readingOrder="0"/>
      </dxf>
    </rfmt>
    <rfmt sheetId="4" sqref="O90" start="0" length="0">
      <dxf>
        <alignment horizontal="center" readingOrder="0"/>
      </dxf>
    </rfmt>
    <rfmt sheetId="4" sqref="P90" start="0" length="0">
      <dxf>
        <font>
          <color indexed="8"/>
          <name val="Calibri"/>
          <scheme val="none"/>
        </font>
        <alignment horizontal="center" vertical="bottom" readingOrder="0"/>
      </dxf>
    </rfmt>
    <rfmt sheetId="4" s="1" sqref="U90" start="0" length="0">
      <dxf>
        <font>
          <sz val="10"/>
          <color auto="1"/>
          <name val="Arial"/>
          <scheme val="none"/>
        </font>
        <alignment vertical="bottom" readingOrder="0"/>
      </dxf>
    </rfmt>
    <rfmt sheetId="4" s="1" sqref="V90" start="0" length="0">
      <dxf>
        <font>
          <sz val="10"/>
          <color auto="1"/>
          <name val="Arial"/>
          <scheme val="none"/>
        </font>
        <alignment vertical="bottom" readingOrder="0"/>
      </dxf>
    </rfmt>
    <rfmt sheetId="4" s="1" sqref="W90" start="0" length="0">
      <dxf>
        <font>
          <sz val="10"/>
          <color auto="1"/>
          <name val="Arial"/>
          <scheme val="none"/>
        </font>
        <alignment vertical="bottom" readingOrder="0"/>
      </dxf>
    </rfmt>
  </rm>
  <rrc rId="7137" sId="4" ref="A87:XFD87" action="deleteRow">
    <rfmt sheetId="4" xfDxf="1" s="1" sqref="A87:XFD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7" start="0" length="0">
      <dxf>
        <alignment horizontal="left" readingOrder="0"/>
      </dxf>
    </rfmt>
    <rfmt sheetId="4" sqref="O87" start="0" length="0">
      <dxf>
        <alignment horizontal="center" readingOrder="0"/>
      </dxf>
    </rfmt>
    <rfmt sheetId="4" sqref="P87" start="0" length="0">
      <dxf>
        <alignment horizontal="center" readingOrder="0"/>
      </dxf>
    </rfmt>
    <rfmt sheetId="4" sqref="Q87" start="0" length="0">
      <dxf>
        <alignment horizontal="center" readingOrder="0"/>
      </dxf>
    </rfmt>
  </rrc>
  <rrc rId="7138" sId="4" ref="A91:XFD91" action="insertRow"/>
  <rm rId="7139" sheetId="4" source="A93:XFD93" destination="A91:XFD91" sourceSheetId="4">
    <rfmt sheetId="4" xfDxf="1" s="1" sqref="A91:XFD9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1" start="0" length="0">
      <dxf>
        <alignment horizontal="center" wrapText="1" readingOrder="0"/>
      </dxf>
    </rfmt>
    <rfmt sheetId="4" sqref="E91" start="0" length="0">
      <dxf>
        <font>
          <color indexed="8"/>
          <name val="Calibri"/>
          <scheme val="none"/>
        </font>
        <alignment horizontal="left" vertical="bottom" readingOrder="0"/>
      </dxf>
    </rfmt>
    <rfmt sheetId="4" sqref="F91" start="0" length="0">
      <dxf>
        <font>
          <color indexed="8"/>
          <name val="Calibri"/>
          <scheme val="none"/>
        </font>
        <alignment vertical="bottom" readingOrder="0"/>
      </dxf>
    </rfmt>
    <rfmt sheetId="4" sqref="G91" start="0" length="0">
      <dxf>
        <font>
          <color indexed="8"/>
          <name val="Calibri"/>
          <scheme val="none"/>
        </font>
        <alignment vertical="bottom" readingOrder="0"/>
      </dxf>
    </rfmt>
    <rfmt sheetId="4" sqref="H91" start="0" length="0">
      <dxf>
        <font>
          <color indexed="8"/>
          <name val="Calibri"/>
          <scheme val="none"/>
        </font>
        <alignment vertical="bottom" readingOrder="0"/>
      </dxf>
    </rfmt>
    <rfmt sheetId="4" sqref="O91" start="0" length="0">
      <dxf>
        <alignment horizontal="center" readingOrder="0"/>
      </dxf>
    </rfmt>
    <rfmt sheetId="4" sqref="P91" start="0" length="0">
      <dxf>
        <font>
          <color indexed="8"/>
          <name val="Calibri"/>
          <scheme val="none"/>
        </font>
        <alignment horizontal="center" vertical="bottom" readingOrder="0"/>
      </dxf>
    </rfmt>
    <rfmt sheetId="4" s="1" sqref="U91" start="0" length="0">
      <dxf>
        <font>
          <sz val="10"/>
          <color auto="1"/>
          <name val="Arial"/>
          <scheme val="none"/>
        </font>
        <alignment vertical="bottom" readingOrder="0"/>
      </dxf>
    </rfmt>
    <rfmt sheetId="4" s="1" sqref="V91" start="0" length="0">
      <dxf>
        <font>
          <sz val="10"/>
          <color auto="1"/>
          <name val="Arial"/>
          <scheme val="none"/>
        </font>
        <alignment vertical="bottom" readingOrder="0"/>
      </dxf>
    </rfmt>
    <rfmt sheetId="4" s="1" sqref="W91" start="0" length="0">
      <dxf>
        <font>
          <sz val="10"/>
          <color auto="1"/>
          <name val="Arial"/>
          <scheme val="none"/>
        </font>
        <alignment vertical="bottom" readingOrder="0"/>
      </dxf>
    </rfmt>
  </rm>
  <rrc rId="7140" sId="4" ref="A93:XFD93" action="deleteRow">
    <rfmt sheetId="4" xfDxf="1" s="1" sqref="A93:XFD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3" start="0" length="0">
      <dxf>
        <alignment horizontal="left" readingOrder="0"/>
      </dxf>
    </rfmt>
    <rfmt sheetId="4" sqref="O93" start="0" length="0">
      <dxf>
        <alignment horizontal="center" readingOrder="0"/>
      </dxf>
    </rfmt>
    <rfmt sheetId="4" sqref="P93" start="0" length="0">
      <dxf>
        <alignment horizontal="center" readingOrder="0"/>
      </dxf>
    </rfmt>
    <rfmt sheetId="4" sqref="Q93" start="0" length="0">
      <dxf>
        <alignment horizontal="center" readingOrder="0"/>
      </dxf>
    </rfmt>
  </rrc>
  <rrc rId="7141" sId="4" ref="A92:XFD92" action="insertRow"/>
  <rm rId="7142" sheetId="4" source="A87:XFD87" destination="A92:XFD92" sourceSheetId="4">
    <rfmt sheetId="4" xfDxf="1" s="1" sqref="A92:XFD9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92" start="0" length="0">
      <dxf>
        <alignment horizontal="center" wrapText="1" readingOrder="0"/>
      </dxf>
    </rfmt>
    <rfmt sheetId="4" sqref="E92" start="0" length="0">
      <dxf>
        <font>
          <color indexed="8"/>
          <name val="Calibri"/>
          <scheme val="none"/>
        </font>
        <alignment horizontal="left" vertical="bottom" readingOrder="0"/>
      </dxf>
    </rfmt>
    <rfmt sheetId="4" sqref="F92" start="0" length="0">
      <dxf>
        <font>
          <color indexed="8"/>
          <name val="Calibri"/>
          <scheme val="none"/>
        </font>
        <alignment vertical="bottom" readingOrder="0"/>
      </dxf>
    </rfmt>
    <rfmt sheetId="4" sqref="G92" start="0" length="0">
      <dxf>
        <font>
          <color indexed="8"/>
          <name val="Calibri"/>
          <scheme val="none"/>
        </font>
        <alignment vertical="bottom" readingOrder="0"/>
      </dxf>
    </rfmt>
    <rfmt sheetId="4" sqref="H92" start="0" length="0">
      <dxf>
        <font>
          <sz val="12"/>
          <color indexed="8"/>
          <name val="Calibri"/>
          <scheme val="none"/>
        </font>
        <alignment vertical="bottom" readingOrder="0"/>
      </dxf>
    </rfmt>
    <rfmt sheetId="4" sqref="O92" start="0" length="0">
      <dxf>
        <alignment horizontal="center" readingOrder="0"/>
      </dxf>
    </rfmt>
    <rfmt sheetId="4" sqref="P92" start="0" length="0">
      <dxf>
        <font>
          <color indexed="8"/>
          <name val="Calibri"/>
          <scheme val="none"/>
        </font>
        <alignment horizontal="center" vertical="bottom" readingOrder="0"/>
      </dxf>
    </rfmt>
  </rm>
  <rrc rId="7143" sId="4" ref="A87:XFD87" action="deleteRow">
    <rfmt sheetId="4" xfDxf="1" s="1" sqref="A87:XFD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87" start="0" length="0">
      <dxf>
        <alignment horizontal="left" readingOrder="0"/>
      </dxf>
    </rfmt>
    <rfmt sheetId="4" sqref="O87" start="0" length="0">
      <dxf>
        <alignment horizontal="center" readingOrder="0"/>
      </dxf>
    </rfmt>
    <rfmt sheetId="4" sqref="P87" start="0" length="0">
      <dxf>
        <alignment horizontal="center" readingOrder="0"/>
      </dxf>
    </rfmt>
    <rfmt sheetId="4" sqref="Q87" start="0" length="0">
      <dxf>
        <alignment horizontal="center" readingOrder="0"/>
      </dxf>
    </rfmt>
  </rrc>
  <rcv guid="{A2822BA0-8792-8A42-8107-58F529CC73B7}" action="delete"/>
  <rcv guid="{A2822BA0-8792-8A42-8107-58F529CC73B7}"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44" sId="4" ref="A88:XFD88" action="insertRow"/>
  <rm rId="7145" sheetId="4" source="A94:XFD94" destination="A88:XFD88" sourceSheetId="4">
    <rfmt sheetId="4" xfDxf="1" s="1" sqref="A88:XFD8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8" start="0" length="0">
      <dxf>
        <alignment horizontal="center" wrapText="1" readingOrder="0"/>
      </dxf>
    </rfmt>
    <rfmt sheetId="4" sqref="E88" start="0" length="0">
      <dxf>
        <font>
          <color indexed="8"/>
          <name val="Calibri"/>
          <scheme val="none"/>
        </font>
        <alignment horizontal="left" vertical="bottom" readingOrder="0"/>
      </dxf>
    </rfmt>
    <rfmt sheetId="4" sqref="F88" start="0" length="0">
      <dxf>
        <font>
          <color indexed="8"/>
          <name val="Calibri"/>
          <scheme val="none"/>
        </font>
        <alignment vertical="bottom" readingOrder="0"/>
      </dxf>
    </rfmt>
    <rfmt sheetId="4" sqref="G88" start="0" length="0">
      <dxf>
        <font>
          <color indexed="8"/>
          <name val="Calibri"/>
          <scheme val="none"/>
        </font>
        <alignment vertical="bottom" readingOrder="0"/>
      </dxf>
    </rfmt>
    <rfmt sheetId="4" sqref="H88" start="0" length="0">
      <dxf>
        <font>
          <color indexed="8"/>
          <name val="Calibri"/>
          <scheme val="none"/>
        </font>
        <alignment vertical="bottom" readingOrder="0"/>
      </dxf>
    </rfmt>
    <rfmt sheetId="4" sqref="O88" start="0" length="0">
      <dxf>
        <alignment horizontal="center" readingOrder="0"/>
      </dxf>
    </rfmt>
    <rfmt sheetId="4" sqref="P88" start="0" length="0">
      <dxf>
        <font>
          <color indexed="8"/>
          <name val="Calibri"/>
          <scheme val="none"/>
        </font>
        <alignment horizontal="center" vertical="bottom" readingOrder="0"/>
      </dxf>
    </rfmt>
    <rfmt sheetId="4" s="1" sqref="U88" start="0" length="0">
      <dxf>
        <font>
          <sz val="10"/>
          <color auto="1"/>
          <name val="Arial"/>
          <scheme val="none"/>
        </font>
        <alignment vertical="bottom" readingOrder="0"/>
      </dxf>
    </rfmt>
    <rfmt sheetId="4" s="1" sqref="V88" start="0" length="0">
      <dxf>
        <font>
          <sz val="10"/>
          <color auto="1"/>
          <name val="Arial"/>
          <scheme val="none"/>
        </font>
        <alignment vertical="bottom" readingOrder="0"/>
      </dxf>
    </rfmt>
    <rfmt sheetId="4" s="1" sqref="W88" start="0" length="0">
      <dxf>
        <font>
          <sz val="10"/>
          <color auto="1"/>
          <name val="Arial"/>
          <scheme val="none"/>
        </font>
        <alignment vertical="bottom" readingOrder="0"/>
      </dxf>
    </rfmt>
  </rm>
  <rrc rId="7146" sId="4" ref="A94:XFD94" action="deleteRow">
    <rfmt sheetId="4" xfDxf="1" s="1" sqref="A94:XFD9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4" start="0" length="0">
      <dxf>
        <alignment horizontal="left" readingOrder="0"/>
      </dxf>
    </rfmt>
    <rfmt sheetId="4" sqref="O94" start="0" length="0">
      <dxf>
        <alignment horizontal="center" readingOrder="0"/>
      </dxf>
    </rfmt>
    <rfmt sheetId="4" sqref="P94" start="0" length="0">
      <dxf>
        <alignment horizontal="center" readingOrder="0"/>
      </dxf>
    </rfmt>
    <rfmt sheetId="4" sqref="Q94" start="0" length="0">
      <dxf>
        <alignment horizontal="center" readingOrder="0"/>
      </dxf>
    </rfmt>
  </rrc>
  <rcc rId="7147" sId="4">
    <oc r="A76">
      <f>A75+1</f>
    </oc>
    <nc r="A76">
      <f>A75+1</f>
    </nc>
  </rcc>
  <rcc rId="7148" sId="4">
    <oc r="A77">
      <f>A76+1</f>
    </oc>
    <nc r="A77">
      <f>A76+1</f>
    </nc>
  </rcc>
  <rcc rId="7149" sId="4">
    <oc r="A78">
      <f>A77+1</f>
    </oc>
    <nc r="A78">
      <f>A77+1</f>
    </nc>
  </rcc>
  <rcc rId="7150" sId="4">
    <oc r="A79">
      <f>A78+1</f>
    </oc>
    <nc r="A79">
      <f>A78+1</f>
    </nc>
  </rcc>
  <rcc rId="7151" sId="4">
    <oc r="A80">
      <f>A79+1</f>
    </oc>
    <nc r="A80">
      <f>A79+1</f>
    </nc>
  </rcc>
  <rcc rId="7152" sId="4">
    <oc r="A81">
      <f>A80+1</f>
    </oc>
    <nc r="A81">
      <f>A80+1</f>
    </nc>
  </rcc>
  <rcc rId="7153" sId="4">
    <oc r="A82">
      <f>A81+1</f>
    </oc>
    <nc r="A82">
      <f>A81+1</f>
    </nc>
  </rcc>
  <rcc rId="7154" sId="4">
    <oc r="A83">
      <f>A82+1</f>
    </oc>
    <nc r="A83">
      <f>A82+1</f>
    </nc>
  </rcc>
  <rcc rId="7155" sId="4">
    <oc r="A84">
      <f>A83+1</f>
    </oc>
    <nc r="A84">
      <f>A83+1</f>
    </nc>
  </rcc>
  <rcc rId="7156" sId="4">
    <oc r="A85">
      <f>A84+1</f>
    </oc>
    <nc r="A85">
      <f>A84+1</f>
    </nc>
  </rcc>
  <rcc rId="7157" sId="4">
    <oc r="A86">
      <f>A85+1</f>
    </oc>
    <nc r="A86">
      <f>A85+1</f>
    </nc>
  </rcc>
  <rcc rId="7158" sId="4">
    <oc r="A87">
      <f>A92+1</f>
    </oc>
    <nc r="A87">
      <f>A86+1</f>
    </nc>
  </rcc>
  <rcc rId="7159" sId="4">
    <oc r="A88">
      <f>A91+1</f>
    </oc>
    <nc r="A88">
      <f>A87+1</f>
    </nc>
  </rcc>
  <rcc rId="7160" sId="4">
    <oc r="A89">
      <f>A86+1</f>
    </oc>
    <nc r="A89">
      <f>A88+1</f>
    </nc>
  </rcc>
  <rcc rId="7161" sId="4">
    <oc r="A90">
      <f>A87+1</f>
    </oc>
    <nc r="A90">
      <f>A89+1</f>
    </nc>
  </rcc>
  <rcc rId="7162" sId="4">
    <oc r="A91">
      <f>A93+1</f>
    </oc>
    <nc r="A91">
      <f>A90+1</f>
    </nc>
  </rcc>
  <rcc rId="7163" sId="4">
    <oc r="A92">
      <f>A89+1</f>
    </oc>
    <nc r="A92">
      <f>A91+1</f>
    </nc>
  </rcc>
  <rcc rId="7164" sId="4">
    <oc r="A93">
      <f>A90+1</f>
    </oc>
    <nc r="A93">
      <f>A92+1</f>
    </nc>
  </rcc>
  <rcc rId="7165" sId="4">
    <oc r="A94">
      <f>A88+1</f>
    </oc>
    <nc r="A94">
      <f>A93+1</f>
    </nc>
  </rcc>
  <rcc rId="7166" sId="4">
    <oc r="A95">
      <f>A94+1</f>
    </oc>
    <nc r="A95">
      <f>A94+1</f>
    </nc>
  </rcc>
  <rcc rId="7167" sId="4">
    <oc r="A96">
      <f>A95+1</f>
    </oc>
    <nc r="A96">
      <f>A95+1</f>
    </nc>
  </rcc>
  <rcc rId="7168" sId="4">
    <oc r="A97">
      <f>A96+1</f>
    </oc>
    <nc r="A97">
      <f>A96+1</f>
    </nc>
  </rcc>
  <rcc rId="7169" sId="4">
    <oc r="A98">
      <f>A97+1</f>
    </oc>
    <nc r="A98">
      <f>A97+1</f>
    </nc>
  </rcc>
  <rcc rId="7170" sId="4">
    <oc r="A99">
      <f>A98+1</f>
    </oc>
    <nc r="A99">
      <f>A98+1</f>
    </nc>
  </rcc>
  <rcc rId="7171" sId="4">
    <oc r="A100">
      <f>A99+1</f>
    </oc>
    <nc r="A100">
      <f>A99+1</f>
    </nc>
  </rcc>
  <rcc rId="7172" sId="4">
    <oc r="A101">
      <f>A100+1</f>
    </oc>
    <nc r="A101">
      <f>A100+1</f>
    </nc>
  </rcc>
  <rrc rId="7173" sId="4" ref="A85:XFD85" action="insertRow"/>
  <rm rId="7174" sheetId="4" source="A95:XFD95"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1" sqref="B85" start="0" length="0">
      <dxf/>
    </rfmt>
    <rfmt sheetId="4" s="1" sqref="C85" start="0" length="0">
      <dxf/>
    </rfmt>
    <rfmt sheetId="4" s="1" sqref="D85" start="0" length="0">
      <dxf/>
    </rfmt>
    <rfmt sheetId="4" s="1" sqref="E85" start="0" length="0">
      <dxf>
        <alignment horizontal="left" readingOrder="0"/>
      </dxf>
    </rfmt>
    <rfmt sheetId="4" s="1" sqref="F85" start="0" length="0">
      <dxf/>
    </rfmt>
    <rfmt sheetId="4" s="1" sqref="G85" start="0" length="0">
      <dxf/>
    </rfmt>
    <rfmt sheetId="4" s="1" sqref="H85" start="0" length="0">
      <dxf/>
    </rfmt>
    <rfmt sheetId="4" s="1" sqref="I85" start="0" length="0">
      <dxf/>
    </rfmt>
    <rfmt sheetId="4" s="1" sqref="J85" start="0" length="0">
      <dxf/>
    </rfmt>
    <rfmt sheetId="4" s="1" sqref="K85" start="0" length="0">
      <dxf/>
    </rfmt>
    <rfmt sheetId="4" s="1" sqref="L85" start="0" length="0">
      <dxf/>
    </rfmt>
    <rfmt sheetId="4" s="1" sqref="M85" start="0" length="0">
      <dxf/>
    </rfmt>
    <rfmt sheetId="4" s="1" sqref="O85" start="0" length="0">
      <dxf>
        <alignment horizontal="center" readingOrder="0"/>
      </dxf>
    </rfmt>
    <rfmt sheetId="4" s="1" sqref="P85" start="0" length="0">
      <dxf>
        <alignment horizontal="center" readingOrder="0"/>
      </dxf>
    </rfmt>
    <rfmt sheetId="4" s="1" sqref="Q85" start="0" length="0">
      <dxf>
        <alignment horizontal="center" readingOrder="0"/>
      </dxf>
    </rfmt>
    <rfmt sheetId="4" s="1" sqref="R85" start="0" length="0">
      <dxf/>
    </rfmt>
    <rfmt sheetId="4" s="1" sqref="S85" start="0" length="0">
      <dxf/>
    </rfmt>
    <rfmt sheetId="4" s="1" sqref="T85" start="0" length="0">
      <dxf/>
    </rfmt>
    <rfmt sheetId="4" s="1" sqref="U85" start="0" length="0">
      <dxf>
        <font>
          <sz val="10"/>
          <color auto="1"/>
          <name val="Arial"/>
          <scheme val="none"/>
        </font>
        <alignment vertical="bottom" readingOrder="0"/>
      </dxf>
    </rfmt>
    <rfmt sheetId="4" s="1" sqref="V85" start="0" length="0">
      <dxf>
        <font>
          <sz val="10"/>
          <color auto="1"/>
          <name val="Arial"/>
          <scheme val="none"/>
        </font>
        <alignment vertical="bottom" readingOrder="0"/>
      </dxf>
    </rfmt>
    <rfmt sheetId="4" s="1" sqref="W85" start="0" length="0">
      <dxf>
        <font>
          <sz val="10"/>
          <color auto="1"/>
          <name val="Arial"/>
          <scheme val="none"/>
        </font>
        <alignment vertical="bottom" readingOrder="0"/>
      </dxf>
    </rfmt>
  </rm>
  <rrc rId="7175" sId="4" ref="A95:XFD95" action="deleteRow">
    <rfmt sheetId="4" xfDxf="1" s="1" sqref="A95:XFD9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5" start="0" length="0">
      <dxf>
        <alignment horizontal="left" readingOrder="0"/>
      </dxf>
    </rfmt>
    <rfmt sheetId="4" sqref="O95" start="0" length="0">
      <dxf>
        <alignment horizontal="center" readingOrder="0"/>
      </dxf>
    </rfmt>
    <rfmt sheetId="4" sqref="P95" start="0" length="0">
      <dxf>
        <alignment horizontal="center" readingOrder="0"/>
      </dxf>
    </rfmt>
    <rfmt sheetId="4" sqref="Q95" start="0" length="0">
      <dxf>
        <alignment horizontal="center" readingOrder="0"/>
      </dxf>
    </rfmt>
  </rrc>
  <rcv guid="{A2822BA0-8792-8A42-8107-58F529CC73B7}" action="delete"/>
  <rcv guid="{A2822BA0-8792-8A42-8107-58F529CC73B7}"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176" sId="4" ref="A361:XFD361" action="insertRow"/>
  <rrc rId="7177" sId="4" ref="A361:XFD361" action="insertRow"/>
  <rrc rId="7178" sId="4" ref="A361:XFD361" action="insertRow"/>
  <rcc rId="7179" sId="4">
    <nc r="C361">
      <v>493</v>
    </nc>
  </rcc>
  <rrc rId="7180" sId="4" ref="A362:XFD362" action="insertRow"/>
  <rrc rId="7181" sId="4" ref="A362:XFD362" action="insertRow"/>
  <rrc rId="7182" sId="4" ref="A362:XFD362" action="insertRow"/>
  <rfmt sheetId="4" s="1" sqref="D361" start="0" length="0">
    <dxf>
      <font>
        <sz val="10"/>
        <color auto="1"/>
        <name val="Arial"/>
        <scheme val="none"/>
      </font>
      <alignment vertical="bottom" readingOrder="0"/>
    </dxf>
  </rfmt>
  <rfmt sheetId="4" s="1" sqref="D362" start="0" length="0">
    <dxf>
      <font>
        <sz val="10"/>
        <color auto="1"/>
        <name val="Arial"/>
        <scheme val="none"/>
      </font>
      <alignment vertical="bottom" readingOrder="0"/>
    </dxf>
  </rfmt>
  <rfmt sheetId="4" s="1" sqref="D363" start="0" length="0">
    <dxf>
      <font>
        <sz val="10"/>
        <color auto="1"/>
        <name val="Arial"/>
        <scheme val="none"/>
      </font>
      <alignment vertical="bottom" readingOrder="0"/>
    </dxf>
  </rfmt>
  <rfmt sheetId="4" s="1" sqref="D364" start="0" length="0">
    <dxf>
      <font>
        <sz val="10"/>
        <color auto="1"/>
        <name val="Arial"/>
        <scheme val="none"/>
      </font>
      <alignment vertical="bottom" readingOrder="0"/>
    </dxf>
  </rfmt>
  <rcc rId="7183" sId="4" xfDxf="1" dxf="1">
    <nc r="D361" t="inlineStr">
      <is>
        <t>HIV_AIDS</t>
      </is>
    </nc>
    <ndxf>
      <font>
        <name val="Calibri"/>
        <scheme val="none"/>
      </font>
      <alignment vertical="center" readingOrder="0"/>
    </ndxf>
  </rcc>
  <rcc rId="7184" sId="4" xfDxf="1" dxf="1">
    <nc r="D362" t="inlineStr">
      <is>
        <t>Drug_resistant_organism</t>
      </is>
    </nc>
    <ndxf>
      <font>
        <name val="Calibri"/>
        <scheme val="none"/>
      </font>
      <alignment vertical="center" readingOrder="0"/>
    </ndxf>
  </rcc>
  <rcc rId="7185" sId="4" xfDxf="1" dxf="1">
    <nc r="D363" t="inlineStr">
      <is>
        <t>Isolation_precautions</t>
      </is>
    </nc>
    <ndxf>
      <font>
        <name val="Calibri"/>
        <scheme val="none"/>
      </font>
      <alignment vertical="center" readingOrder="0"/>
    </ndxf>
  </rcc>
  <rcc rId="7186" sId="4" xfDxf="1" dxf="1">
    <nc r="D364" t="inlineStr">
      <is>
        <t>Infectious_other</t>
      </is>
    </nc>
    <ndxf>
      <font>
        <name val="Calibri"/>
        <scheme val="none"/>
      </font>
      <alignment vertical="center" readingOrder="0"/>
    </ndxf>
  </rcc>
  <rcc rId="7187" sId="4">
    <nc r="E361" t="inlineStr">
      <is>
        <t>HIV / AIDS</t>
        <phoneticPr fontId="31" type="noConversion"/>
      </is>
    </nc>
  </rcc>
  <rcc rId="7188" sId="4">
    <nc r="E362" t="inlineStr">
      <is>
        <t>Colonised with drug resistant organism</t>
        <phoneticPr fontId="31" type="noConversion"/>
      </is>
    </nc>
  </rcc>
  <rcc rId="7189" sId="4">
    <nc r="E363" t="inlineStr">
      <is>
        <t>Isolation precautions</t>
        <phoneticPr fontId="31" type="noConversion"/>
      </is>
    </nc>
  </rcc>
  <rcc rId="7190" sId="4">
    <nc r="E364" t="inlineStr">
      <is>
        <t>Other infectious condition</t>
        <phoneticPr fontId="31" type="noConversion"/>
      </is>
    </nc>
  </rcc>
  <rcc rId="7191" sId="4">
    <nc r="C362">
      <v>494</v>
    </nc>
  </rcc>
  <rcc rId="7192" sId="4">
    <nc r="C363">
      <v>495</v>
    </nc>
  </rcc>
  <rcc rId="7193" sId="4">
    <nc r="C364">
      <v>496</v>
    </nc>
  </rcc>
  <rcc rId="7194" sId="4">
    <oc r="B358">
      <f>VLOOKUP(D358,'Concept heirarchy position'!A$1:I$623,2,0)</f>
    </oc>
    <nc r="B358">
      <f>VLOOKUP(D358,'Concept heirarchy position'!A$1:I$623,2,0)</f>
    </nc>
  </rcc>
  <rcc rId="7195" sId="4">
    <nc r="B359">
      <f>VLOOKUP(D359,'Concept heirarchy position'!A$1:I$623,2,0)</f>
    </nc>
  </rcc>
  <rcc rId="7196" sId="4">
    <nc r="B360">
      <f>VLOOKUP(D360,'Concept heirarchy position'!A$1:I$623,2,0)</f>
    </nc>
  </rcc>
  <rcc rId="7197" sId="4">
    <nc r="B361">
      <f>VLOOKUP(D361,'Concept heirarchy position'!A$1:I$623,2,0)</f>
    </nc>
  </rcc>
  <rcc rId="7198" sId="4">
    <nc r="B362">
      <f>VLOOKUP(D362,'Concept heirarchy position'!A$1:I$623,2,0)</f>
    </nc>
  </rcc>
  <rcc rId="7199" sId="4">
    <nc r="B363">
      <f>VLOOKUP(D363,'Concept heirarchy position'!A$1:I$623,2,0)</f>
    </nc>
  </rcc>
  <rcc rId="7200" sId="4">
    <nc r="B364">
      <f>VLOOKUP(D364,'Concept heirarchy position'!A$1:I$623,2,0)</f>
    </nc>
  </rcc>
  <rcc rId="7201" sId="4">
    <nc r="B365">
      <f>VLOOKUP(D365,'Concept heirarchy position'!A$1:I$623,2,0)</f>
    </nc>
  </rcc>
  <rcc rId="7202" sId="4">
    <nc r="B366">
      <f>VLOOKUP(D366,'Concept heirarchy position'!A$1:I$623,2,0)</f>
    </nc>
  </rcc>
  <rcc rId="7203" sId="4">
    <oc r="B367">
      <f>VLOOKUP(D367,'Concept heirarchy position'!A$1:I$623,2,0)</f>
    </oc>
    <nc r="B367">
      <f>VLOOKUP(D367,'Concept heirarchy position'!A$1:I$623,2,0)</f>
    </nc>
  </rcc>
  <rcc rId="7204" sId="4">
    <oc r="B368">
      <f>VLOOKUP(D368,'Concept heirarchy position'!A$1:I$623,2,0)</f>
    </oc>
    <nc r="B368">
      <f>VLOOKUP(D368,'Concept heirarchy position'!A$1:I$623,2,0)</f>
    </nc>
  </rcc>
  <rcc rId="7205" sId="4">
    <oc r="B369">
      <f>VLOOKUP(D369,'Concept heirarchy position'!A$1:I$623,2,0)</f>
    </oc>
    <nc r="B369">
      <f>VLOOKUP(D369,'Concept heirarchy position'!A$1:I$623,2,0)</f>
    </nc>
  </rcc>
  <rcc rId="7206" sId="4">
    <oc r="B370">
      <f>VLOOKUP(D370,'Concept heirarchy position'!A$1:I$623,2,0)</f>
    </oc>
    <nc r="B370">
      <f>VLOOKUP(D370,'Concept heirarchy position'!A$1:I$623,2,0)</f>
    </nc>
  </rcc>
  <rcc rId="7207" sId="4">
    <oc r="B371">
      <f>VLOOKUP(D371,'Concept heirarchy position'!A$1:I$623,2,0)</f>
    </oc>
    <nc r="B371">
      <f>VLOOKUP(D371,'Concept heirarchy position'!A$1:I$623,2,0)</f>
    </nc>
  </rcc>
  <rcc rId="7208" sId="4">
    <oc r="B372">
      <f>VLOOKUP(D372,'Concept heirarchy position'!A$1:I$623,2,0)</f>
    </oc>
    <nc r="B372">
      <f>VLOOKUP(D372,'Concept heirarchy position'!A$1:I$623,2,0)</f>
    </nc>
  </rcc>
  <rcc rId="7209" sId="4">
    <oc r="B373">
      <f>VLOOKUP(D373,'Concept heirarchy position'!A$1:I$623,2,0)</f>
    </oc>
    <nc r="B373">
      <f>VLOOKUP(D373,'Concept heirarchy position'!A$1:I$623,2,0)</f>
    </nc>
  </rcc>
  <rcc rId="7210" sId="4">
    <oc r="A360">
      <f>A359+1</f>
    </oc>
    <nc r="A360">
      <f>A359+1</f>
    </nc>
  </rcc>
  <rcc rId="7211" sId="4">
    <nc r="A361">
      <f>A360+1</f>
    </nc>
  </rcc>
  <rcc rId="7212" sId="4">
    <nc r="A362">
      <f>A361+1</f>
    </nc>
  </rcc>
  <rcc rId="7213" sId="4">
    <nc r="A363">
      <f>A362+1</f>
    </nc>
  </rcc>
  <rcc rId="7214" sId="4">
    <nc r="A364">
      <f>A363+1</f>
    </nc>
  </rcc>
  <rcc rId="7215" sId="4">
    <nc r="A365">
      <f>A364+1</f>
    </nc>
  </rcc>
  <rcc rId="7216" sId="4">
    <nc r="A366">
      <f>A365+1</f>
    </nc>
  </rcc>
  <rcc rId="7217" sId="4">
    <oc r="A367">
      <f>A360+1</f>
    </oc>
    <nc r="A367">
      <f>A366+1</f>
    </nc>
  </rcc>
  <rcc rId="7218" sId="4">
    <nc r="F361" t="inlineStr">
      <is>
        <t>All</t>
        <phoneticPr fontId="31" type="noConversion"/>
      </is>
    </nc>
  </rcc>
  <rcc rId="7219" sId="4">
    <nc r="F362" t="inlineStr">
      <is>
        <t>All</t>
        <phoneticPr fontId="31" type="noConversion"/>
      </is>
    </nc>
  </rcc>
  <rcc rId="7220" sId="4">
    <nc r="F363" t="inlineStr">
      <is>
        <t>All</t>
        <phoneticPr fontId="31" type="noConversion"/>
      </is>
    </nc>
  </rcc>
  <rcc rId="7221" sId="4">
    <nc r="F364" t="inlineStr">
      <is>
        <t>All</t>
        <phoneticPr fontId="31" type="noConversion"/>
      </is>
    </nc>
  </rcc>
  <rcc rId="7222" sId="4">
    <nc r="G361" t="inlineStr">
      <is>
        <t>OneOption</t>
        <phoneticPr fontId="31" type="noConversion"/>
      </is>
    </nc>
  </rcc>
  <rcc rId="7223" sId="4">
    <nc r="G362" t="inlineStr">
      <is>
        <t>OneOption</t>
        <phoneticPr fontId="31" type="noConversion"/>
      </is>
    </nc>
  </rcc>
  <rcc rId="7224" sId="4">
    <nc r="G363" t="inlineStr">
      <is>
        <t>OneOption</t>
        <phoneticPr fontId="31" type="noConversion"/>
      </is>
    </nc>
  </rcc>
  <rcc rId="7225" sId="4">
    <nc r="G364" t="inlineStr">
      <is>
        <t>OneOption</t>
        <phoneticPr fontId="31" type="noConversion"/>
      </is>
    </nc>
  </rcc>
  <rcc rId="7226" sId="4">
    <nc r="H361" t="inlineStr">
      <is>
        <t>Y_N_U_Clinician</t>
        <phoneticPr fontId="31" type="noConversion"/>
      </is>
    </nc>
  </rcc>
  <rcc rId="7227" sId="4">
    <nc r="H362" t="inlineStr">
      <is>
        <t>Y_N_U_Clinician</t>
        <phoneticPr fontId="31" type="noConversion"/>
      </is>
    </nc>
  </rcc>
  <rcc rId="7228" sId="4">
    <nc r="H363" t="inlineStr">
      <is>
        <t>Y_N_U_Clinician</t>
        <phoneticPr fontId="31" type="noConversion"/>
      </is>
    </nc>
  </rcc>
  <rcc rId="7229" sId="4">
    <nc r="H364" t="inlineStr">
      <is>
        <t>Y_N</t>
        <phoneticPr fontId="31" type="noConversion"/>
      </is>
    </nc>
  </rcc>
  <rcc rId="7230" sId="4">
    <nc r="J361" t="inlineStr">
      <is>
        <t>Y</t>
        <phoneticPr fontId="31" type="noConversion"/>
      </is>
    </nc>
  </rcc>
  <rcc rId="7231" sId="4">
    <nc r="K361" t="inlineStr">
      <is>
        <t>Yes</t>
        <phoneticPr fontId="31" type="noConversion"/>
      </is>
    </nc>
  </rcc>
  <rcc rId="7232" sId="4">
    <nc r="J362" t="inlineStr">
      <is>
        <t>Y</t>
        <phoneticPr fontId="31" type="noConversion"/>
      </is>
    </nc>
  </rcc>
  <rcc rId="7233" sId="4">
    <nc r="K362" t="inlineStr">
      <is>
        <t>Yes</t>
        <phoneticPr fontId="31" type="noConversion"/>
      </is>
    </nc>
  </rcc>
  <rcc rId="7234" sId="4">
    <nc r="J363" t="inlineStr">
      <is>
        <t>Y</t>
        <phoneticPr fontId="31" type="noConversion"/>
      </is>
    </nc>
  </rcc>
  <rcc rId="7235" sId="4">
    <nc r="K363" t="inlineStr">
      <is>
        <t>Yes</t>
        <phoneticPr fontId="31" type="noConversion"/>
      </is>
    </nc>
  </rcc>
  <rcc rId="7236" sId="4">
    <nc r="J364" t="inlineStr">
      <is>
        <t>Y</t>
        <phoneticPr fontId="31" type="noConversion"/>
      </is>
    </nc>
  </rcc>
  <rcc rId="7237" sId="4">
    <nc r="K364" t="inlineStr">
      <is>
        <t>Yes</t>
        <phoneticPr fontId="31" type="noConversion"/>
      </is>
    </nc>
  </rcc>
  <rcc rId="7238" sId="4">
    <oc r="N353">
      <f>VLOOKUP(D353,'Concept heirarchy position'!A$1:I$623,3,0)</f>
    </oc>
    <nc r="N353">
      <f>VLOOKUP(D353,'Concept heirarchy position'!A$1:I$623,3,0)</f>
    </nc>
  </rcc>
  <rcc rId="7239" sId="4">
    <nc r="N354">
      <f>VLOOKUP(D354,'Concept heirarchy position'!A$1:I$623,3,0)</f>
    </nc>
  </rcc>
  <rcc rId="7240" sId="4">
    <nc r="N355">
      <f>VLOOKUP(D355,'Concept heirarchy position'!A$1:I$623,3,0)</f>
    </nc>
  </rcc>
  <rcc rId="7241" sId="4">
    <oc r="N356">
      <f>VLOOKUP(D356,'Concept heirarchy position'!A$1:I$623,3,0)</f>
    </oc>
    <nc r="N356">
      <f>VLOOKUP(D356,'Concept heirarchy position'!A$1:I$623,3,0)</f>
    </nc>
  </rcc>
  <rcc rId="7242" sId="4">
    <oc r="N357">
      <f>VLOOKUP(D357,'Concept heirarchy position'!A$1:I$623,3,0)</f>
    </oc>
    <nc r="N357">
      <f>VLOOKUP(D357,'Concept heirarchy position'!A$1:I$623,3,0)</f>
    </nc>
  </rcc>
  <rcc rId="7243" sId="4">
    <oc r="N358">
      <f>VLOOKUP(D358,'Concept heirarchy position'!A$1:I$623,3,0)</f>
    </oc>
    <nc r="N358">
      <f>VLOOKUP(D358,'Concept heirarchy position'!A$1:I$623,3,0)</f>
    </nc>
  </rcc>
  <rcc rId="7244" sId="4">
    <nc r="N359">
      <f>VLOOKUP(D359,'Concept heirarchy position'!A$1:I$623,3,0)</f>
    </nc>
  </rcc>
  <rcc rId="7245" sId="4">
    <nc r="N360">
      <f>VLOOKUP(D360,'Concept heirarchy position'!A$1:I$623,3,0)</f>
    </nc>
  </rcc>
  <rcc rId="7246" sId="4">
    <nc r="N361">
      <f>VLOOKUP(D361,'Concept heirarchy position'!A$1:I$623,3,0)</f>
    </nc>
  </rcc>
  <rcc rId="7247" sId="4">
    <nc r="N362">
      <f>VLOOKUP(D362,'Concept heirarchy position'!A$1:I$623,3,0)</f>
    </nc>
  </rcc>
  <rcc rId="7248" sId="4">
    <nc r="N363">
      <f>VLOOKUP(D363,'Concept heirarchy position'!A$1:I$623,3,0)</f>
    </nc>
  </rcc>
  <rcc rId="7249" sId="4">
    <nc r="N364">
      <f>VLOOKUP(D364,'Concept heirarchy position'!A$1:I$623,3,0)</f>
    </nc>
  </rcc>
  <rcc rId="7250" sId="4">
    <nc r="N365">
      <f>VLOOKUP(D365,'Concept heirarchy position'!A$1:I$623,3,0)</f>
    </nc>
  </rcc>
  <rcc rId="7251" sId="4">
    <nc r="N366">
      <f>VLOOKUP(D366,'Concept heirarchy position'!A$1:I$623,3,0)</f>
    </nc>
  </rcc>
  <rcc rId="7252" sId="4">
    <oc r="N367">
      <f>VLOOKUP(D367,'Concept heirarchy position'!A$1:I$623,3,0)</f>
    </oc>
    <nc r="N367">
      <f>VLOOKUP(D367,'Concept heirarchy position'!A$1:I$623,3,0)</f>
    </nc>
  </rcc>
  <rcc rId="7253" sId="4">
    <oc r="N368">
      <f>VLOOKUP(D368,'Concept heirarchy position'!A$1:I$623,3,0)</f>
    </oc>
    <nc r="N368">
      <f>VLOOKUP(D368,'Concept heirarchy position'!A$1:I$623,3,0)</f>
    </nc>
  </rcc>
  <rcc rId="7254" sId="4">
    <oc r="N369">
      <f>VLOOKUP(D369,'Concept heirarchy position'!A$1:I$623,3,0)</f>
    </oc>
    <nc r="N369">
      <f>VLOOKUP(D369,'Concept heirarchy position'!A$1:I$623,3,0)</f>
    </nc>
  </rcc>
  <rcc rId="7255" sId="4">
    <oc r="N370">
      <f>VLOOKUP(D370,'Concept heirarchy position'!A$1:I$623,3,0)</f>
    </oc>
    <nc r="N370">
      <f>VLOOKUP(D370,'Concept heirarchy position'!A$1:I$623,3,0)</f>
    </nc>
  </rcc>
  <rcc rId="7256" sId="4">
    <oc r="N371">
      <f>VLOOKUP(D371,'Concept heirarchy position'!A$1:I$623,3,0)</f>
    </oc>
    <nc r="N371">
      <f>VLOOKUP(D371,'Concept heirarchy position'!A$1:I$623,3,0)</f>
    </nc>
  </rcc>
  <rcc rId="7257" sId="4">
    <oc r="N372">
      <f>VLOOKUP(D372,'Concept heirarchy position'!A$1:I$623,3,0)</f>
    </oc>
    <nc r="N372">
      <f>VLOOKUP(D372,'Concept heirarchy position'!A$1:I$623,3,0)</f>
    </nc>
  </rcc>
  <rcc rId="7258" sId="4">
    <oc r="N373">
      <f>VLOOKUP(D373,'Concept heirarchy position'!A$1:I$623,3,0)</f>
    </oc>
    <nc r="N373">
      <f>VLOOKUP(D373,'Concept heirarchy position'!A$1:I$623,3,0)</f>
    </nc>
  </rcc>
  <rcc rId="7259" sId="4">
    <oc r="N374">
      <f>VLOOKUP(D374,'Concept heirarchy position'!A$1:I$623,3,0)</f>
    </oc>
    <nc r="N374">
      <f>VLOOKUP(D374,'Concept heirarchy position'!A$1:I$623,3,0)</f>
    </nc>
  </rcc>
  <rcc rId="7260" sId="4">
    <nc r="N375">
      <f>VLOOKUP(D375,'Concept heirarchy position'!A$1:I$623,3,0)</f>
    </nc>
  </rcc>
  <rcc rId="7261" sId="4">
    <nc r="N376">
      <f>VLOOKUP(D376,'Concept heirarchy position'!A$1:I$623,3,0)</f>
    </nc>
  </rcc>
  <rcc rId="7262" sId="4" odxf="1" s="1" dxf="1">
    <oc r="N377">
      <v>98</v>
    </oc>
    <nc r="N377">
      <f>VLOOKUP(D377,'Concept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63" sId="4" odxf="1" s="1" dxf="1">
    <oc r="N378">
      <v>99</v>
    </oc>
    <nc r="N378">
      <f>VLOOKUP(D378,'Concept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64" sId="4">
    <nc r="P361" t="inlineStr">
      <is>
        <t>Y</t>
        <phoneticPr fontId="31" type="noConversion"/>
      </is>
    </nc>
  </rcc>
  <rcc rId="7265" sId="4">
    <nc r="P362" t="inlineStr">
      <is>
        <t>Y</t>
        <phoneticPr fontId="31" type="noConversion"/>
      </is>
    </nc>
  </rcc>
  <rcc rId="7266" sId="4">
    <nc r="P363" t="inlineStr">
      <is>
        <t>Y</t>
        <phoneticPr fontId="31" type="noConversion"/>
      </is>
    </nc>
  </rcc>
  <rcc rId="7267" sId="4">
    <nc r="P364" t="inlineStr">
      <is>
        <t>Y</t>
        <phoneticPr fontId="31" type="noConversion"/>
      </is>
    </nc>
  </rcc>
  <rrc rId="7268" sId="4" ref="A375:XFD375" action="insertRow"/>
  <rm rId="7269" sheetId="4" source="A364:XFD364" destination="A375:XFD375" sourceSheetId="4">
    <rfmt sheetId="4" xfDxf="1" s="1" sqref="A375:XFD37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75" start="0" length="0">
      <dxf>
        <alignment horizontal="center" wrapText="1" readingOrder="0"/>
      </dxf>
    </rfmt>
    <rfmt sheetId="4" sqref="E375" start="0" length="0">
      <dxf>
        <alignment horizontal="left" vertical="bottom" readingOrder="0"/>
      </dxf>
    </rfmt>
    <rfmt sheetId="4" sqref="G375" start="0" length="0">
      <dxf>
        <alignment vertical="bottom" readingOrder="0"/>
      </dxf>
    </rfmt>
    <rfmt sheetId="4" sqref="H375" start="0" length="0">
      <dxf>
        <alignment vertical="bottom" readingOrder="0"/>
      </dxf>
    </rfmt>
    <rfmt sheetId="4" sqref="O375" start="0" length="0">
      <dxf>
        <alignment horizontal="center" vertical="bottom" readingOrder="0"/>
      </dxf>
    </rfmt>
    <rfmt sheetId="4" sqref="P375" start="0" length="0">
      <dxf>
        <alignment horizontal="center" vertical="bottom" readingOrder="0"/>
      </dxf>
    </rfmt>
  </rm>
  <rrc rId="7270" sId="4" ref="A364:XFD364" action="deleteRow">
    <rfmt sheetId="4" xfDxf="1" s="1" sqref="A364:XFD36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4" start="0" length="0">
      <dxf>
        <alignment horizontal="left" readingOrder="0"/>
      </dxf>
    </rfmt>
    <rfmt sheetId="4" sqref="O364" start="0" length="0">
      <dxf>
        <alignment horizontal="center" readingOrder="0"/>
      </dxf>
    </rfmt>
    <rfmt sheetId="4" sqref="P364" start="0" length="0">
      <dxf>
        <alignment horizontal="center" readingOrder="0"/>
      </dxf>
    </rfmt>
    <rfmt sheetId="4" sqref="Q364" start="0" length="0">
      <dxf>
        <alignment horizontal="center" readingOrder="0"/>
      </dxf>
    </rfmt>
  </rrc>
  <rrc rId="7271" sId="4" ref="A369:XFD371" action="insertRow"/>
  <rm rId="7272" sheetId="4" source="A361:XFD363" destination="A369:XFD371" sourceSheetId="4">
    <rfmt sheetId="4" xfDxf="1" s="1" sqref="A369:XFD36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70:XFD3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71:XFD37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9" start="0" length="0">
      <dxf>
        <alignment horizontal="center" wrapText="1" readingOrder="0"/>
      </dxf>
    </rfmt>
    <rfmt sheetId="4" sqref="E369" start="0" length="0">
      <dxf>
        <alignment horizontal="left" vertical="bottom" readingOrder="0"/>
      </dxf>
    </rfmt>
    <rfmt sheetId="4" sqref="F369" start="0" length="0">
      <dxf>
        <font>
          <color indexed="8"/>
          <name val="Calibri"/>
          <scheme val="none"/>
        </font>
        <alignment vertical="bottom" readingOrder="0"/>
      </dxf>
    </rfmt>
    <rfmt sheetId="4" sqref="G369" start="0" length="0">
      <dxf>
        <alignment vertical="bottom" readingOrder="0"/>
      </dxf>
    </rfmt>
    <rfmt sheetId="4" sqref="H369" start="0" length="0">
      <dxf>
        <alignment vertical="bottom" readingOrder="0"/>
      </dxf>
    </rfmt>
    <rfmt sheetId="4" sqref="O369" start="0" length="0">
      <dxf>
        <alignment horizontal="center" wrapText="1" readingOrder="0"/>
      </dxf>
    </rfmt>
    <rfmt sheetId="4" sqref="P369" start="0" length="0">
      <dxf>
        <alignment horizontal="center" vertical="bottom" readingOrder="0"/>
      </dxf>
    </rfmt>
    <rfmt sheetId="4" sqref="A370" start="0" length="0">
      <dxf>
        <alignment horizontal="center" wrapText="1" readingOrder="0"/>
      </dxf>
    </rfmt>
    <rfmt sheetId="4" sqref="E370" start="0" length="0">
      <dxf>
        <alignment horizontal="left" vertical="bottom" readingOrder="0"/>
      </dxf>
    </rfmt>
    <rfmt sheetId="4" sqref="F370" start="0" length="0">
      <dxf>
        <font>
          <color indexed="8"/>
          <name val="Calibri"/>
          <scheme val="none"/>
        </font>
        <alignment vertical="bottom" readingOrder="0"/>
      </dxf>
    </rfmt>
    <rfmt sheetId="4" sqref="G370" start="0" length="0">
      <dxf>
        <alignment vertical="bottom" readingOrder="0"/>
      </dxf>
    </rfmt>
    <rfmt sheetId="4" sqref="H370" start="0" length="0">
      <dxf>
        <alignment vertical="bottom" readingOrder="0"/>
      </dxf>
    </rfmt>
    <rfmt sheetId="4" sqref="O370" start="0" length="0">
      <dxf>
        <alignment horizontal="center" wrapText="1" readingOrder="0"/>
      </dxf>
    </rfmt>
    <rfmt sheetId="4" sqref="P370" start="0" length="0">
      <dxf>
        <alignment horizontal="center" vertical="bottom" readingOrder="0"/>
      </dxf>
    </rfmt>
    <rfmt sheetId="4" sqref="A371" start="0" length="0">
      <dxf>
        <alignment horizontal="center" wrapText="1" readingOrder="0"/>
      </dxf>
    </rfmt>
    <rfmt sheetId="4" sqref="E371" start="0" length="0">
      <dxf>
        <alignment horizontal="left" vertical="bottom" readingOrder="0"/>
      </dxf>
    </rfmt>
    <rfmt sheetId="4" sqref="F371" start="0" length="0">
      <dxf>
        <font>
          <color indexed="8"/>
          <name val="Calibri"/>
          <scheme val="none"/>
        </font>
        <alignment vertical="bottom" readingOrder="0"/>
      </dxf>
    </rfmt>
    <rfmt sheetId="4" sqref="G371" start="0" length="0">
      <dxf>
        <alignment vertical="bottom" readingOrder="0"/>
      </dxf>
    </rfmt>
    <rfmt sheetId="4" sqref="H371" start="0" length="0">
      <dxf>
        <alignment vertical="bottom" readingOrder="0"/>
      </dxf>
    </rfmt>
    <rfmt sheetId="4" sqref="O371" start="0" length="0">
      <dxf>
        <alignment horizontal="center" wrapText="1" readingOrder="0"/>
      </dxf>
    </rfmt>
    <rfmt sheetId="4" sqref="P371" start="0" length="0">
      <dxf>
        <alignment horizontal="center" vertical="bottom" readingOrder="0"/>
      </dxf>
    </rfmt>
  </rm>
  <rrc rId="7273"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4"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5" sId="4" ref="A361:XFD361" action="deleteRow">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61" start="0" length="0">
      <dxf>
        <alignment horizontal="left" readingOrder="0"/>
      </dxf>
    </rfmt>
    <rfmt sheetId="4" sqref="O361" start="0" length="0">
      <dxf>
        <alignment horizontal="center" readingOrder="0"/>
      </dxf>
    </rfmt>
    <rfmt sheetId="4" sqref="P361" start="0" length="0">
      <dxf>
        <alignment horizontal="center" readingOrder="0"/>
      </dxf>
    </rfmt>
    <rfmt sheetId="4" sqref="Q361" start="0" length="0">
      <dxf>
        <alignment horizontal="center" readingOrder="0"/>
      </dxf>
    </rfmt>
  </rrc>
  <rrc rId="7276" sId="4" ref="A361:XFD361" action="deleteRow">
    <undo index="0" exp="ref" v="1" dr="A361" r="A362" sId="4"/>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61">
        <f>A374+1</f>
      </nc>
      <ndxf>
        <alignment horizontal="center" wrapText="1" readingOrder="0"/>
      </ndxf>
    </rcc>
    <rcc rId="0" sId="4">
      <nc r="B361">
        <f>VLOOKUP(D361,'Concept heirarchy position'!A$1:I$623,2,0)</f>
      </nc>
    </rcc>
    <rfmt sheetId="4" sqref="E361" start="0" length="0">
      <dxf>
        <font>
          <color indexed="8"/>
          <name val="Calibri"/>
          <scheme val="none"/>
        </font>
        <alignment horizontal="left" vertical="bottom" readingOrder="0"/>
      </dxf>
    </rfmt>
    <rfmt sheetId="4" s="1" sqref="F361" start="0" length="0">
      <dxf>
        <font>
          <sz val="10"/>
          <color indexed="8"/>
          <name val="Calibri"/>
          <scheme val="none"/>
        </font>
        <alignment vertical="bottom" readingOrder="0"/>
      </dxf>
    </rfmt>
    <rfmt sheetId="4" s="1" sqref="G361" start="0" length="0">
      <dxf>
        <font>
          <sz val="10"/>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cc rId="0" sId="4">
      <nc r="N361">
        <f>VLOOKUP(D361,'Concept heirarchy position'!A$1:I$623,3,0)</f>
      </nc>
    </rcc>
    <rfmt sheetId="4" sqref="O361" start="0" length="0">
      <dxf>
        <alignment horizontal="center" readingOrder="0"/>
      </dxf>
    </rfmt>
    <rfmt sheetId="4" sqref="P361" start="0" length="0">
      <dxf>
        <alignment horizontal="center" readingOrder="0"/>
      </dxf>
    </rfmt>
  </rrc>
  <rrc rId="7277" sId="4" ref="A361:XFD361" action="deleteRow">
    <undo index="0" exp="ref" v="1" dr="A361" r="A362" sId="4"/>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61">
        <f>#REF!+1</f>
      </nc>
      <ndxf>
        <alignment horizontal="center" wrapText="1" readingOrder="0"/>
      </ndxf>
    </rcc>
    <rcc rId="0" sId="4">
      <nc r="B361">
        <f>VLOOKUP(D361,'Concept heirarchy position'!A$1:I$623,2,0)</f>
      </nc>
    </rcc>
    <rfmt sheetId="4" sqref="E361" start="0" length="0">
      <dxf>
        <font>
          <color indexed="8"/>
          <name val="Calibri"/>
          <scheme val="none"/>
        </font>
        <alignment horizontal="left" vertical="bottom" readingOrder="0"/>
      </dxf>
    </rfmt>
    <rfmt sheetId="4" s="1" sqref="F361" start="0" length="0">
      <dxf>
        <font>
          <sz val="10"/>
          <color indexed="8"/>
          <name val="Calibri"/>
          <scheme val="none"/>
        </font>
        <alignment vertical="bottom" readingOrder="0"/>
      </dxf>
    </rfmt>
    <rfmt sheetId="4" s="1" sqref="G361" start="0" length="0">
      <dxf>
        <font>
          <sz val="10"/>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cc rId="0" sId="4">
      <nc r="N361">
        <f>VLOOKUP(D361,'Concept heirarchy position'!A$1:I$623,3,0)</f>
      </nc>
    </rcc>
    <rfmt sheetId="4" sqref="O361" start="0" length="0">
      <dxf>
        <alignment horizontal="center" readingOrder="0"/>
      </dxf>
    </rfmt>
    <rfmt sheetId="4" sqref="P361" start="0" length="0">
      <dxf>
        <alignment horizontal="center" readingOrder="0"/>
      </dxf>
    </rfmt>
  </rrc>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78" sId="4">
    <oc r="A361">
      <f>#REF!+1</f>
    </oc>
    <nc r="A361">
      <f>A360+1</f>
    </nc>
  </rcc>
  <rcc rId="7279" sId="4">
    <oc r="A362">
      <f>A361+1</f>
    </oc>
    <nc r="A362">
      <f>A361+1</f>
    </nc>
  </rcc>
  <rcc rId="7280" sId="4">
    <oc r="A363">
      <f>A362+1</f>
    </oc>
    <nc r="A363">
      <f>A362+1</f>
    </nc>
  </rcc>
  <rcc rId="7281" sId="4">
    <oc r="A364">
      <f>A360+1</f>
    </oc>
    <nc r="A364">
      <f>A363+1</f>
    </nc>
  </rcc>
  <rcc rId="7282" sId="4">
    <oc r="A365">
      <f>A364+1</f>
    </oc>
    <nc r="A365">
      <f>A364+1</f>
    </nc>
  </rcc>
  <rcc rId="7283" sId="4">
    <oc r="A366">
      <f>A365+1</f>
    </oc>
    <nc r="A366">
      <f>A365+1</f>
    </nc>
  </rcc>
  <rcc rId="7284" sId="4">
    <oc r="A367">
      <f>A363+1</f>
    </oc>
    <nc r="A367">
      <f>A366+1</f>
    </nc>
  </rcc>
  <rcc rId="7285" sId="4">
    <oc r="A368">
      <f>A367+1</f>
    </oc>
    <nc r="A368">
      <f>A367+1</f>
    </nc>
  </rcc>
  <rcc rId="7286" sId="4">
    <oc r="A369">
      <f>A368+1</f>
    </oc>
    <nc r="A369">
      <f>A368+1</f>
    </nc>
  </rcc>
  <rcc rId="7287" sId="4">
    <oc r="A370">
      <f>A369+1</f>
    </oc>
    <nc r="A370">
      <f>A369+1</f>
    </nc>
  </rcc>
  <rcc rId="7288" sId="4">
    <oc r="A371">
      <f>A370+1</f>
    </oc>
    <nc r="A371">
      <f>A370+1</f>
    </nc>
  </rcc>
  <rcc rId="7289" sId="4">
    <oc r="A372">
      <f>A366+1</f>
    </oc>
    <nc r="A372">
      <f>A371+1</f>
    </nc>
  </rcc>
  <rcc rId="7290" sId="4">
    <oc r="A373">
      <f>A371+1</f>
    </oc>
    <nc r="A373">
      <f>A372+1</f>
    </nc>
  </rcc>
  <rcc rId="7291" sId="4">
    <oc r="A374">
      <f>A373+1</f>
    </oc>
    <nc r="A374">
      <f>A373+1</f>
    </nc>
  </rcc>
  <rcc rId="7292" sId="4">
    <oc r="A375">
      <f>A374+1</f>
    </oc>
    <nc r="A375">
      <f>A374+1</f>
    </nc>
  </rcc>
  <rcc rId="7293" sId="4">
    <oc r="A376">
      <f>A375+1</f>
    </oc>
    <nc r="A376">
      <f>A375+1</f>
    </nc>
  </rcc>
  <rcc rId="7294" sId="4">
    <oc r="A377">
      <f>A376+1</f>
    </oc>
    <nc r="A377">
      <f>A376+1</f>
    </nc>
  </rcc>
  <rcc rId="7295" sId="4">
    <oc r="A378">
      <f>A377+1</f>
    </oc>
    <nc r="A378">
      <f>A377+1</f>
    </nc>
  </rcc>
  <rcc rId="7296" sId="4">
    <oc r="A379">
      <f>A378+1</f>
    </oc>
    <nc r="A379">
      <f>A378+1</f>
    </nc>
  </rcc>
  <rcc rId="7297" sId="4">
    <oc r="A380">
      <f>A379+1</f>
    </oc>
    <nc r="A380">
      <f>A379+1</f>
    </nc>
  </rcc>
  <rcc rId="7298" sId="4">
    <oc r="A381">
      <f>A380+1</f>
    </oc>
    <nc r="A381">
      <f>A380+1</f>
    </nc>
  </rcc>
  <rcc rId="7299" sId="4">
    <oc r="A382">
      <f>A381+1</f>
    </oc>
    <nc r="A382">
      <f>A381+1</f>
    </nc>
  </rcc>
  <rcc rId="7300" sId="4">
    <oc r="A383">
      <f>A382+1</f>
    </oc>
    <nc r="A383">
      <f>A382+1</f>
    </nc>
  </rcc>
  <rcc rId="7301" sId="4">
    <oc r="A384">
      <f>A383+1</f>
    </oc>
    <nc r="A384">
      <f>A383+1</f>
    </nc>
  </rcc>
  <rcc rId="7302" sId="4">
    <oc r="A385">
      <f>A384+1</f>
    </oc>
    <nc r="A385">
      <f>A384+1</f>
    </nc>
  </rcc>
  <rcc rId="7303" sId="4">
    <oc r="A386">
      <f>A385+1</f>
    </oc>
    <nc r="A386">
      <f>A385+1</f>
    </nc>
  </rcc>
  <rcc rId="7304" sId="4">
    <oc r="A387">
      <f>A386+1</f>
    </oc>
    <nc r="A387">
      <f>A386+1</f>
    </nc>
  </rcc>
  <rrc rId="7305" sId="4" ref="A300:XFD300" action="insertRow"/>
  <rcc rId="7306" sId="4">
    <nc r="D300" t="inlineStr">
      <is>
        <t>Hepatitis_chronic</t>
        <phoneticPr fontId="31" type="noConversion"/>
      </is>
    </nc>
  </rcc>
  <rcc rId="7307" sId="4">
    <nc r="A300">
      <f>A299+1</f>
    </nc>
  </rcc>
  <rcc rId="7308" sId="4">
    <oc r="A301">
      <f>A299+1</f>
    </oc>
    <nc r="A301">
      <f>A300+1</f>
    </nc>
  </rcc>
  <rcc rId="7309" sId="4">
    <oc r="A302">
      <f>A301+1</f>
    </oc>
    <nc r="A302">
      <f>A301+1</f>
    </nc>
  </rcc>
  <rcc rId="7310" sId="4">
    <oc r="A303">
      <f>A302+1</f>
    </oc>
    <nc r="A303">
      <f>A302+1</f>
    </nc>
  </rcc>
  <rcc rId="7311" sId="4">
    <nc r="B300">
      <f>VLOOKUP(D300,'Concept heirarchy position'!A$1:I$623,2,0)</f>
    </nc>
  </rcc>
  <rcc rId="7312" sId="4">
    <oc r="B301">
      <f>VLOOKUP(D301,'Concept heirarchy position'!A$1:I$623,2,0)</f>
    </oc>
    <nc r="B301">
      <f>VLOOKUP(D301,'Concept heirarchy position'!A$1:I$623,2,0)</f>
    </nc>
  </rcc>
  <rcc rId="7313" sId="4">
    <oc r="B302">
      <f>VLOOKUP(D302,'Concept heirarchy position'!A$1:I$623,2,0)</f>
    </oc>
    <nc r="B302">
      <f>VLOOKUP(D302,'Concept heirarchy position'!A$1:I$623,2,0)</f>
    </nc>
  </rcc>
  <rcc rId="7314" sId="4">
    <nc r="C300">
      <v>497</v>
    </nc>
  </rcc>
  <rcc rId="7315" sId="4">
    <nc r="E300" t="inlineStr">
      <is>
        <t>Chronic hepatitis (eg Hepatitis B or C)</t>
        <phoneticPr fontId="31" type="noConversion"/>
      </is>
    </nc>
  </rcc>
  <rcc rId="7316" sId="4">
    <nc r="F300" t="inlineStr">
      <is>
        <t>Hepatitis_ever = Yes</t>
        <phoneticPr fontId="31" type="noConversion"/>
      </is>
    </nc>
  </rcc>
  <rcc rId="7317" sId="4">
    <nc r="G300" t="inlineStr">
      <is>
        <t>OneOption</t>
        <phoneticPr fontId="31" type="noConversion"/>
      </is>
    </nc>
  </rcc>
  <rcc rId="7318" sId="4">
    <nc r="H300" t="inlineStr">
      <is>
        <t>Y_N_U_Clinician</t>
        <phoneticPr fontId="31" type="noConversion"/>
      </is>
    </nc>
  </rcc>
  <rcc rId="7319" sId="4">
    <nc r="J300" t="inlineStr">
      <is>
        <t>Y</t>
        <phoneticPr fontId="31" type="noConversion"/>
      </is>
    </nc>
  </rcc>
  <rcc rId="7320" sId="4">
    <nc r="K300" t="inlineStr">
      <is>
        <t>Yes</t>
        <phoneticPr fontId="31" type="noConversion"/>
      </is>
    </nc>
  </rcc>
  <rcc rId="7321" sId="4">
    <nc r="N300">
      <f>VLOOKUP(D300,'Concept heirarchy position'!A$1:I$623,3,0)</f>
    </nc>
  </rcc>
  <rcc rId="7322" sId="4">
    <oc r="N301">
      <f>VLOOKUP(D301,'Concept heirarchy position'!A$1:I$623,3,0)</f>
    </oc>
    <nc r="N301">
      <f>VLOOKUP(D301,'Concept heirarchy position'!A$1:I$623,3,0)</f>
    </nc>
  </rcc>
  <rcc rId="7323" sId="4">
    <oc r="N302">
      <f>VLOOKUP(D302,'Concept heirarchy position'!A$1:I$623,3,0)</f>
    </oc>
    <nc r="N302">
      <f>VLOOKUP(D302,'Concept heirarchy position'!A$1:I$623,3,0)</f>
    </nc>
  </rcc>
  <rcc rId="7324" sId="4">
    <oc r="N303">
      <f>VLOOKUP(D303,'Concept heirarchy position'!A$1:I$623,3,0)</f>
    </oc>
    <nc r="N303">
      <f>VLOOKUP(D303,'Concept heirarchy position'!A$1:I$623,3,0)</f>
    </nc>
  </rcc>
  <rcc rId="7325" sId="4">
    <oc r="N304">
      <f>VLOOKUP(D304,'Concept heirarchy position'!A$1:I$623,3,0)</f>
    </oc>
    <nc r="N304">
      <f>VLOOKUP(D304,'Concept heirarchy position'!A$1:I$623,3,0)</f>
    </nc>
  </rcc>
  <rcc rId="7326" sId="4">
    <nc r="N305">
      <f>VLOOKUP(D305,'Concept heirarchy position'!A$1:I$623,3,0)</f>
    </nc>
  </rcc>
  <rcc rId="7327" sId="4">
    <nc r="N306">
      <f>VLOOKUP(D306,'Concept heirarchy position'!A$1:I$623,3,0)</f>
    </nc>
  </rcc>
  <rcc rId="7328" sId="4">
    <oc r="N307">
      <f>VLOOKUP(D307,'Concept heirarchy position'!A$1:I$623,3,0)</f>
    </oc>
    <nc r="N307">
      <f>VLOOKUP(D307,'Concept heirarchy position'!A$1:I$623,3,0)</f>
    </nc>
  </rcc>
  <rcc rId="7329" sId="4">
    <oc r="N308">
      <f>VLOOKUP(D308,'Concept heirarchy position'!A$1:I$623,3,0)</f>
    </oc>
    <nc r="N308">
      <f>VLOOKUP(D308,'Concept heirarchy position'!A$1:I$623,3,0)</f>
    </nc>
  </rcc>
  <rcc rId="7330" sId="4">
    <oc r="N309">
      <f>VLOOKUP(D309,'Concept heirarchy position'!A$1:I$623,3,0)</f>
    </oc>
    <nc r="N309">
      <f>VLOOKUP(D309,'Concept heirarchy position'!A$1:I$623,3,0)</f>
    </nc>
  </rcc>
  <rcc rId="7331" sId="4">
    <oc r="N310">
      <f>VLOOKUP(D310,'Concept heirarchy position'!A$1:I$623,3,0)</f>
    </oc>
    <nc r="N310">
      <f>VLOOKUP(D310,'Concept heirarchy position'!A$1:I$623,3,0)</f>
    </nc>
  </rcc>
  <rcc rId="7332" sId="4">
    <oc r="N311">
      <f>VLOOKUP(D311,'Concept heirarchy position'!A$1:I$623,3,0)</f>
    </oc>
    <nc r="N311">
      <f>VLOOKUP(D311,'Concept heirarchy position'!A$1:I$623,3,0)</f>
    </nc>
  </rcc>
  <rcc rId="7333" sId="4">
    <oc r="N312">
      <f>VLOOKUP(D312,'Concept heirarchy position'!A$1:I$623,3,0)</f>
    </oc>
    <nc r="N312">
      <f>VLOOKUP(D312,'Concept heirarchy position'!A$1:I$623,3,0)</f>
    </nc>
  </rcc>
  <rcc rId="7334" sId="4">
    <oc r="N313">
      <f>VLOOKUP(D313,'Concept heirarchy position'!A$1:I$623,3,0)</f>
    </oc>
    <nc r="N313">
      <f>VLOOKUP(D313,'Concept heirarchy position'!A$1:I$623,3,0)</f>
    </nc>
  </rcc>
  <rcc rId="7335" sId="4">
    <oc r="N314">
      <f>VLOOKUP(D314,'Concept heirarchy position'!A$1:I$623,3,0)</f>
    </oc>
    <nc r="N314">
      <f>VLOOKUP(D314,'Concept heirarchy position'!A$1:I$623,3,0)</f>
    </nc>
  </rcc>
  <rcc rId="7336" sId="4">
    <oc r="N315">
      <f>VLOOKUP(D315,'Concept heirarchy position'!A$1:I$623,3,0)</f>
    </oc>
    <nc r="N315">
      <f>VLOOKUP(D315,'Concept heirarchy position'!A$1:I$623,3,0)</f>
    </nc>
  </rcc>
  <rcc rId="7337" sId="4">
    <oc r="N316">
      <f>VLOOKUP(D316,'Concept heirarchy position'!A$1:I$623,3,0)</f>
    </oc>
    <nc r="N316">
      <f>VLOOKUP(D316,'Concept heirarchy position'!A$1:I$623,3,0)</f>
    </nc>
  </rcc>
  <rcc rId="7338" sId="4">
    <nc r="P300" t="inlineStr">
      <is>
        <t>Y</t>
        <phoneticPr fontId="31" type="noConversion"/>
      </is>
    </nc>
  </rcc>
  <rcv guid="{A2822BA0-8792-8A42-8107-58F529CC73B7}" action="delete"/>
  <rcv guid="{A2822BA0-8792-8A42-8107-58F529CC73B7}" action="add"/>
</revisions>
</file>

<file path=xl/revisions/revisionLog12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39" sId="4">
    <nc r="B3">
      <f>VLOOKUP(D3,'Concept heirarchy position'!A$1:I$623,2,0)</f>
    </nc>
  </rcc>
  <rcc rId="7340" sId="4">
    <oc r="B4">
      <f>VLOOKUP(D4,'Concept heirarchy position'!A$1:I$623,2,0)</f>
    </oc>
    <nc r="B4">
      <f>VLOOKUP(D4,'Concept heirarchy position'!A$1:I$623,2,0)</f>
    </nc>
  </rcc>
  <rcc rId="7341" sId="4">
    <oc r="B5">
      <f>VLOOKUP(D5,'Concept heirarchy position'!A$1:I$623,2,0)</f>
    </oc>
    <nc r="B5">
      <f>VLOOKUP(D5,'Concept heirarchy position'!A$1:I$623,2,0)</f>
    </nc>
  </rcc>
  <rcc rId="7342" sId="4">
    <oc r="B6">
      <f>VLOOKUP(D6,'Concept heirarchy position'!A$1:I$623,2,0)</f>
    </oc>
    <nc r="B6">
      <f>VLOOKUP(D6,'Concept heirarchy position'!A$1:I$623,2,0)</f>
    </nc>
  </rcc>
  <rcc rId="7343" sId="4">
    <oc r="B7">
      <f>VLOOKUP(D7,'Concept heirarchy position'!A$1:I$623,2,0)</f>
    </oc>
    <nc r="B7">
      <f>VLOOKUP(D7,'Concept heirarchy position'!A$1:I$623,2,0)</f>
    </nc>
  </rcc>
  <rcc rId="7344" sId="4">
    <oc r="B8">
      <f>VLOOKUP(D8,'Concept heirarchy position'!A$1:I$623,2,0)</f>
    </oc>
    <nc r="B8">
      <f>VLOOKUP(D8,'Concept heirarchy position'!A$1:I$623,2,0)</f>
    </nc>
  </rcc>
  <rcc rId="7345" sId="4">
    <oc r="B9">
      <f>VLOOKUP(D9,'Concept heirarchy position'!A$1:I$623,2,0)</f>
    </oc>
    <nc r="B9">
      <f>VLOOKUP(D9,'Concept heirarchy position'!A$1:I$623,2,0)</f>
    </nc>
  </rcc>
  <rcc rId="7346" sId="4">
    <oc r="B10">
      <f>VLOOKUP(D10,'Concept heirarchy position'!A$1:I$623,2,0)</f>
    </oc>
    <nc r="B10">
      <f>VLOOKUP(D10,'Concept heirarchy position'!A$1:I$623,2,0)</f>
    </nc>
  </rcc>
  <rcc rId="7347" sId="4">
    <oc r="B11">
      <f>VLOOKUP(D11,'Concept heirarchy position'!A$1:I$623,2,0)</f>
    </oc>
    <nc r="B11">
      <f>VLOOKUP(D11,'Concept heirarchy position'!A$1:I$623,2,0)</f>
    </nc>
  </rcc>
  <rcc rId="7348" sId="4">
    <oc r="B12">
      <f>VLOOKUP(D12,'Concept heirarchy position'!A$1:I$623,2,0)</f>
    </oc>
    <nc r="B12">
      <f>VLOOKUP(D12,'Concept heirarchy position'!A$1:I$623,2,0)</f>
    </nc>
  </rcc>
  <rcc rId="7349" sId="4">
    <oc r="B13">
      <f>VLOOKUP(D13,'Concept heirarchy position'!A$1:I$623,2,0)</f>
    </oc>
    <nc r="B13">
      <f>VLOOKUP(D13,'Concept heirarchy position'!A$1:I$623,2,0)</f>
    </nc>
  </rcc>
  <rcc rId="7350" sId="4">
    <oc r="B14">
      <f>VLOOKUP(D14,'Concept heirarchy position'!A$1:I$623,2,0)</f>
    </oc>
    <nc r="B14">
      <f>VLOOKUP(D14,'Concept heirarchy position'!A$1:I$623,2,0)</f>
    </nc>
  </rcc>
  <rcc rId="7351" sId="4">
    <nc r="B15">
      <f>VLOOKUP(D15,'Concept heirarchy position'!A$1:I$623,2,0)</f>
    </nc>
  </rcc>
  <rcc rId="7352" sId="4">
    <nc r="B16">
      <f>VLOOKUP(D16,'Concept heirarchy position'!A$1:I$623,2,0)</f>
    </nc>
  </rcc>
  <rcc rId="7353" sId="4">
    <oc r="B17">
      <f>VLOOKUP(D17,'Concept heirarchy position'!A$1:I$623,2,0)</f>
    </oc>
    <nc r="B17">
      <f>VLOOKUP(D17,'Concept heirarchy position'!A$1:I$623,2,0)</f>
    </nc>
  </rcc>
  <rcc rId="7354" sId="4">
    <oc r="B18">
      <f>VLOOKUP(D18,'Concept heirarchy position'!A$1:I$623,2,0)</f>
    </oc>
    <nc r="B18">
      <f>VLOOKUP(D18,'Concept heirarchy position'!A$1:I$623,2,0)</f>
    </nc>
  </rcc>
  <rcc rId="7355" sId="4">
    <oc r="B19">
      <f>VLOOKUP(D19,'Concept heirarchy position'!A$1:I$623,2,0)</f>
    </oc>
    <nc r="B19">
      <f>VLOOKUP(D19,'Concept heirarchy position'!A$1:I$623,2,0)</f>
    </nc>
  </rcc>
  <rcc rId="7356" sId="4">
    <oc r="B20">
      <f>VLOOKUP(D20,'Concept heirarchy position'!A$1:I$623,2,0)</f>
    </oc>
    <nc r="B20">
      <f>VLOOKUP(D20,'Concept heirarchy position'!A$1:I$623,2,0)</f>
    </nc>
  </rcc>
  <rcc rId="7357" sId="4">
    <oc r="B21">
      <f>VLOOKUP(D21,'Concept heirarchy position'!A$1:I$623,2,0)</f>
    </oc>
    <nc r="B21">
      <f>VLOOKUP(D21,'Concept heirarchy position'!A$1:I$623,2,0)</f>
    </nc>
  </rcc>
  <rcc rId="7358" sId="4">
    <oc r="B22">
      <f>VLOOKUP(D22,'Concept heirarchy position'!A$1:I$623,2,0)</f>
    </oc>
    <nc r="B22">
      <f>VLOOKUP(D22,'Concept heirarchy position'!A$1:I$623,2,0)</f>
    </nc>
  </rcc>
  <rcc rId="7359" sId="4">
    <oc r="B23">
      <f>VLOOKUP(D23,'Concept heirarchy position'!A$1:I$623,2,0)</f>
    </oc>
    <nc r="B23">
      <f>VLOOKUP(D23,'Concept heirarchy position'!A$1:I$623,2,0)</f>
    </nc>
  </rcc>
  <rcc rId="7360" sId="4">
    <oc r="B24">
      <f>VLOOKUP(D24,'Concept heirarchy position'!A$1:I$623,2,0)</f>
    </oc>
    <nc r="B24">
      <f>VLOOKUP(D24,'Concept heirarchy position'!A$1:I$623,2,0)</f>
    </nc>
  </rcc>
  <rcc rId="7361" sId="4">
    <oc r="B25">
      <f>VLOOKUP(D25,'Concept heirarchy position'!A$1:I$623,2,0)</f>
    </oc>
    <nc r="B25">
      <f>VLOOKUP(D25,'Concept heirarchy position'!A$1:I$623,2,0)</f>
    </nc>
  </rcc>
  <rcc rId="7362" sId="4">
    <oc r="F142" t="inlineStr">
      <is>
        <t>All</t>
      </is>
    </oc>
    <nc r="F142" t="inlineStr">
      <is>
        <t>Patient_Age &gt; 14</t>
        <phoneticPr fontId="31" type="noConversion"/>
      </is>
    </nc>
  </rcc>
  <rm rId="7363" sheetId="4" source="F142" destination="F143" sourceSheetId="4">
    <rcc rId="0" sId="4" s="1" dxf="1">
      <nc r="F143" t="inlineStr">
        <is>
          <t>All</t>
        </is>
      </nc>
      <ndxf>
        <font>
          <sz val="10"/>
          <color auto="1"/>
          <name val="Calibri"/>
          <scheme val="none"/>
        </font>
      </ndxf>
    </rcc>
  </rm>
  <rcc rId="7364" sId="4">
    <nc r="F142" t="inlineStr">
      <is>
        <t>All</t>
        <phoneticPr fontId="31" type="noConversion"/>
      </is>
    </nc>
  </rcc>
  <rfmt sheetId="4" s="1" sqref="F146" start="0" length="0">
    <dxf>
      <font>
        <sz val="10"/>
        <color auto="1"/>
        <name val="Arial"/>
        <scheme val="none"/>
      </font>
    </dxf>
  </rfmt>
  <rcc rId="7365" sId="4" xfDxf="1" dxf="1">
    <oc r="F146" t="inlineStr">
      <is>
        <t>All</t>
      </is>
    </oc>
    <nc r="F146" t="inlineStr">
      <is>
        <t>Patient_Age &gt; 14</t>
      </is>
    </nc>
    <ndxf>
      <font>
        <color indexed="8"/>
        <name val="Calibri"/>
        <scheme val="none"/>
      </font>
    </ndxf>
  </rcc>
  <rfmt sheetId="4" s="1" sqref="F147" start="0" length="0">
    <dxf>
      <font>
        <sz val="10"/>
        <color auto="1"/>
        <name val="Arial"/>
        <scheme val="none"/>
      </font>
    </dxf>
  </rfmt>
  <rcc rId="7366" sId="4" xfDxf="1" dxf="1">
    <oc r="F147" t="inlineStr">
      <is>
        <t>All</t>
      </is>
    </oc>
    <nc r="F147" t="inlineStr">
      <is>
        <t>Patient_Age &gt; 14</t>
      </is>
    </nc>
    <ndxf>
      <font>
        <color indexed="8"/>
        <name val="Calibri"/>
        <scheme val="none"/>
      </font>
    </ndxf>
  </rcc>
  <rfmt sheetId="4" s="1" sqref="F155" start="0" length="0">
    <dxf>
      <font>
        <sz val="10"/>
        <color auto="1"/>
        <name val="Arial"/>
        <scheme val="none"/>
      </font>
    </dxf>
  </rfmt>
  <rcc rId="7367" sId="4" xfDxf="1" dxf="1">
    <oc r="F155" t="inlineStr">
      <is>
        <t>All</t>
      </is>
    </oc>
    <nc r="F155" t="inlineStr">
      <is>
        <t>Patient_Age &gt; 14</t>
      </is>
    </nc>
    <ndxf>
      <font>
        <color indexed="8"/>
        <name val="Calibri"/>
        <scheme val="none"/>
      </font>
    </ndxf>
  </rcc>
  <rfmt sheetId="4" s="1" sqref="F156" start="0" length="0">
    <dxf>
      <font>
        <sz val="10"/>
        <color auto="1"/>
        <name val="Arial"/>
        <scheme val="none"/>
      </font>
    </dxf>
  </rfmt>
  <rcc rId="7368" sId="4" xfDxf="1" dxf="1">
    <oc r="F156" t="inlineStr">
      <is>
        <t>All</t>
      </is>
    </oc>
    <nc r="F156" t="inlineStr">
      <is>
        <t>Patient_Age &gt; 14</t>
      </is>
    </nc>
    <ndxf>
      <font>
        <color indexed="8"/>
        <name val="Calibri"/>
        <scheme val="none"/>
      </font>
    </ndxf>
  </rcc>
  <rcv guid="{A2822BA0-8792-8A42-8107-58F529CC73B7}" action="delete"/>
  <rcv guid="{A2822BA0-8792-8A42-8107-58F529CC73B7}"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69" sId="4">
    <oc r="E111" t="inlineStr">
      <is>
        <t>Do you have a carer that helps you with activities like eating and washing?</t>
        <phoneticPr fontId="31" type="noConversion"/>
      </is>
    </oc>
    <nc r="E111" t="inlineStr">
      <is>
        <t>Do you usually have a carer that helps you with activities like eating and washing?</t>
        <phoneticPr fontId="31" type="noConversion"/>
      </is>
    </nc>
  </rcc>
  <rcv guid="{A2822BA0-8792-8A42-8107-58F529CC73B7}" action="delete"/>
  <rcv guid="{A2822BA0-8792-8A42-8107-58F529CC73B7}"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370" sId="4">
    <oc r="B7">
      <f>VLOOKUP(D7,'Concept heirarchy position'!A$1:I$623,2,0)</f>
    </oc>
    <nc r="B7">
      <f>VLOOKUP(D7,'Concept heirarchy position'!A$1:I$623,2,0)</f>
    </nc>
  </rcc>
  <rcc rId="7371" sId="4">
    <oc r="B8">
      <f>VLOOKUP(D8,'Concept heirarchy position'!A$1:I$623,2,0)</f>
    </oc>
    <nc r="B8">
      <f>VLOOKUP(D8,'Concept heirarchy position'!A$1:I$623,2,0)</f>
    </nc>
  </rcc>
  <rcc rId="7372" sId="4">
    <oc r="B9">
      <f>VLOOKUP(D9,'Concept heirarchy position'!A$1:I$623,2,0)</f>
    </oc>
    <nc r="B9">
      <f>VLOOKUP(D9,'Concept heirarchy position'!A$1:I$623,2,0)</f>
    </nc>
  </rcc>
  <rcc rId="7373" sId="4">
    <oc r="B10">
      <f>VLOOKUP(D10,'Concept heirarchy position'!A$1:I$623,2,0)</f>
    </oc>
    <nc r="B10">
      <f>VLOOKUP(D10,'Concept heirarchy position'!A$1:I$623,2,0)</f>
    </nc>
  </rcc>
  <rcc rId="7374" sId="4">
    <oc r="B11">
      <f>VLOOKUP(D11,'Concept heirarchy position'!A$1:I$623,2,0)</f>
    </oc>
    <nc r="B11">
      <f>VLOOKUP(D11,'Concept heirarchy position'!A$1:I$623,2,0)</f>
    </nc>
  </rcc>
  <rcc rId="7375" sId="4">
    <oc r="B12">
      <f>VLOOKUP(D12,'Concept heirarchy position'!A$1:I$623,2,0)</f>
    </oc>
    <nc r="B12">
      <f>VLOOKUP(D12,'Concept heirarchy position'!A$1:I$623,2,0)</f>
    </nc>
  </rcc>
  <rcc rId="7376" sId="4">
    <oc r="B13">
      <f>VLOOKUP(D13,'Concept heirarchy position'!A$1:I$623,2,0)</f>
    </oc>
    <nc r="B13">
      <f>VLOOKUP(D13,'Concept heirarchy position'!A$1:I$623,2,0)</f>
    </nc>
  </rcc>
  <rcc rId="7377" sId="4">
    <oc r="B14">
      <f>VLOOKUP(D14,'Concept heirarchy position'!A$1:I$623,2,0)</f>
    </oc>
    <nc r="B14">
      <f>VLOOKUP(D14,'Concept heirarchy position'!A$1:I$623,2,0)</f>
    </nc>
  </rcc>
  <rcc rId="7378" sId="4">
    <oc r="B15">
      <f>VLOOKUP(D15,'Concept heirarchy position'!A$1:I$623,2,0)</f>
    </oc>
    <nc r="B15">
      <f>VLOOKUP(D15,'Concept heirarchy position'!A$1:I$623,2,0)</f>
    </nc>
  </rcc>
  <rcc rId="7379" sId="4">
    <oc r="B16">
      <f>VLOOKUP(D16,'Concept heirarchy position'!A$1:I$623,2,0)</f>
    </oc>
    <nc r="B16">
      <f>VLOOKUP(D16,'Concept heirarchy position'!A$1:I$623,2,0)</f>
    </nc>
  </rcc>
  <rcc rId="7380" sId="4">
    <oc r="B17">
      <f>VLOOKUP(D17,'Concept heirarchy position'!A$1:I$623,2,0)</f>
    </oc>
    <nc r="B17">
      <f>VLOOKUP(D17,'Concept heirarchy position'!A$1:I$623,2,0)</f>
    </nc>
  </rcc>
  <rcc rId="7381" sId="4">
    <oc r="B18">
      <f>VLOOKUP(D18,'Concept heirarchy position'!A$1:I$623,2,0)</f>
    </oc>
    <nc r="B18">
      <f>VLOOKUP(D18,'Concept heirarchy position'!A$1:I$623,2,0)</f>
    </nc>
  </rcc>
  <rcc rId="7382" sId="4">
    <oc r="B19">
      <f>VLOOKUP(D19,'Concept heirarchy position'!A$1:I$623,2,0)</f>
    </oc>
    <nc r="B19">
      <f>VLOOKUP(D19,'Concept heirarchy position'!A$1:I$623,2,0)</f>
    </nc>
  </rcc>
  <rcc rId="7383" sId="4">
    <oc r="B20">
      <f>VLOOKUP(D20,'Concept heirarchy position'!A$1:I$623,2,0)</f>
    </oc>
    <nc r="B20">
      <f>VLOOKUP(D20,'Concept heirarchy position'!A$1:I$623,2,0)</f>
    </nc>
  </rcc>
  <rcc rId="7384" sId="4">
    <oc r="B21">
      <f>VLOOKUP(D21,'Concept heirarchy position'!A$1:I$623,2,0)</f>
    </oc>
    <nc r="B21">
      <f>VLOOKUP(D21,'Concept heirarchy position'!A$1:I$623,2,0)</f>
    </nc>
  </rcc>
  <rcc rId="7385" sId="4">
    <oc r="B22">
      <f>VLOOKUP(D22,'Concept heirarchy position'!A$1:I$623,2,0)</f>
    </oc>
    <nc r="B22">
      <f>VLOOKUP(D22,'Concept heirarchy position'!A$1:I$623,2,0)</f>
    </nc>
  </rcc>
  <rcc rId="7386" sId="4">
    <oc r="B23">
      <f>VLOOKUP(D23,'Concept heirarchy position'!A$1:I$623,2,0)</f>
    </oc>
    <nc r="B23">
      <f>VLOOKUP(D23,'Concept heirarchy position'!A$1:I$623,2,0)</f>
    </nc>
  </rcc>
  <rcc rId="7387" sId="4">
    <oc r="B24">
      <f>VLOOKUP(D24,'Concept heirarchy position'!A$1:I$623,2,0)</f>
    </oc>
    <nc r="B24">
      <f>VLOOKUP(D24,'Concept heirarchy position'!A$1:I$623,2,0)</f>
    </nc>
  </rcc>
  <rcc rId="7388" sId="4">
    <oc r="B25">
      <f>VLOOKUP(D25,'Concept heirarchy position'!A$1:I$623,2,0)</f>
    </oc>
    <nc r="B25">
      <f>VLOOKUP(D25,'Concept heirarchy position'!A$1:I$623,2,0)</f>
    </nc>
  </rcc>
  <rcc rId="7389" sId="4">
    <oc r="B26">
      <f>VLOOKUP(D26,'Concept heirarchy position'!A$1:I$623,2,0)</f>
    </oc>
    <nc r="B26">
      <f>VLOOKUP(D26,'Concept heirarchy position'!A$1:I$623,2,0)</f>
    </nc>
  </rcc>
  <rcc rId="7390" sId="4">
    <oc r="B27">
      <f>VLOOKUP(D27,'Concept heirarchy position'!A$1:I$623,2,0)</f>
    </oc>
    <nc r="B27">
      <f>VLOOKUP(D27,'Concept heirarchy position'!A$1:I$623,2,0)</f>
    </nc>
  </rcc>
  <rcc rId="7391" sId="4">
    <oc r="B28">
      <f>VLOOKUP(D28,'Concept heirarchy position'!A$1:I$623,2,0)</f>
    </oc>
    <nc r="B28">
      <f>VLOOKUP(D28,'Concept heirarchy position'!A$1:I$623,2,0)</f>
    </nc>
  </rcc>
  <rcc rId="7392" sId="4">
    <oc r="B29">
      <f>VLOOKUP(D29,'Concept heirarchy position'!A$1:I$623,2,0)</f>
    </oc>
    <nc r="B29">
      <f>VLOOKUP(D29,'Concept heirarchy position'!A$1:I$623,2,0)</f>
    </nc>
  </rcc>
  <rcc rId="7393" sId="4">
    <oc r="B30" t="inlineStr">
      <is>
        <t>Medicare number</t>
      </is>
    </oc>
    <nc r="B30">
      <f>VLOOKUP(D30,'Concept heirarchy position'!A$1:I$623,2,0)</f>
    </nc>
  </rcc>
  <rcc rId="7394" sId="4">
    <oc r="B31">
      <f>VLOOKUP(D31,'Concept heirarchy position'!A$1:I$623,2,0)</f>
    </oc>
    <nc r="B31">
      <f>VLOOKUP(D31,'Concept heirarchy position'!A$1:I$623,2,0)</f>
    </nc>
  </rcc>
  <rcc rId="7395" sId="4">
    <oc r="B32">
      <f>VLOOKUP(D32,'Concept heirarchy position'!A$1:I$623,2,0)</f>
    </oc>
    <nc r="B32">
      <f>VLOOKUP(D32,'Concept heirarchy position'!A$1:I$623,2,0)</f>
    </nc>
  </rcc>
  <rcc rId="7396" sId="4">
    <oc r="B33">
      <f>VLOOKUP(D33,'Concept heirarchy position'!A$1:I$623,2,0)</f>
    </oc>
    <nc r="B33">
      <f>VLOOKUP(D33,'Concept heirarchy position'!A$1:I$623,2,0)</f>
    </nc>
  </rcc>
  <rcc rId="7397" sId="4">
    <oc r="B34">
      <f>VLOOKUP(D34,'Concept heirarchy position'!A$1:I$623,2,0)</f>
    </oc>
    <nc r="B34">
      <f>VLOOKUP(D34,'Concept heirarchy position'!A$1:I$623,2,0)</f>
    </nc>
  </rcc>
  <rcc rId="7398" sId="4">
    <oc r="B35">
      <f>VLOOKUP(D35,'Concept heirarchy position'!A$1:I$623,2,0)</f>
    </oc>
    <nc r="B35">
      <f>VLOOKUP(D35,'Concept heirarchy position'!A$1:I$623,2,0)</f>
    </nc>
  </rcc>
  <rcc rId="7399" sId="4">
    <oc r="B36">
      <f>VLOOKUP(D36,'Concept heirarchy position'!A$1:I$623,2,0)</f>
    </oc>
    <nc r="B36">
      <f>VLOOKUP(D36,'Concept heirarchy position'!A$1:I$623,2,0)</f>
    </nc>
  </rcc>
  <rcc rId="7400" sId="4">
    <oc r="B37">
      <f>VLOOKUP(D37,'Concept heirarchy position'!A$1:I$623,2,0)</f>
    </oc>
    <nc r="B37">
      <f>VLOOKUP(D37,'Concept heirarchy position'!A$1:I$623,2,0)</f>
    </nc>
  </rcc>
  <rcc rId="7401" sId="4">
    <oc r="B38">
      <f>VLOOKUP(D38,'Concept heirarchy position'!A$1:I$623,2,0)</f>
    </oc>
    <nc r="B38">
      <f>VLOOKUP(D38,'Concept heirarchy position'!A$1:I$623,2,0)</f>
    </nc>
  </rcc>
  <rcc rId="7402" sId="4">
    <oc r="B39">
      <f>VLOOKUP(D39,'Concept heirarchy position'!A$1:I$623,2,0)</f>
    </oc>
    <nc r="B39">
      <f>VLOOKUP(D39,'Concept heirarchy position'!A$1:I$623,2,0)</f>
    </nc>
  </rcc>
  <rcc rId="7403" sId="4">
    <oc r="B40">
      <f>VLOOKUP(D40,'Concept heirarchy position'!A$1:I$623,2,0)</f>
    </oc>
    <nc r="B40">
      <f>VLOOKUP(D40,'Concept heirarchy position'!A$1:I$623,2,0)</f>
    </nc>
  </rcc>
  <rcc rId="7404" sId="4">
    <oc r="B41">
      <f>VLOOKUP(D41,'Concept heirarchy position'!A$1:I$623,2,0)</f>
    </oc>
    <nc r="B41">
      <f>VLOOKUP(D41,'Concept heirarchy position'!A$1:I$623,2,0)</f>
    </nc>
  </rcc>
  <rcc rId="7405" sId="4">
    <oc r="B42">
      <f>VLOOKUP(D42,'Concept heirarchy position'!A$1:I$623,2,0)</f>
    </oc>
    <nc r="B42">
      <f>VLOOKUP(D42,'Concept heirarchy position'!A$1:I$623,2,0)</f>
    </nc>
  </rcc>
  <rcc rId="7406" sId="4">
    <oc r="B43">
      <f>VLOOKUP(D43,'Concept heirarchy position'!A$1:I$623,2,0)</f>
    </oc>
    <nc r="B43">
      <f>VLOOKUP(D43,'Concept heirarchy position'!A$1:I$623,2,0)</f>
    </nc>
  </rcc>
  <rcc rId="7407" sId="4">
    <oc r="B44">
      <f>VLOOKUP(D44,'Concept heirarchy position'!A$1:I$623,2,0)</f>
    </oc>
    <nc r="B44">
      <f>VLOOKUP(D44,'Concept heirarchy position'!A$1:I$623,2,0)</f>
    </nc>
  </rcc>
  <rcc rId="7408" sId="4">
    <oc r="B45">
      <f>VLOOKUP(D45,'Concept heirarchy position'!A$1:I$623,2,0)</f>
    </oc>
    <nc r="B45">
      <f>VLOOKUP(D45,'Concept heirarchy position'!A$1:I$623,2,0)</f>
    </nc>
  </rcc>
  <rcc rId="7409" sId="4">
    <oc r="B46">
      <f>VLOOKUP(D46,'Concept heirarchy position'!A$1:I$623,2,0)</f>
    </oc>
    <nc r="B46">
      <f>VLOOKUP(D46,'Concept heirarchy position'!A$1:I$623,2,0)</f>
    </nc>
  </rcc>
  <rcc rId="7410" sId="4">
    <oc r="B47">
      <f>VLOOKUP(D47,'Concept heirarchy position'!A$1:I$623,2,0)</f>
    </oc>
    <nc r="B47">
      <f>VLOOKUP(D47,'Concept heirarchy position'!A$1:I$623,2,0)</f>
    </nc>
  </rcc>
  <rcc rId="7411" sId="4">
    <oc r="B48">
      <f>VLOOKUP(D48,'Concept heirarchy position'!A$1:I$623,2,0)</f>
    </oc>
    <nc r="B48">
      <f>VLOOKUP(D48,'Concept heirarchy position'!A$1:I$623,2,0)</f>
    </nc>
  </rcc>
  <rcc rId="7412" sId="4">
    <oc r="B49">
      <f>VLOOKUP(D49,'Concept heirarchy position'!A$1:I$623,2,0)</f>
    </oc>
    <nc r="B49">
      <f>VLOOKUP(D49,'Concept heirarchy position'!A$1:I$623,2,0)</f>
    </nc>
  </rcc>
  <rcc rId="7413" sId="4">
    <oc r="B50">
      <f>VLOOKUP(D50,'Concept heirarchy position'!A$1:I$623,2,0)</f>
    </oc>
    <nc r="B50">
      <f>VLOOKUP(D50,'Concept heirarchy position'!A$1:I$623,2,0)</f>
    </nc>
  </rcc>
  <rcc rId="7414" sId="4">
    <oc r="B51">
      <f>VLOOKUP(D51,'Concept heirarchy position'!A$1:I$623,2,0)</f>
    </oc>
    <nc r="B51">
      <f>VLOOKUP(D51,'Concept heirarchy position'!A$1:I$623,2,0)</f>
    </nc>
  </rcc>
  <rcc rId="7415" sId="4">
    <oc r="B52">
      <f>VLOOKUP(D52,'Concept heirarchy position'!A$1:I$623,2,0)</f>
    </oc>
    <nc r="B52">
      <f>VLOOKUP(D52,'Concept heirarchy position'!A$1:I$623,2,0)</f>
    </nc>
  </rcc>
  <rcc rId="7416" sId="4">
    <oc r="B53">
      <f>VLOOKUP(D53,'Concept heirarchy position'!A$1:I$623,2,0)</f>
    </oc>
    <nc r="B53">
      <f>VLOOKUP(D53,'Concept heirarchy position'!A$1:I$623,2,0)</f>
    </nc>
  </rcc>
  <rcc rId="7417" sId="4">
    <oc r="B54">
      <f>VLOOKUP(D54,'Concept heirarchy position'!A$1:I$623,2,0)</f>
    </oc>
    <nc r="B54">
      <f>VLOOKUP(D54,'Concept heirarchy position'!A$1:I$623,2,0)</f>
    </nc>
  </rcc>
  <rcc rId="7418" sId="4">
    <oc r="B55">
      <f>VLOOKUP(D55,'Concept heirarchy position'!A$1:I$623,2,0)</f>
    </oc>
    <nc r="B55">
      <f>VLOOKUP(D55,'Concept heirarchy position'!A$1:I$623,2,0)</f>
    </nc>
  </rcc>
  <rcc rId="7419" sId="4">
    <oc r="B56">
      <f>VLOOKUP(D56,'Concept heirarchy position'!A$1:I$623,2,0)</f>
    </oc>
    <nc r="B56">
      <f>VLOOKUP(D56,'Concept heirarchy position'!A$1:I$623,2,0)</f>
    </nc>
  </rcc>
  <rcc rId="7420" sId="4">
    <oc r="B57">
      <f>VLOOKUP(D57,'Concept heirarchy position'!A$1:I$623,2,0)</f>
    </oc>
    <nc r="B57">
      <f>VLOOKUP(D57,'Concept heirarchy position'!A$1:I$623,2,0)</f>
    </nc>
  </rcc>
  <rcc rId="7421" sId="4">
    <oc r="B58">
      <f>VLOOKUP(D58,'Concept heirarchy position'!A$1:I$623,2,0)</f>
    </oc>
    <nc r="B58">
      <f>VLOOKUP(D58,'Concept heirarchy position'!A$1:I$623,2,0)</f>
    </nc>
  </rcc>
  <rcc rId="7422" sId="4">
    <oc r="B59">
      <f>VLOOKUP(D59,'Concept heirarchy position'!A$1:I$623,2,0)</f>
    </oc>
    <nc r="B59">
      <f>VLOOKUP(D59,'Concept heirarchy position'!A$1:I$623,2,0)</f>
    </nc>
  </rcc>
  <rcc rId="7423" sId="4">
    <oc r="B60">
      <f>VLOOKUP(D60,'Concept heirarchy position'!A$1:I$623,2,0)</f>
    </oc>
    <nc r="B60">
      <f>VLOOKUP(D60,'Concept heirarchy position'!A$1:I$623,2,0)</f>
    </nc>
  </rcc>
  <rcc rId="7424" sId="4">
    <oc r="B61">
      <f>VLOOKUP(D61,'Concept heirarchy position'!A$1:I$623,2,0)</f>
    </oc>
    <nc r="B61">
      <f>VLOOKUP(D61,'Concept heirarchy position'!A$1:I$623,2,0)</f>
    </nc>
  </rcc>
  <rcc rId="7425" sId="4">
    <oc r="B62">
      <f>VLOOKUP(D62,'Concept heirarchy position'!A$1:I$623,2,0)</f>
    </oc>
    <nc r="B62">
      <f>VLOOKUP(D62,'Concept heirarchy position'!A$1:I$623,2,0)</f>
    </nc>
  </rcc>
  <rcc rId="7426" sId="4">
    <oc r="B63">
      <f>VLOOKUP(D63,'Concept heirarchy position'!A$1:I$623,2,0)</f>
    </oc>
    <nc r="B63">
      <f>VLOOKUP(D63,'Concept heirarchy position'!A$1:I$623,2,0)</f>
    </nc>
  </rcc>
  <rcc rId="7427" sId="4">
    <oc r="B64">
      <f>VLOOKUP(D64,'Concept heirarchy position'!A$1:I$623,2,0)</f>
    </oc>
    <nc r="B64">
      <f>VLOOKUP(D64,'Concept heirarchy position'!A$1:I$623,2,0)</f>
    </nc>
  </rcc>
  <rcc rId="7428" sId="4">
    <oc r="B65">
      <f>VLOOKUP(D65,'Concept heirarchy position'!A$1:I$623,2,0)</f>
    </oc>
    <nc r="B65">
      <f>VLOOKUP(D65,'Concept heirarchy position'!A$1:I$623,2,0)</f>
    </nc>
  </rcc>
  <rcc rId="7429" sId="4">
    <oc r="B66">
      <f>VLOOKUP(D66,'Concept heirarchy position'!A$1:I$623,2,0)</f>
    </oc>
    <nc r="B66">
      <f>VLOOKUP(D66,'Concept heirarchy position'!A$1:I$623,2,0)</f>
    </nc>
  </rcc>
  <rcc rId="7430" sId="4">
    <oc r="B67">
      <f>VLOOKUP(D67,'Concept heirarchy position'!A$1:I$623,2,0)</f>
    </oc>
    <nc r="B67">
      <f>VLOOKUP(D67,'Concept heirarchy position'!A$1:I$623,2,0)</f>
    </nc>
  </rcc>
  <rcc rId="7431" sId="4">
    <oc r="B68">
      <f>VLOOKUP(D68,'Concept heirarchy position'!A$1:I$623,2,0)</f>
    </oc>
    <nc r="B68">
      <f>VLOOKUP(D68,'Concept heirarchy position'!A$1:I$623,2,0)</f>
    </nc>
  </rcc>
  <rcc rId="7432" sId="4">
    <oc r="B69">
      <f>VLOOKUP(D69,'Concept heirarchy position'!A$1:I$623,2,0)</f>
    </oc>
    <nc r="B69">
      <f>VLOOKUP(D69,'Concept heirarchy position'!A$1:I$623,2,0)</f>
    </nc>
  </rcc>
  <rcc rId="7433" sId="4">
    <oc r="B70">
      <f>VLOOKUP(D70,'Concept heirarchy position'!A$1:I$623,2,0)</f>
    </oc>
    <nc r="B70">
      <f>VLOOKUP(D70,'Concept heirarchy position'!A$1:I$623,2,0)</f>
    </nc>
  </rcc>
  <rcc rId="7434" sId="4">
    <oc r="B71">
      <f>VLOOKUP(D71,'Concept heirarchy position'!A$1:I$623,2,0)</f>
    </oc>
    <nc r="B71">
      <f>VLOOKUP(D71,'Concept heirarchy position'!A$1:I$623,2,0)</f>
    </nc>
  </rcc>
  <rcc rId="7435" sId="4">
    <oc r="B72">
      <f>VLOOKUP(D72,'Concept heirarchy position'!A$1:I$623,2,0)</f>
    </oc>
    <nc r="B72">
      <f>VLOOKUP(D72,'Concept heirarchy position'!A$1:I$623,2,0)</f>
    </nc>
  </rcc>
  <rcc rId="7436" sId="4">
    <oc r="B73">
      <f>VLOOKUP(D73,'Concept heirarchy position'!A$1:I$623,2,0)</f>
    </oc>
    <nc r="B73">
      <f>VLOOKUP(D73,'Concept heirarchy position'!A$1:I$623,2,0)</f>
    </nc>
  </rcc>
  <rcc rId="7437" sId="4">
    <oc r="B74">
      <f>VLOOKUP(D74,'Concept heirarchy position'!A$1:I$623,2,0)</f>
    </oc>
    <nc r="B74">
      <f>VLOOKUP(D74,'Concept heirarchy position'!A$1:I$623,2,0)</f>
    </nc>
  </rcc>
  <rcc rId="7438" sId="4">
    <oc r="B75">
      <f>VLOOKUP(D75,'Concept heirarchy position'!A$1:I$623,2,0)</f>
    </oc>
    <nc r="B75">
      <f>VLOOKUP(D75,'Concept heirarchy position'!A$1:I$623,2,0)</f>
    </nc>
  </rcc>
  <rcc rId="7439" sId="4">
    <oc r="B76">
      <f>VLOOKUP(D76,'Concept heirarchy position'!A$1:I$623,2,0)</f>
    </oc>
    <nc r="B76">
      <f>VLOOKUP(D76,'Concept heirarchy position'!A$1:I$623,2,0)</f>
    </nc>
  </rcc>
  <rcc rId="7440" sId="4">
    <oc r="B77">
      <f>VLOOKUP(D77,'Concept heirarchy position'!A$1:I$623,2,0)</f>
    </oc>
    <nc r="B77">
      <f>VLOOKUP(D77,'Concept heirarchy position'!A$1:I$623,2,0)</f>
    </nc>
  </rcc>
  <rcc rId="7441" sId="4">
    <oc r="B78">
      <f>VLOOKUP(D78,'Concept heirarchy position'!A$1:I$623,2,0)</f>
    </oc>
    <nc r="B78">
      <f>VLOOKUP(D78,'Concept heirarchy position'!A$1:I$623,2,0)</f>
    </nc>
  </rcc>
  <rcc rId="7442" sId="4">
    <oc r="B79">
      <f>VLOOKUP(D79,'Concept heirarchy position'!A$1:I$623,2,0)</f>
    </oc>
    <nc r="B79">
      <f>VLOOKUP(D79,'Concept heirarchy position'!A$1:I$623,2,0)</f>
    </nc>
  </rcc>
  <rcc rId="7443" sId="4">
    <oc r="B80">
      <f>VLOOKUP(D80,'Concept heirarchy position'!A$1:I$623,2,0)</f>
    </oc>
    <nc r="B80">
      <f>VLOOKUP(D80,'Concept heirarchy position'!A$1:I$623,2,0)</f>
    </nc>
  </rcc>
  <rcc rId="7444" sId="4">
    <oc r="B81">
      <f>VLOOKUP(D81,'Concept heirarchy position'!A$1:I$623,2,0)</f>
    </oc>
    <nc r="B81">
      <f>VLOOKUP(D81,'Concept heirarchy position'!A$1:I$623,2,0)</f>
    </nc>
  </rcc>
  <rcc rId="7445" sId="4" odxf="1" s="1" dxf="1">
    <nc r="B82">
      <f>VLOOKUP(D82,'Concept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46" sId="4">
    <oc r="B83">
      <f>VLOOKUP(D83,'Concept heirarchy position'!A$1:I$623,2,0)</f>
    </oc>
    <nc r="B83">
      <f>VLOOKUP(D83,'Concept heirarchy position'!A$1:I$623,2,0)</f>
    </nc>
  </rcc>
  <rcc rId="7447" sId="4" odxf="1" s="1" dxf="1">
    <oc r="B84" t="inlineStr">
      <is>
        <t>Anesthetist</t>
      </is>
    </oc>
    <nc r="B84">
      <f>VLOOKUP(D84,'Concept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48" sId="4">
    <oc r="B85">
      <f>VLOOKUP(D85,'Concept heirarchy position'!A$1:I$623,2,0)</f>
    </oc>
    <nc r="B85">
      <f>VLOOKUP(D85,'Concept heirarchy position'!A$1:I$623,2,0)</f>
    </nc>
  </rcc>
  <rcc rId="7449" sId="4">
    <oc r="B86">
      <f>VLOOKUP(D86,'Concept heirarchy position'!A$1:I$623,2,0)</f>
    </oc>
    <nc r="B86">
      <f>VLOOKUP(D86,'Concept heirarchy position'!A$1:I$623,2,0)</f>
    </nc>
  </rcc>
  <rcc rId="7450" sId="4" odxf="1" s="1" dxf="1">
    <oc r="B87" t="inlineStr">
      <is>
        <t>Anesthetist</t>
      </is>
    </oc>
    <nc r="B87">
      <f>VLOOKUP(D87,'Concept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451" sId="4">
    <oc r="B88">
      <f>VLOOKUP(D88,'Concept heirarchy position'!A$1:I$623,2,0)</f>
    </oc>
    <nc r="B88">
      <f>VLOOKUP(D88,'Concept heirarchy position'!A$1:I$623,2,0)</f>
    </nc>
  </rcc>
  <rcc rId="7452" sId="4">
    <oc r="B89">
      <f>VLOOKUP(D89,'Concept heirarchy position'!A$1:I$623,2,0)</f>
    </oc>
    <nc r="B89">
      <f>VLOOKUP(D89,'Concept heirarchy position'!A$1:I$623,2,0)</f>
    </nc>
  </rcc>
  <rcc rId="7453" sId="4">
    <oc r="B90">
      <f>VLOOKUP(D90,'Concept heirarchy position'!A$1:I$623,2,0)</f>
    </oc>
    <nc r="B90">
      <f>VLOOKUP(D90,'Concept heirarchy position'!A$1:I$623,2,0)</f>
    </nc>
  </rcc>
  <rcc rId="7454" sId="4">
    <oc r="B91">
      <f>VLOOKUP(D91,'Concept heirarchy position'!A$1:I$623,2,0)</f>
    </oc>
    <nc r="B91">
      <f>VLOOKUP(D91,'Concept heirarchy position'!A$1:I$623,2,0)</f>
    </nc>
  </rcc>
  <rcc rId="7455" sId="4">
    <oc r="B92">
      <f>VLOOKUP(D92,'Concept heirarchy position'!A$1:I$623,2,0)</f>
    </oc>
    <nc r="B92">
      <f>VLOOKUP(D92,'Concept heirarchy position'!A$1:I$623,2,0)</f>
    </nc>
  </rcc>
  <rcc rId="7456" sId="4">
    <oc r="B93">
      <f>VLOOKUP(D93,'Concept heirarchy position'!A$1:I$623,2,0)</f>
    </oc>
    <nc r="B93">
      <f>VLOOKUP(D93,'Concept heirarchy position'!A$1:I$623,2,0)</f>
    </nc>
  </rcc>
  <rcc rId="7457" sId="4">
    <oc r="B94">
      <f>VLOOKUP(D94,'Concept heirarchy position'!A$1:I$623,2,0)</f>
    </oc>
    <nc r="B94">
      <f>VLOOKUP(D94,'Concept heirarchy position'!A$1:I$623,2,0)</f>
    </nc>
  </rcc>
  <rcc rId="7458" sId="4">
    <oc r="B95">
      <f>VLOOKUP(D95,'Concept heirarchy position'!A$1:I$623,2,0)</f>
    </oc>
    <nc r="B95">
      <f>VLOOKUP(D95,'Concept heirarchy position'!A$1:I$623,2,0)</f>
    </nc>
  </rcc>
  <rcc rId="7459" sId="4">
    <oc r="B96">
      <f>VLOOKUP(D96,'Concept heirarchy position'!A$1:I$623,2,0)</f>
    </oc>
    <nc r="B96">
      <f>VLOOKUP(D96,'Concept heirarchy position'!A$1:I$623,2,0)</f>
    </nc>
  </rcc>
  <rcc rId="7460" sId="4">
    <oc r="B97">
      <f>VLOOKUP(D97,'Concept heirarchy position'!A$1:I$623,2,0)</f>
    </oc>
    <nc r="B97">
      <f>VLOOKUP(D97,'Concept heirarchy position'!A$1:I$623,2,0)</f>
    </nc>
  </rcc>
  <rcc rId="7461" sId="4">
    <oc r="B98">
      <f>VLOOKUP(D98,'Concept heirarchy position'!A$1:I$623,2,0)</f>
    </oc>
    <nc r="B98">
      <f>VLOOKUP(D98,'Concept heirarchy position'!A$1:I$623,2,0)</f>
    </nc>
  </rcc>
  <rcc rId="7462" sId="4">
    <oc r="B99">
      <f>VLOOKUP(D99,'Concept heirarchy position'!A$1:I$623,2,0)</f>
    </oc>
    <nc r="B99">
      <f>VLOOKUP(D99,'Concept heirarchy position'!A$1:I$623,2,0)</f>
    </nc>
  </rcc>
  <rcc rId="7463" sId="4">
    <oc r="B100">
      <f>VLOOKUP(D100,'Concept heirarchy position'!A$1:I$623,2,0)</f>
    </oc>
    <nc r="B100">
      <f>VLOOKUP(D100,'Concept heirarchy position'!A$1:I$623,2,0)</f>
    </nc>
  </rcc>
  <rcc rId="7464" sId="4">
    <oc r="B101">
      <f>VLOOKUP(D101,'Concept heirarchy position'!A$1:I$623,2,0)</f>
    </oc>
    <nc r="B101">
      <f>VLOOKUP(D101,'Concept heirarchy position'!A$1:I$623,2,0)</f>
    </nc>
  </rcc>
  <rcc rId="7465" sId="4">
    <oc r="B102">
      <f>VLOOKUP(D102,'Concept heirarchy position'!A$1:I$623,2,0)</f>
    </oc>
    <nc r="B102">
      <f>VLOOKUP(D102,'Concept heirarchy position'!A$1:I$623,2,0)</f>
    </nc>
  </rcc>
  <rcc rId="7466" sId="4">
    <oc r="B103">
      <f>VLOOKUP(D103,'Concept heirarchy position'!A$1:I$623,2,0)</f>
    </oc>
    <nc r="B103">
      <f>VLOOKUP(D103,'Concept heirarchy position'!A$1:I$623,2,0)</f>
    </nc>
  </rcc>
  <rcc rId="7467" sId="4">
    <oc r="B104">
      <f>VLOOKUP(D104,'Concept heirarchy position'!A$1:I$623,2,0)</f>
    </oc>
    <nc r="B104">
      <f>VLOOKUP(D104,'Concept heirarchy position'!A$1:I$623,2,0)</f>
    </nc>
  </rcc>
  <rcc rId="7468" sId="4">
    <oc r="B105">
      <f>VLOOKUP(D105,'Concept heirarchy position'!A$1:I$623,2,0)</f>
    </oc>
    <nc r="B105">
      <f>VLOOKUP(D105,'Concept heirarchy position'!A$1:I$623,2,0)</f>
    </nc>
  </rcc>
  <rcc rId="7469" sId="4">
    <oc r="B106">
      <f>VLOOKUP(D106,'Concept heirarchy position'!A$1:I$623,2,0)</f>
    </oc>
    <nc r="B106">
      <f>VLOOKUP(D106,'Concept heirarchy position'!A$1:I$623,2,0)</f>
    </nc>
  </rcc>
  <rcc rId="7470" sId="4">
    <oc r="B107">
      <f>VLOOKUP(D107,'Concept heirarchy position'!A$1:I$623,2,0)</f>
    </oc>
    <nc r="B107">
      <f>VLOOKUP(D107,'Concept heirarchy position'!A$1:I$623,2,0)</f>
    </nc>
  </rcc>
  <rcc rId="7471" sId="4">
    <oc r="B108">
      <f>VLOOKUP(D108,'Concept heirarchy position'!A$1:I$623,2,0)</f>
    </oc>
    <nc r="B108">
      <f>VLOOKUP(D108,'Concept heirarchy position'!A$1:I$623,2,0)</f>
    </nc>
  </rcc>
  <rcc rId="7472" sId="4">
    <oc r="B109">
      <f>VLOOKUP(D109,'Concept heirarchy position'!A$1:I$623,2,0)</f>
    </oc>
    <nc r="B109">
      <f>VLOOKUP(D109,'Concept heirarchy position'!A$1:I$623,2,0)</f>
    </nc>
  </rcc>
  <rcc rId="7473" sId="4">
    <oc r="B110">
      <f>VLOOKUP(D110,'Concept heirarchy position'!A$1:I$623,2,0)</f>
    </oc>
    <nc r="B110">
      <f>VLOOKUP(D110,'Concept heirarchy position'!A$1:I$623,2,0)</f>
    </nc>
  </rcc>
  <rcc rId="7474" sId="4">
    <oc r="B111">
      <f>VLOOKUP(D111,'Concept heirarchy position'!A$1:I$623,2,0)</f>
    </oc>
    <nc r="B111">
      <f>VLOOKUP(D111,'Concept heirarchy position'!A$1:I$623,2,0)</f>
    </nc>
  </rcc>
  <rcc rId="7475" sId="4">
    <oc r="B112">
      <f>VLOOKUP(D112,'Concept heirarchy position'!A$1:I$623,2,0)</f>
    </oc>
    <nc r="B112">
      <f>VLOOKUP(D112,'Concept heirarchy position'!A$1:I$623,2,0)</f>
    </nc>
  </rcc>
  <rcc rId="7476" sId="4">
    <oc r="B113">
      <f>VLOOKUP(D113,'Concept heirarchy position'!A$1:I$623,2,0)</f>
    </oc>
    <nc r="B113">
      <f>VLOOKUP(D113,'Concept heirarchy position'!A$1:I$623,2,0)</f>
    </nc>
  </rcc>
  <rcc rId="7477" sId="4">
    <oc r="B114">
      <f>VLOOKUP(D114,'Concept heirarchy position'!A$1:I$623,2,0)</f>
    </oc>
    <nc r="B114">
      <f>VLOOKUP(D114,'Concept heirarchy position'!A$1:I$623,2,0)</f>
    </nc>
  </rcc>
  <rcc rId="7478" sId="4">
    <oc r="B115">
      <f>VLOOKUP(D115,'Concept heirarchy position'!A$1:I$623,2,0)</f>
    </oc>
    <nc r="B115">
      <f>VLOOKUP(D115,'Concept heirarchy position'!A$1:I$623,2,0)</f>
    </nc>
  </rcc>
  <rcc rId="7479" sId="4">
    <oc r="B116">
      <f>VLOOKUP(D116,'Concept heirarchy position'!A$1:I$623,2,0)</f>
    </oc>
    <nc r="B116">
      <f>VLOOKUP(D116,'Concept heirarchy position'!A$1:I$623,2,0)</f>
    </nc>
  </rcc>
  <rcc rId="7480" sId="4">
    <oc r="B117">
      <f>VLOOKUP(D117,'Concept heirarchy position'!A$1:I$623,2,0)</f>
    </oc>
    <nc r="B117">
      <f>VLOOKUP(D117,'Concept heirarchy position'!A$1:I$623,2,0)</f>
    </nc>
  </rcc>
  <rcc rId="7481" sId="4">
    <oc r="B118">
      <f>VLOOKUP(D118,'Concept heirarchy position'!A$1:I$623,2,0)</f>
    </oc>
    <nc r="B118">
      <f>VLOOKUP(D118,'Concept heirarchy position'!A$1:I$623,2,0)</f>
    </nc>
  </rcc>
  <rcc rId="7482" sId="4">
    <oc r="B119">
      <f>VLOOKUP(D119,'Concept heirarchy position'!A$1:I$623,2,0)</f>
    </oc>
    <nc r="B119">
      <f>VLOOKUP(D119,'Concept heirarchy position'!A$1:I$623,2,0)</f>
    </nc>
  </rcc>
  <rcc rId="7483" sId="4">
    <oc r="B120">
      <f>VLOOKUP(D120,'Concept heirarchy position'!A$1:I$623,2,0)</f>
    </oc>
    <nc r="B120">
      <f>VLOOKUP(D120,'Concept heirarchy position'!A$1:I$623,2,0)</f>
    </nc>
  </rcc>
  <rcc rId="7484" sId="4">
    <oc r="B121">
      <f>VLOOKUP(D121,'Concept heirarchy position'!A$1:I$623,2,0)</f>
    </oc>
    <nc r="B121">
      <f>VLOOKUP(D121,'Concept heirarchy position'!A$1:I$623,2,0)</f>
    </nc>
  </rcc>
  <rcc rId="7485" sId="4">
    <oc r="B122">
      <f>VLOOKUP(D122,'Concept heirarchy position'!A$1:I$623,2,0)</f>
    </oc>
    <nc r="B122">
      <f>VLOOKUP(D122,'Concept heirarchy position'!A$1:I$623,2,0)</f>
    </nc>
  </rcc>
  <rcc rId="7486" sId="4">
    <oc r="B123">
      <f>VLOOKUP(D123,'Concept heirarchy position'!A$1:I$623,2,0)</f>
    </oc>
    <nc r="B123">
      <f>VLOOKUP(D123,'Concept heirarchy position'!A$1:I$623,2,0)</f>
    </nc>
  </rcc>
  <rcc rId="7487" sId="4">
    <oc r="B124">
      <f>VLOOKUP(D124,'Concept heirarchy position'!A$1:I$623,2,0)</f>
    </oc>
    <nc r="B124">
      <f>VLOOKUP(D124,'Concept heirarchy position'!A$1:I$623,2,0)</f>
    </nc>
  </rcc>
  <rcc rId="7488" sId="4">
    <oc r="B125">
      <f>VLOOKUP(D125,'Concept heirarchy position'!A$1:I$623,2,0)</f>
    </oc>
    <nc r="B125">
      <f>VLOOKUP(D125,'Concept heirarchy position'!A$1:I$623,2,0)</f>
    </nc>
  </rcc>
  <rcc rId="7489" sId="4">
    <oc r="B126">
      <f>VLOOKUP(D126,'Concept heirarchy position'!A$1:I$623,2,0)</f>
    </oc>
    <nc r="B126">
      <f>VLOOKUP(D126,'Concept heirarchy position'!A$1:I$623,2,0)</f>
    </nc>
  </rcc>
  <rcc rId="7490" sId="4">
    <oc r="B127">
      <f>VLOOKUP(D127,'Concept heirarchy position'!A$1:I$623,2,0)</f>
    </oc>
    <nc r="B127">
      <f>VLOOKUP(D127,'Concept heirarchy position'!A$1:I$623,2,0)</f>
    </nc>
  </rcc>
  <rcc rId="7491" sId="4">
    <oc r="B128">
      <f>VLOOKUP(D128,'Concept heirarchy position'!A$1:I$623,2,0)</f>
    </oc>
    <nc r="B128">
      <f>VLOOKUP(D128,'Concept heirarchy position'!A$1:I$623,2,0)</f>
    </nc>
  </rcc>
  <rcc rId="7492" sId="4">
    <oc r="B129">
      <f>VLOOKUP(D129,'Concept heirarchy position'!A$1:I$623,2,0)</f>
    </oc>
    <nc r="B129">
      <f>VLOOKUP(D129,'Concept heirarchy position'!A$1:I$623,2,0)</f>
    </nc>
  </rcc>
  <rcc rId="7493" sId="4">
    <oc r="B130">
      <f>VLOOKUP(D130,'Concept heirarchy position'!A$1:I$623,2,0)</f>
    </oc>
    <nc r="B130">
      <f>VLOOKUP(D130,'Concept heirarchy position'!A$1:I$623,2,0)</f>
    </nc>
  </rcc>
  <rcc rId="7494" sId="4">
    <oc r="B131">
      <f>VLOOKUP(D131,'Concept heirarchy position'!A$1:I$623,2,0)</f>
    </oc>
    <nc r="B131">
      <f>VLOOKUP(D131,'Concept heirarchy position'!A$1:I$623,2,0)</f>
    </nc>
  </rcc>
  <rcc rId="7495" sId="4">
    <oc r="B132">
      <f>VLOOKUP(D132,'Concept heirarchy position'!A$1:I$623,2,0)</f>
    </oc>
    <nc r="B132">
      <f>VLOOKUP(D132,'Concept heirarchy position'!A$1:I$623,2,0)</f>
    </nc>
  </rcc>
  <rcc rId="7496" sId="4">
    <oc r="B133">
      <f>VLOOKUP(D133,'Concept heirarchy position'!A$1:I$623,2,0)</f>
    </oc>
    <nc r="B133">
      <f>VLOOKUP(D133,'Concept heirarchy position'!A$1:I$623,2,0)</f>
    </nc>
  </rcc>
  <rcc rId="7497" sId="4">
    <oc r="B134">
      <f>VLOOKUP(D134,'Concept heirarchy position'!A$1:I$623,2,0)</f>
    </oc>
    <nc r="B134">
      <f>VLOOKUP(D134,'Concept heirarchy position'!A$1:I$623,2,0)</f>
    </nc>
  </rcc>
  <rcc rId="7498" sId="4">
    <oc r="B135">
      <f>VLOOKUP(D135,'Concept heirarchy position'!A$1:I$623,2,0)</f>
    </oc>
    <nc r="B135">
      <f>VLOOKUP(D135,'Concept heirarchy position'!A$1:I$623,2,0)</f>
    </nc>
  </rcc>
  <rcc rId="7499" sId="4">
    <oc r="B136">
      <f>VLOOKUP(D136,'Concept heirarchy position'!A$1:I$623,2,0)</f>
    </oc>
    <nc r="B136">
      <f>VLOOKUP(D136,'Concept heirarchy position'!A$1:I$623,2,0)</f>
    </nc>
  </rcc>
  <rcc rId="7500" sId="4">
    <oc r="B137">
      <f>VLOOKUP(D137,'Concept heirarchy position'!A$1:I$623,2,0)</f>
    </oc>
    <nc r="B137">
      <f>VLOOKUP(D137,'Concept heirarchy position'!A$1:I$623,2,0)</f>
    </nc>
  </rcc>
  <rcc rId="7501" sId="4">
    <nc r="B138">
      <f>VLOOKUP(D138,'Concept heirarchy position'!A$1:I$623,2,0)</f>
    </nc>
  </rcc>
  <rcc rId="7502" sId="4">
    <oc r="B139">
      <f>VLOOKUP(D139,'Concept heirarchy position'!A$1:I$623,2,0)</f>
    </oc>
    <nc r="B139">
      <f>VLOOKUP(D139,'Concept heirarchy position'!A$1:I$623,2,0)</f>
    </nc>
  </rcc>
  <rcc rId="7503" sId="4">
    <nc r="B140">
      <f>VLOOKUP(D140,'Concept heirarchy position'!A$1:I$623,2,0)</f>
    </nc>
  </rcc>
  <rcc rId="7504" sId="4">
    <oc r="B141">
      <f>VLOOKUP(D141,'Concept heirarchy position'!A$1:I$623,2,0)</f>
    </oc>
    <nc r="B141">
      <f>VLOOKUP(D141,'Concept heirarchy position'!A$1:I$623,2,0)</f>
    </nc>
  </rcc>
  <rcc rId="7505" sId="4">
    <oc r="B142">
      <f>VLOOKUP(D142,'Concept heirarchy position'!A$1:I$623,2,0)</f>
    </oc>
    <nc r="B142">
      <f>VLOOKUP(D142,'Concept heirarchy position'!A$1:I$623,2,0)</f>
    </nc>
  </rcc>
  <rcc rId="7506" sId="4">
    <oc r="B143">
      <f>VLOOKUP(D143,'Concept heirarchy position'!A$1:I$623,2,0)</f>
    </oc>
    <nc r="B143">
      <f>VLOOKUP(D143,'Concept heirarchy position'!A$1:I$623,2,0)</f>
    </nc>
  </rcc>
  <rcc rId="7507" sId="4">
    <oc r="B144">
      <f>VLOOKUP(D144,'Concept heirarchy position'!A$1:I$623,2,0)</f>
    </oc>
    <nc r="B144">
      <f>VLOOKUP(D144,'Concept heirarchy position'!A$1:I$623,2,0)</f>
    </nc>
  </rcc>
  <rcc rId="7508" sId="4">
    <oc r="B145">
      <f>VLOOKUP(D145,'Concept heirarchy position'!A$1:I$623,2,0)</f>
    </oc>
    <nc r="B145">
      <f>VLOOKUP(D145,'Concept heirarchy position'!A$1:I$623,2,0)</f>
    </nc>
  </rcc>
  <rcc rId="7509" sId="4">
    <oc r="B146">
      <f>VLOOKUP(D146,'Concept heirarchy position'!A$1:I$623,2,0)</f>
    </oc>
    <nc r="B146">
      <f>VLOOKUP(D146,'Concept heirarchy position'!A$1:I$623,2,0)</f>
    </nc>
  </rcc>
  <rcc rId="7510" sId="4">
    <oc r="B147">
      <f>VLOOKUP(D147,'Concept heirarchy position'!A$1:I$623,2,0)</f>
    </oc>
    <nc r="B147">
      <f>VLOOKUP(D147,'Concept heirarchy position'!A$1:I$623,2,0)</f>
    </nc>
  </rcc>
  <rcc rId="7511" sId="4">
    <oc r="B148">
      <f>VLOOKUP(D148,'Concept heirarchy position'!A$1:I$623,2,0)</f>
    </oc>
    <nc r="B148">
      <f>VLOOKUP(D148,'Concept heirarchy position'!A$1:I$623,2,0)</f>
    </nc>
  </rcc>
  <rcc rId="7512" sId="4">
    <oc r="B149">
      <f>VLOOKUP(D149,'Concept heirarchy position'!A$1:I$623,2,0)</f>
    </oc>
    <nc r="B149">
      <f>VLOOKUP(D149,'Concept heirarchy position'!A$1:I$623,2,0)</f>
    </nc>
  </rcc>
  <rcc rId="7513" sId="4">
    <oc r="B150">
      <f>VLOOKUP(D150,'Concept heirarchy position'!A$1:I$623,2,0)</f>
    </oc>
    <nc r="B150">
      <f>VLOOKUP(D150,'Concept heirarchy position'!A$1:I$623,2,0)</f>
    </nc>
  </rcc>
  <rcc rId="7514" sId="4">
    <oc r="B151">
      <f>VLOOKUP(D151,'Concept heirarchy position'!A$1:I$623,2,0)</f>
    </oc>
    <nc r="B151">
      <f>VLOOKUP(D151,'Concept heirarchy position'!A$1:I$623,2,0)</f>
    </nc>
  </rcc>
  <rcc rId="7515" sId="4">
    <oc r="B152">
      <f>VLOOKUP(D152,'Concept heirarchy position'!A$1:I$623,2,0)</f>
    </oc>
    <nc r="B152">
      <f>VLOOKUP(D152,'Concept heirarchy position'!A$1:I$623,2,0)</f>
    </nc>
  </rcc>
  <rcc rId="7516" sId="4">
    <oc r="B153">
      <f>VLOOKUP(D153,'Concept heirarchy position'!A$1:I$623,2,0)</f>
    </oc>
    <nc r="B153">
      <f>VLOOKUP(D153,'Concept heirarchy position'!A$1:I$623,2,0)</f>
    </nc>
  </rcc>
  <rcc rId="7517" sId="4">
    <oc r="B154">
      <f>VLOOKUP(D154,'Concept heirarchy position'!A$1:I$623,2,0)</f>
    </oc>
    <nc r="B154">
      <f>VLOOKUP(D154,'Concept heirarchy position'!A$1:I$623,2,0)</f>
    </nc>
  </rcc>
  <rcc rId="7518" sId="4">
    <oc r="B155">
      <f>VLOOKUP(D155,'Concept heirarchy position'!A$1:I$623,2,0)</f>
    </oc>
    <nc r="B155">
      <f>VLOOKUP(D155,'Concept heirarchy position'!A$1:I$623,2,0)</f>
    </nc>
  </rcc>
  <rcc rId="7519" sId="4">
    <oc r="B156">
      <f>VLOOKUP(D156,'Concept heirarchy position'!A$1:I$623,2,0)</f>
    </oc>
    <nc r="B156">
      <f>VLOOKUP(D156,'Concept heirarchy position'!A$1:I$623,2,0)</f>
    </nc>
  </rcc>
  <rcc rId="7520" sId="4">
    <oc r="B157">
      <f>VLOOKUP(D157,'Concept heirarchy position'!A$1:I$623,2,0)</f>
    </oc>
    <nc r="B157">
      <f>VLOOKUP(D157,'Concept heirarchy position'!A$1:I$623,2,0)</f>
    </nc>
  </rcc>
  <rcc rId="7521" sId="4" odxf="1" s="1" dxf="1">
    <nc r="B158">
      <f>VLOOKUP(D158,'Concept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2" sId="4">
    <oc r="B159">
      <f>VLOOKUP(D159,'Concept heirarchy position'!A$1:I$623,2,0)</f>
    </oc>
    <nc r="B159">
      <f>VLOOKUP(D159,'Concept heirarchy position'!A$1:I$623,2,0)</f>
    </nc>
  </rcc>
  <rcc rId="7523" sId="4">
    <oc r="B160">
      <f>VLOOKUP(D160,'Concept heirarchy position'!A$1:I$623,2,0)</f>
    </oc>
    <nc r="B160">
      <f>VLOOKUP(D160,'Concept heirarchy position'!A$1:I$623,2,0)</f>
    </nc>
  </rcc>
  <rcc rId="7524" sId="4" odxf="1" s="1" dxf="1">
    <oc r="B161" t="inlineStr">
      <is>
        <t>Height(cm) patient report</t>
      </is>
    </oc>
    <nc r="B161">
      <f>VLOOKUP(D161,'Concept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5" sId="4" odxf="1" s="1" dxf="1">
    <oc r="B162" t="inlineStr">
      <is>
        <t>Weight(kg) patient report</t>
      </is>
    </oc>
    <nc r="B162">
      <f>VLOOKUP(D162,'Concept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526" sId="4">
    <oc r="B163">
      <f>VLOOKUP(D163,'Concept heirarchy position'!A$1:I$623,2,0)</f>
    </oc>
    <nc r="B163">
      <f>VLOOKUP(D163,'Concept heirarchy position'!A$1:I$623,2,0)</f>
    </nc>
  </rcc>
  <rcc rId="7527" sId="4">
    <oc r="B164">
      <f>VLOOKUP(D164,'Concept heirarchy position'!A$1:I$623,2,0)</f>
    </oc>
    <nc r="B164">
      <f>VLOOKUP(D164,'Concept heirarchy position'!A$1:I$623,2,0)</f>
    </nc>
  </rcc>
  <rcc rId="7528" sId="4">
    <nc r="B165">
      <f>VLOOKUP(D165,'Concept heirarchy position'!A$1:I$623,2,0)</f>
    </nc>
  </rcc>
  <rcc rId="7529" sId="4">
    <oc r="B166">
      <f>VLOOKUP(D166,'Concept heirarchy position'!A$1:I$623,2,0)</f>
    </oc>
    <nc r="B166">
      <f>VLOOKUP(D166,'Concept heirarchy position'!A$1:I$623,2,0)</f>
    </nc>
  </rcc>
  <rcc rId="7530" sId="4">
    <oc r="B167">
      <f>VLOOKUP(D167,'Concept heirarchy position'!A$1:I$623,2,0)</f>
    </oc>
    <nc r="B167">
      <f>VLOOKUP(D167,'Concept heirarchy position'!A$1:I$623,2,0)</f>
    </nc>
  </rcc>
  <rcc rId="7531" sId="4">
    <oc r="B168">
      <f>VLOOKUP(D168,'Concept heirarchy position'!A$1:I$623,2,0)</f>
    </oc>
    <nc r="B168">
      <f>VLOOKUP(D168,'Concept heirarchy position'!A$1:I$623,2,0)</f>
    </nc>
  </rcc>
  <rcc rId="7532" sId="4">
    <oc r="B169">
      <f>VLOOKUP(D169,'Concept heirarchy position'!A$1:I$623,2,0)</f>
    </oc>
    <nc r="B169">
      <f>VLOOKUP(D169,'Concept heirarchy position'!A$1:I$623,2,0)</f>
    </nc>
  </rcc>
  <rcc rId="7533" sId="4">
    <oc r="B170">
      <f>VLOOKUP(D170,'Concept heirarchy position'!A$1:I$623,2,0)</f>
    </oc>
    <nc r="B170">
      <f>VLOOKUP(D170,'Concept heirarchy position'!A$1:I$623,2,0)</f>
    </nc>
  </rcc>
  <rcc rId="7534" sId="4">
    <oc r="B171">
      <f>VLOOKUP(D171,'Concept heirarchy position'!A$1:I$623,2,0)</f>
    </oc>
    <nc r="B171">
      <f>VLOOKUP(D171,'Concept heirarchy position'!A$1:I$623,2,0)</f>
    </nc>
  </rcc>
  <rcc rId="7535" sId="4">
    <oc r="B172">
      <f>VLOOKUP(D172,'Concept heirarchy position'!A$1:I$623,2,0)</f>
    </oc>
    <nc r="B172">
      <f>VLOOKUP(D172,'Concept heirarchy position'!A$1:I$623,2,0)</f>
    </nc>
  </rcc>
  <rcc rId="7536" sId="4">
    <oc r="B173">
      <f>VLOOKUP(D173,'Concept heirarchy position'!A$1:I$623,2,0)</f>
    </oc>
    <nc r="B173">
      <f>VLOOKUP(D173,'Concept heirarchy position'!A$1:I$623,2,0)</f>
    </nc>
  </rcc>
  <rcc rId="7537" sId="4">
    <oc r="B174">
      <f>VLOOKUP(D174,'Concept heirarchy position'!A$1:I$623,2,0)</f>
    </oc>
    <nc r="B174">
      <f>VLOOKUP(D174,'Concept heirarchy position'!A$1:I$623,2,0)</f>
    </nc>
  </rcc>
  <rcc rId="7538" sId="4">
    <oc r="B175">
      <f>VLOOKUP(D175,'Concept heirarchy position'!A$1:I$623,2,0)</f>
    </oc>
    <nc r="B175">
      <f>VLOOKUP(D175,'Concept heirarchy position'!A$1:I$623,2,0)</f>
    </nc>
  </rcc>
  <rcc rId="7539" sId="4">
    <oc r="B176">
      <f>VLOOKUP(D176,'Concept heirarchy position'!A$1:I$623,2,0)</f>
    </oc>
    <nc r="B176">
      <f>VLOOKUP(D176,'Concept heirarchy position'!A$1:I$623,2,0)</f>
    </nc>
  </rcc>
  <rcc rId="7540" sId="4">
    <oc r="B177">
      <f>VLOOKUP(D177,'Concept heirarchy position'!A$1:I$623,2,0)</f>
    </oc>
    <nc r="B177">
      <f>VLOOKUP(D177,'Concept heirarchy position'!A$1:I$623,2,0)</f>
    </nc>
  </rcc>
  <rcc rId="7541" sId="4">
    <oc r="B178">
      <f>VLOOKUP(D178,'Concept heirarchy position'!A$1:I$623,2,0)</f>
    </oc>
    <nc r="B178">
      <f>VLOOKUP(D178,'Concept heirarchy position'!A$1:I$623,2,0)</f>
    </nc>
  </rcc>
  <rcc rId="7542" sId="4">
    <oc r="B179">
      <f>VLOOKUP(D179,'Concept heirarchy position'!A$1:I$623,2,0)</f>
    </oc>
    <nc r="B179">
      <f>VLOOKUP(D179,'Concept heirarchy position'!A$1:I$623,2,0)</f>
    </nc>
  </rcc>
  <rcc rId="7543" sId="4">
    <oc r="B180">
      <f>VLOOKUP(D180,'Concept heirarchy position'!A$1:I$623,2,0)</f>
    </oc>
    <nc r="B180">
      <f>VLOOKUP(D180,'Concept heirarchy position'!A$1:I$623,2,0)</f>
    </nc>
  </rcc>
  <rcc rId="7544" sId="4">
    <oc r="B181">
      <f>VLOOKUP(D181,'Concept heirarchy position'!A$1:I$623,2,0)</f>
    </oc>
    <nc r="B181">
      <f>VLOOKUP(D181,'Concept heirarchy position'!A$1:I$623,2,0)</f>
    </nc>
  </rcc>
  <rcc rId="7545" sId="4">
    <oc r="B182">
      <f>VLOOKUP(D182,'Concept heirarchy position'!A$1:I$623,2,0)</f>
    </oc>
    <nc r="B182">
      <f>VLOOKUP(D182,'Concept heirarchy position'!A$1:I$623,2,0)</f>
    </nc>
  </rcc>
  <rcc rId="7546" sId="4">
    <nc r="B183">
      <f>VLOOKUP(D183,'Concept heirarchy position'!A$1:I$623,2,0)</f>
    </nc>
  </rcc>
  <rcc rId="7547" sId="4">
    <nc r="B184">
      <f>VLOOKUP(D184,'Concept heirarchy position'!A$1:I$623,2,0)</f>
    </nc>
  </rcc>
  <rcc rId="7548" sId="4">
    <oc r="B185">
      <f>VLOOKUP(D185,'Concept heirarchy position'!A$1:I$623,2,0)</f>
    </oc>
    <nc r="B185">
      <f>VLOOKUP(D185,'Concept heirarchy position'!A$1:I$623,2,0)</f>
    </nc>
  </rcc>
  <rcc rId="7549" sId="4">
    <oc r="B186">
      <f>VLOOKUP(D186,'Concept heirarchy position'!A$1:I$623,2,0)</f>
    </oc>
    <nc r="B186">
      <f>VLOOKUP(D186,'Concept heirarchy position'!A$1:I$623,2,0)</f>
    </nc>
  </rcc>
  <rcc rId="7550" sId="4">
    <oc r="B187">
      <f>VLOOKUP(D187,'Concept heirarchy position'!A$1:I$623,2,0)</f>
    </oc>
    <nc r="B187">
      <f>VLOOKUP(D187,'Concept heirarchy position'!A$1:I$623,2,0)</f>
    </nc>
  </rcc>
  <rcc rId="7551" sId="4">
    <oc r="B188">
      <f>VLOOKUP(D188,'Concept heirarchy position'!A$1:I$623,2,0)</f>
    </oc>
    <nc r="B188">
      <f>VLOOKUP(D188,'Concept heirarchy position'!A$1:I$623,2,0)</f>
    </nc>
  </rcc>
  <rcc rId="7552" sId="4">
    <oc r="B189">
      <f>VLOOKUP(D189,'Concept heirarchy position'!A$1:I$623,2,0)</f>
    </oc>
    <nc r="B189">
      <f>VLOOKUP(D189,'Concept heirarchy position'!A$1:I$623,2,0)</f>
    </nc>
  </rcc>
  <rcc rId="7553" sId="4">
    <oc r="B190">
      <f>VLOOKUP(D190,'Concept heirarchy position'!A$1:I$623,2,0)</f>
    </oc>
    <nc r="B190">
      <f>VLOOKUP(D190,'Concept heirarchy position'!A$1:I$623,2,0)</f>
    </nc>
  </rcc>
  <rcc rId="7554" sId="4">
    <oc r="B191">
      <f>VLOOKUP(D191,'Concept heirarchy position'!A$1:I$623,2,0)</f>
    </oc>
    <nc r="B191">
      <f>VLOOKUP(D191,'Concept heirarchy position'!A$1:I$623,2,0)</f>
    </nc>
  </rcc>
  <rcc rId="7555" sId="4">
    <oc r="B192">
      <f>VLOOKUP(D192,'Concept heirarchy position'!A$1:I$623,2,0)</f>
    </oc>
    <nc r="B192">
      <f>VLOOKUP(D192,'Concept heirarchy position'!A$1:I$623,2,0)</f>
    </nc>
  </rcc>
  <rcc rId="7556" sId="4">
    <oc r="B193">
      <f>VLOOKUP(D193,'Concept heirarchy position'!A$1:I$623,2,0)</f>
    </oc>
    <nc r="B193">
      <f>VLOOKUP(D193,'Concept heirarchy position'!A$1:I$623,2,0)</f>
    </nc>
  </rcc>
  <rcc rId="7557" sId="4">
    <oc r="B194">
      <f>VLOOKUP(D194,'Concept heirarchy position'!A$1:I$623,2,0)</f>
    </oc>
    <nc r="B194">
      <f>VLOOKUP(D194,'Concept heirarchy position'!A$1:I$623,2,0)</f>
    </nc>
  </rcc>
  <rcc rId="7558" sId="4">
    <oc r="B195">
      <f>VLOOKUP(D195,'Concept heirarchy position'!A$1:I$623,2,0)</f>
    </oc>
    <nc r="B195">
      <f>VLOOKUP(D195,'Concept heirarchy position'!A$1:I$623,2,0)</f>
    </nc>
  </rcc>
  <rcc rId="7559" sId="4">
    <oc r="B196">
      <f>VLOOKUP(D196,'Concept heirarchy position'!A$1:I$623,2,0)</f>
    </oc>
    <nc r="B196">
      <f>VLOOKUP(D196,'Concept heirarchy position'!A$1:I$623,2,0)</f>
    </nc>
  </rcc>
  <rcc rId="7560" sId="4">
    <oc r="B197">
      <f>VLOOKUP(D197,'Concept heirarchy position'!A$1:I$623,2,0)</f>
    </oc>
    <nc r="B197">
      <f>VLOOKUP(D197,'Concept heirarchy position'!A$1:I$623,2,0)</f>
    </nc>
  </rcc>
  <rcc rId="7561" sId="4">
    <oc r="B198">
      <f>VLOOKUP(D198,'Concept heirarchy position'!A$1:I$623,2,0)</f>
    </oc>
    <nc r="B198">
      <f>VLOOKUP(D198,'Concept heirarchy position'!A$1:I$623,2,0)</f>
    </nc>
  </rcc>
  <rcc rId="7562" sId="4">
    <oc r="B199">
      <f>VLOOKUP(D199,'Concept heirarchy position'!A$1:I$623,2,0)</f>
    </oc>
    <nc r="B199">
      <f>VLOOKUP(D199,'Concept heirarchy position'!A$1:I$623,2,0)</f>
    </nc>
  </rcc>
  <rcc rId="7563" sId="4">
    <oc r="B200">
      <f>VLOOKUP(D200,'Concept heirarchy position'!A$1:I$623,2,0)</f>
    </oc>
    <nc r="B200">
      <f>VLOOKUP(D200,'Concept heirarchy position'!A$1:I$623,2,0)</f>
    </nc>
  </rcc>
  <rcc rId="7564" sId="4">
    <oc r="B201">
      <f>VLOOKUP(D201,'Concept heirarchy position'!A$1:I$623,2,0)</f>
    </oc>
    <nc r="B201">
      <f>VLOOKUP(D201,'Concept heirarchy position'!A$1:I$623,2,0)</f>
    </nc>
  </rcc>
  <rcc rId="7565" sId="4">
    <oc r="B202">
      <f>VLOOKUP(D202,'Concept heirarchy position'!A$1:I$623,2,0)</f>
    </oc>
    <nc r="B202">
      <f>VLOOKUP(D202,'Concept heirarchy position'!A$1:I$623,2,0)</f>
    </nc>
  </rcc>
  <rcc rId="7566" sId="4">
    <oc r="B203">
      <f>VLOOKUP(D203,'Concept heirarchy position'!A$1:I$623,2,0)</f>
    </oc>
    <nc r="B203">
      <f>VLOOKUP(D203,'Concept heirarchy position'!A$1:I$623,2,0)</f>
    </nc>
  </rcc>
  <rcc rId="7567" sId="4">
    <oc r="B204">
      <f>VLOOKUP(D204,'Concept heirarchy position'!A$1:I$623,2,0)</f>
    </oc>
    <nc r="B204">
      <f>VLOOKUP(D204,'Concept heirarchy position'!A$1:I$623,2,0)</f>
    </nc>
  </rcc>
  <rcc rId="7568" sId="4">
    <oc r="B205">
      <f>VLOOKUP(D205,'Concept heirarchy position'!A$1:I$623,2,0)</f>
    </oc>
    <nc r="B205">
      <f>VLOOKUP(D205,'Concept heirarchy position'!A$1:I$623,2,0)</f>
    </nc>
  </rcc>
  <rcc rId="7569" sId="4">
    <oc r="B206">
      <f>VLOOKUP(D206,'Concept heirarchy position'!A$1:I$623,2,0)</f>
    </oc>
    <nc r="B206">
      <f>VLOOKUP(D206,'Concept heirarchy position'!A$1:I$623,2,0)</f>
    </nc>
  </rcc>
  <rcc rId="7570" sId="4">
    <oc r="B207">
      <f>VLOOKUP(D207,'Concept heirarchy position'!A$1:I$623,2,0)</f>
    </oc>
    <nc r="B207">
      <f>VLOOKUP(D207,'Concept heirarchy position'!A$1:I$623,2,0)</f>
    </nc>
  </rcc>
  <rcc rId="7571" sId="4">
    <oc r="B208">
      <f>VLOOKUP(D208,'Concept heirarchy position'!A$1:I$623,2,0)</f>
    </oc>
    <nc r="B208">
      <f>VLOOKUP(D208,'Concept heirarchy position'!A$1:I$623,2,0)</f>
    </nc>
  </rcc>
  <rcc rId="7572" sId="4">
    <oc r="B209">
      <f>VLOOKUP(D209,'Concept heirarchy position'!A$1:I$623,2,0)</f>
    </oc>
    <nc r="B209">
      <f>VLOOKUP(D209,'Concept heirarchy position'!A$1:I$623,2,0)</f>
    </nc>
  </rcc>
  <rcc rId="7573" sId="4">
    <oc r="B210">
      <f>VLOOKUP(D210,'Concept heirarchy position'!A$1:I$623,2,0)</f>
    </oc>
    <nc r="B210">
      <f>VLOOKUP(D210,'Concept heirarchy position'!A$1:I$623,2,0)</f>
    </nc>
  </rcc>
  <rcc rId="7574" sId="4">
    <oc r="B211">
      <f>VLOOKUP(D211,'Concept heirarchy position'!A$1:I$623,2,0)</f>
    </oc>
    <nc r="B211">
      <f>VLOOKUP(D211,'Concept heirarchy position'!A$1:I$623,2,0)</f>
    </nc>
  </rcc>
  <rcc rId="7575" sId="4">
    <oc r="B212">
      <f>VLOOKUP(D212,'Concept heirarchy position'!A$1:I$623,2,0)</f>
    </oc>
    <nc r="B212">
      <f>VLOOKUP(D212,'Concept heirarchy position'!A$1:I$623,2,0)</f>
    </nc>
  </rcc>
  <rcc rId="7576" sId="4">
    <oc r="B213">
      <f>VLOOKUP(D213,'Concept heirarchy position'!A$1:I$623,2,0)</f>
    </oc>
    <nc r="B213">
      <f>VLOOKUP(D213,'Concept heirarchy position'!A$1:I$623,2,0)</f>
    </nc>
  </rcc>
  <rcc rId="7577" sId="4">
    <oc r="B214">
      <f>VLOOKUP(D214,'Concept heirarchy position'!A$1:I$623,2,0)</f>
    </oc>
    <nc r="B214">
      <f>VLOOKUP(D214,'Concept heirarchy position'!A$1:I$623,2,0)</f>
    </nc>
  </rcc>
  <rcc rId="7578" sId="4">
    <oc r="B215">
      <f>VLOOKUP(D215,'Concept heirarchy position'!A$1:I$623,2,0)</f>
    </oc>
    <nc r="B215">
      <f>VLOOKUP(D215,'Concept heirarchy position'!A$1:I$623,2,0)</f>
    </nc>
  </rcc>
  <rcc rId="7579" sId="4">
    <oc r="B216">
      <f>VLOOKUP(D216,'Concept heirarchy position'!A$1:I$623,2,0)</f>
    </oc>
    <nc r="B216">
      <f>VLOOKUP(D216,'Concept heirarchy position'!A$1:I$623,2,0)</f>
    </nc>
  </rcc>
  <rcc rId="7580" sId="4">
    <oc r="B217">
      <f>VLOOKUP(D217,'Concept heirarchy position'!A$1:I$623,2,0)</f>
    </oc>
    <nc r="B217">
      <f>VLOOKUP(D217,'Concept heirarchy position'!A$1:I$623,2,0)</f>
    </nc>
  </rcc>
  <rcc rId="7581" sId="4">
    <oc r="B218">
      <f>VLOOKUP(D218,'Concept heirarchy position'!A$1:I$623,2,0)</f>
    </oc>
    <nc r="B218">
      <f>VLOOKUP(D218,'Concept heirarchy position'!A$1:I$623,2,0)</f>
    </nc>
  </rcc>
  <rcc rId="7582" sId="4">
    <oc r="B219">
      <f>VLOOKUP(D219,'Concept heirarchy position'!A$1:I$623,2,0)</f>
    </oc>
    <nc r="B219">
      <f>VLOOKUP(D219,'Concept heirarchy position'!A$1:I$623,2,0)</f>
    </nc>
  </rcc>
  <rcc rId="7583" sId="4">
    <oc r="B220">
      <f>VLOOKUP(D220,'Concept heirarchy position'!A$1:I$623,2,0)</f>
    </oc>
    <nc r="B220">
      <f>VLOOKUP(D220,'Concept heirarchy position'!A$1:I$623,2,0)</f>
    </nc>
  </rcc>
  <rcc rId="7584" sId="4">
    <oc r="B221">
      <f>VLOOKUP(D221,'Concept heirarchy position'!A$1:I$623,2,0)</f>
    </oc>
    <nc r="B221">
      <f>VLOOKUP(D221,'Concept heirarchy position'!A$1:I$623,2,0)</f>
    </nc>
  </rcc>
  <rcc rId="7585" sId="4">
    <oc r="B222">
      <f>VLOOKUP(D222,'Concept heirarchy position'!A$1:I$623,2,0)</f>
    </oc>
    <nc r="B222">
      <f>VLOOKUP(D222,'Concept heirarchy position'!A$1:I$623,2,0)</f>
    </nc>
  </rcc>
  <rcc rId="7586" sId="4">
    <oc r="B223">
      <f>VLOOKUP(D223,'Concept heirarchy position'!A$1:I$623,2,0)</f>
    </oc>
    <nc r="B223">
      <f>VLOOKUP(D223,'Concept heirarchy position'!A$1:I$623,2,0)</f>
    </nc>
  </rcc>
  <rcc rId="7587" sId="4">
    <oc r="B224">
      <f>VLOOKUP(D224,'Concept heirarchy position'!A$1:I$623,2,0)</f>
    </oc>
    <nc r="B224">
      <f>VLOOKUP(D224,'Concept heirarchy position'!A$1:I$623,2,0)</f>
    </nc>
  </rcc>
  <rcc rId="7588" sId="4">
    <oc r="B225">
      <f>VLOOKUP(D225,'Concept heirarchy position'!A$1:I$623,2,0)</f>
    </oc>
    <nc r="B225">
      <f>VLOOKUP(D225,'Concept heirarchy position'!A$1:I$623,2,0)</f>
    </nc>
  </rcc>
  <rcc rId="7589" sId="4">
    <oc r="B226">
      <f>VLOOKUP(D226,'Concept heirarchy position'!A$1:I$623,2,0)</f>
    </oc>
    <nc r="B226">
      <f>VLOOKUP(D226,'Concept heirarchy position'!A$1:I$623,2,0)</f>
    </nc>
  </rcc>
  <rcc rId="7590" sId="4">
    <oc r="B227">
      <f>VLOOKUP(D227,'Concept heirarchy position'!A$1:I$623,2,0)</f>
    </oc>
    <nc r="B227">
      <f>VLOOKUP(D227,'Concept heirarchy position'!A$1:I$623,2,0)</f>
    </nc>
  </rcc>
  <rcc rId="7591" sId="4">
    <oc r="B228">
      <f>VLOOKUP(D228,'Concept heirarchy position'!A$1:I$623,2,0)</f>
    </oc>
    <nc r="B228">
      <f>VLOOKUP(D228,'Concept heirarchy position'!A$1:I$623,2,0)</f>
    </nc>
  </rcc>
  <rcc rId="7592" sId="4">
    <oc r="B229">
      <f>VLOOKUP(D229,'Concept heirarchy position'!A$1:I$623,2,0)</f>
    </oc>
    <nc r="B229">
      <f>VLOOKUP(D229,'Concept heirarchy position'!A$1:I$623,2,0)</f>
    </nc>
  </rcc>
  <rcc rId="7593" sId="4">
    <oc r="B230">
      <f>VLOOKUP(D230,'Concept heirarchy position'!A$1:I$623,2,0)</f>
    </oc>
    <nc r="B230">
      <f>VLOOKUP(D230,'Concept heirarchy position'!A$1:I$623,2,0)</f>
    </nc>
  </rcc>
  <rcc rId="7594" sId="4">
    <oc r="B231">
      <f>VLOOKUP(D231,'Concept heirarchy position'!A$1:I$623,2,0)</f>
    </oc>
    <nc r="B231">
      <f>VLOOKUP(D231,'Concept heirarchy position'!A$1:I$623,2,0)</f>
    </nc>
  </rcc>
  <rcc rId="7595" sId="4">
    <oc r="B232">
      <f>VLOOKUP(D232,'Concept heirarchy position'!A$1:I$623,2,0)</f>
    </oc>
    <nc r="B232">
      <f>VLOOKUP(D232,'Concept heirarchy position'!A$1:I$623,2,0)</f>
    </nc>
  </rcc>
  <rcc rId="7596" sId="4">
    <oc r="B233">
      <f>VLOOKUP(D233,'Concept heirarchy position'!A$1:I$623,2,0)</f>
    </oc>
    <nc r="B233">
      <f>VLOOKUP(D233,'Concept heirarchy position'!A$1:I$623,2,0)</f>
    </nc>
  </rcc>
  <rcc rId="7597" sId="4">
    <oc r="B234">
      <f>VLOOKUP(D234,'Concept heirarchy position'!A$1:I$623,2,0)</f>
    </oc>
    <nc r="B234">
      <f>VLOOKUP(D234,'Concept heirarchy position'!A$1:I$623,2,0)</f>
    </nc>
  </rcc>
  <rcc rId="7598" sId="4">
    <oc r="B235">
      <f>VLOOKUP(D235,'Concept heirarchy position'!A$1:I$623,2,0)</f>
    </oc>
    <nc r="B235">
      <f>VLOOKUP(D235,'Concept heirarchy position'!A$1:I$623,2,0)</f>
    </nc>
  </rcc>
  <rcc rId="7599" sId="4">
    <oc r="B236">
      <f>VLOOKUP(D236,'Concept heirarchy position'!A$1:I$623,2,0)</f>
    </oc>
    <nc r="B236">
      <f>VLOOKUP(D236,'Concept heirarchy position'!A$1:I$623,2,0)</f>
    </nc>
  </rcc>
  <rcc rId="7600" sId="4">
    <oc r="B237">
      <f>VLOOKUP(D237,'Concept heirarchy position'!A$1:I$623,2,0)</f>
    </oc>
    <nc r="B237">
      <f>VLOOKUP(D237,'Concept heirarchy position'!A$1:I$623,2,0)</f>
    </nc>
  </rcc>
  <rcc rId="7601" sId="4">
    <oc r="B238">
      <f>VLOOKUP(D238,'Concept heirarchy position'!A$1:I$623,2,0)</f>
    </oc>
    <nc r="B238">
      <f>VLOOKUP(D238,'Concept heirarchy position'!A$1:I$623,2,0)</f>
    </nc>
  </rcc>
  <rcc rId="7602" sId="4">
    <nc r="B239">
      <f>VLOOKUP(D239,'Concept heirarchy position'!A$1:I$623,2,0)</f>
    </nc>
  </rcc>
  <rcc rId="7603" sId="4">
    <nc r="B240">
      <f>VLOOKUP(D240,'Concept heirarchy position'!A$1:I$623,2,0)</f>
    </nc>
  </rcc>
  <rcc rId="7604" sId="4">
    <oc r="B241">
      <f>VLOOKUP(D241,'Concept heirarchy position'!A$1:I$623,2,0)</f>
    </oc>
    <nc r="B241">
      <f>VLOOKUP(D241,'Concept heirarchy position'!A$1:I$623,2,0)</f>
    </nc>
  </rcc>
  <rcc rId="7605" sId="4">
    <oc r="B242">
      <f>VLOOKUP(D242,'Concept heirarchy position'!A$1:I$623,2,0)</f>
    </oc>
    <nc r="B242">
      <f>VLOOKUP(D242,'Concept heirarchy position'!A$1:I$623,2,0)</f>
    </nc>
  </rcc>
  <rcc rId="7606" sId="4">
    <oc r="B243">
      <f>VLOOKUP(D243,'Concept heirarchy position'!A$1:I$623,2,0)</f>
    </oc>
    <nc r="B243">
      <f>VLOOKUP(D243,'Concept heirarchy position'!A$1:I$623,2,0)</f>
    </nc>
  </rcc>
  <rcc rId="7607" sId="4">
    <oc r="B244">
      <f>VLOOKUP(D244,'Concept heirarchy position'!A$1:I$623,2,0)</f>
    </oc>
    <nc r="B244">
      <f>VLOOKUP(D244,'Concept heirarchy position'!A$1:I$623,2,0)</f>
    </nc>
  </rcc>
  <rcc rId="7608" sId="4">
    <oc r="B245">
      <f>VLOOKUP(D245,'Concept heirarchy position'!A$1:I$623,2,0)</f>
    </oc>
    <nc r="B245">
      <f>VLOOKUP(D245,'Concept heirarchy position'!A$1:I$623,2,0)</f>
    </nc>
  </rcc>
  <rcc rId="7609" sId="4">
    <oc r="B246">
      <f>VLOOKUP(D246,'Concept heirarchy position'!A$1:I$623,2,0)</f>
    </oc>
    <nc r="B246">
      <f>VLOOKUP(D246,'Concept heirarchy position'!A$1:I$623,2,0)</f>
    </nc>
  </rcc>
  <rcc rId="7610" sId="4">
    <oc r="B247">
      <f>VLOOKUP(D247,'Concept heirarchy position'!A$1:I$623,2,0)</f>
    </oc>
    <nc r="B247">
      <f>VLOOKUP(D247,'Concept heirarchy position'!A$1:I$623,2,0)</f>
    </nc>
  </rcc>
  <rcc rId="7611" sId="4">
    <oc r="B248">
      <f>VLOOKUP(D248,'Concept heirarchy position'!A$1:I$623,2,0)</f>
    </oc>
    <nc r="B248">
      <f>VLOOKUP(D248,'Concept heirarchy position'!A$1:I$623,2,0)</f>
    </nc>
  </rcc>
  <rcc rId="7612" sId="4">
    <oc r="B249">
      <f>VLOOKUP(D249,'Concept heirarchy position'!A$1:I$623,2,0)</f>
    </oc>
    <nc r="B249">
      <f>VLOOKUP(D249,'Concept heirarchy position'!A$1:I$623,2,0)</f>
    </nc>
  </rcc>
  <rcc rId="7613" sId="4">
    <oc r="B250">
      <f>VLOOKUP(D250,'Concept heirarchy position'!A$1:I$623,2,0)</f>
    </oc>
    <nc r="B250">
      <f>VLOOKUP(D250,'Concept heirarchy position'!A$1:I$623,2,0)</f>
    </nc>
  </rcc>
  <rcc rId="7614" sId="4">
    <oc r="B251">
      <f>VLOOKUP(D251,'Concept heirarchy position'!A$1:I$623,2,0)</f>
    </oc>
    <nc r="B251">
      <f>VLOOKUP(D251,'Concept heirarchy position'!A$1:I$623,2,0)</f>
    </nc>
  </rcc>
  <rcc rId="7615" sId="4">
    <oc r="B252">
      <f>VLOOKUP(D252,'Concept heirarchy position'!A$1:I$623,2,0)</f>
    </oc>
    <nc r="B252">
      <f>VLOOKUP(D252,'Concept heirarchy position'!A$1:I$623,2,0)</f>
    </nc>
  </rcc>
  <rcc rId="7616" sId="4">
    <oc r="B253">
      <f>VLOOKUP(D253,'Concept heirarchy position'!A$1:I$623,2,0)</f>
    </oc>
    <nc r="B253">
      <f>VLOOKUP(D253,'Concept heirarchy position'!A$1:I$623,2,0)</f>
    </nc>
  </rcc>
  <rcc rId="7617" sId="4">
    <oc r="B254">
      <f>VLOOKUP(D254,'Concept heirarchy position'!A$1:I$623,2,0)</f>
    </oc>
    <nc r="B254">
      <f>VLOOKUP(D254,'Concept heirarchy position'!A$1:I$623,2,0)</f>
    </nc>
  </rcc>
  <rcc rId="7618" sId="4">
    <oc r="B255">
      <f>VLOOKUP(D255,'Concept heirarchy position'!A$1:I$623,2,0)</f>
    </oc>
    <nc r="B255">
      <f>VLOOKUP(D255,'Concept heirarchy position'!A$1:I$623,2,0)</f>
    </nc>
  </rcc>
  <rcc rId="7619" sId="4">
    <oc r="B256">
      <f>VLOOKUP(D256,'Concept heirarchy position'!A$1:I$623,2,0)</f>
    </oc>
    <nc r="B256">
      <f>VLOOKUP(D256,'Concept heirarchy position'!A$1:I$623,2,0)</f>
    </nc>
  </rcc>
  <rcc rId="7620" sId="4">
    <oc r="B257">
      <f>VLOOKUP(D257,'Concept heirarchy position'!A$1:I$623,2,0)</f>
    </oc>
    <nc r="B257">
      <f>VLOOKUP(D257,'Concept heirarchy position'!A$1:I$623,2,0)</f>
    </nc>
  </rcc>
  <rcc rId="7621" sId="4">
    <oc r="B258">
      <f>VLOOKUP(D258,'Concept heirarchy position'!A$1:I$623,2,0)</f>
    </oc>
    <nc r="B258">
      <f>VLOOKUP(D258,'Concept heirarchy position'!A$1:I$623,2,0)</f>
    </nc>
  </rcc>
  <rcc rId="7622" sId="4">
    <oc r="B259">
      <f>VLOOKUP(D259,'Concept heirarchy position'!A$1:I$623,2,0)</f>
    </oc>
    <nc r="B259">
      <f>VLOOKUP(D259,'Concept heirarchy position'!A$1:I$623,2,0)</f>
    </nc>
  </rcc>
  <rcc rId="7623" sId="4">
    <oc r="B260">
      <f>VLOOKUP(D260,'Concept heirarchy position'!A$1:I$623,2,0)</f>
    </oc>
    <nc r="B260">
      <f>VLOOKUP(D260,'Concept heirarchy position'!A$1:I$623,2,0)</f>
    </nc>
  </rcc>
  <rcc rId="7624" sId="4">
    <oc r="B261">
      <f>VLOOKUP(D261,'Concept heirarchy position'!A$1:I$623,2,0)</f>
    </oc>
    <nc r="B261">
      <f>VLOOKUP(D261,'Concept heirarchy position'!A$1:I$623,2,0)</f>
    </nc>
  </rcc>
  <rcc rId="7625" sId="4">
    <oc r="B262">
      <f>VLOOKUP(D262,'Concept heirarchy position'!A$1:I$623,2,0)</f>
    </oc>
    <nc r="B262">
      <f>VLOOKUP(D262,'Concept heirarchy position'!A$1:I$623,2,0)</f>
    </nc>
  </rcc>
  <rcc rId="7626" sId="4">
    <oc r="B263">
      <f>VLOOKUP(D263,'Concept heirarchy position'!A$1:I$623,2,0)</f>
    </oc>
    <nc r="B263">
      <f>VLOOKUP(D263,'Concept heirarchy position'!A$1:I$623,2,0)</f>
    </nc>
  </rcc>
  <rcc rId="7627" sId="4">
    <oc r="B264">
      <f>VLOOKUP(D264,'Concept heirarchy position'!A$1:I$623,2,0)</f>
    </oc>
    <nc r="B264">
      <f>VLOOKUP(D264,'Concept heirarchy position'!A$1:I$623,2,0)</f>
    </nc>
  </rcc>
  <rcc rId="7628" sId="4">
    <oc r="B265">
      <f>VLOOKUP(D265,'Concept heirarchy position'!A$1:I$623,2,0)</f>
    </oc>
    <nc r="B265">
      <f>VLOOKUP(D265,'Concept heirarchy position'!A$1:I$623,2,0)</f>
    </nc>
  </rcc>
  <rcc rId="7629" sId="4">
    <oc r="B266">
      <f>VLOOKUP(D266,'Concept heirarchy position'!A$1:I$623,2,0)</f>
    </oc>
    <nc r="B266">
      <f>VLOOKUP(D266,'Concept heirarchy position'!A$1:I$623,2,0)</f>
    </nc>
  </rcc>
  <rcc rId="7630" sId="4">
    <oc r="B267">
      <f>VLOOKUP(D267,'Concept heirarchy position'!A$1:I$623,2,0)</f>
    </oc>
    <nc r="B267">
      <f>VLOOKUP(D267,'Concept heirarchy position'!A$1:I$623,2,0)</f>
    </nc>
  </rcc>
  <rcc rId="7631" sId="4">
    <oc r="B268">
      <f>VLOOKUP(D268,'Concept heirarchy position'!A$1:I$623,2,0)</f>
    </oc>
    <nc r="B268">
      <f>VLOOKUP(D268,'Concept heirarchy position'!A$1:I$623,2,0)</f>
    </nc>
  </rcc>
  <rcc rId="7632" sId="4">
    <oc r="B269">
      <f>VLOOKUP(D269,'Concept heirarchy position'!A$1:I$623,2,0)</f>
    </oc>
    <nc r="B269">
      <f>VLOOKUP(D269,'Concept heirarchy position'!A$1:I$623,2,0)</f>
    </nc>
  </rcc>
  <rcc rId="7633" sId="4">
    <nc r="B270">
      <f>VLOOKUP(D270,'Concept heirarchy position'!A$1:I$623,2,0)</f>
    </nc>
  </rcc>
  <rcc rId="7634" sId="4">
    <nc r="B271">
      <f>VLOOKUP(D271,'Concept heirarchy position'!A$1:I$623,2,0)</f>
    </nc>
  </rcc>
  <rcc rId="7635" sId="4">
    <oc r="B272">
      <f>VLOOKUP(D272,'Concept heirarchy position'!A$1:I$623,2,0)</f>
    </oc>
    <nc r="B272">
      <f>VLOOKUP(D272,'Concept heirarchy position'!A$1:I$623,2,0)</f>
    </nc>
  </rcc>
  <rcc rId="7636" sId="4">
    <oc r="B273">
      <f>VLOOKUP(D273,'Concept heirarchy position'!A$1:I$623,2,0)</f>
    </oc>
    <nc r="B273">
      <f>VLOOKUP(D273,'Concept heirarchy position'!A$1:I$623,2,0)</f>
    </nc>
  </rcc>
  <rcc rId="7637" sId="4">
    <oc r="B274">
      <f>VLOOKUP(D274,'Concept heirarchy position'!A$1:I$623,2,0)</f>
    </oc>
    <nc r="B274">
      <f>VLOOKUP(D274,'Concept heirarchy position'!A$1:I$623,2,0)</f>
    </nc>
  </rcc>
  <rcc rId="7638" sId="4">
    <oc r="B275">
      <f>VLOOKUP(D275,'Concept heirarchy position'!A$1:I$623,2,0)</f>
    </oc>
    <nc r="B275">
      <f>VLOOKUP(D275,'Concept heirarchy position'!A$1:I$623,2,0)</f>
    </nc>
  </rcc>
  <rcc rId="7639" sId="4">
    <oc r="B276">
      <f>VLOOKUP(D276,'Concept heirarchy position'!A$1:I$623,2,0)</f>
    </oc>
    <nc r="B276">
      <f>VLOOKUP(D276,'Concept heirarchy position'!A$1:I$623,2,0)</f>
    </nc>
  </rcc>
  <rcc rId="7640" sId="4">
    <oc r="B277">
      <f>VLOOKUP(D277,'Concept heirarchy position'!A$1:I$623,2,0)</f>
    </oc>
    <nc r="B277">
      <f>VLOOKUP(D277,'Concept heirarchy position'!A$1:I$623,2,0)</f>
    </nc>
  </rcc>
  <rcc rId="7641" sId="4">
    <oc r="B278">
      <f>VLOOKUP(D278,'Concept heirarchy position'!A$1:I$623,2,0)</f>
    </oc>
    <nc r="B278">
      <f>VLOOKUP(D278,'Concept heirarchy position'!A$1:I$623,2,0)</f>
    </nc>
  </rcc>
  <rcc rId="7642" sId="4">
    <oc r="B279">
      <f>VLOOKUP(D279,'Concept heirarchy position'!A$1:I$623,2,0)</f>
    </oc>
    <nc r="B279">
      <f>VLOOKUP(D279,'Concept heirarchy position'!A$1:I$623,2,0)</f>
    </nc>
  </rcc>
  <rcc rId="7643" sId="4">
    <oc r="B280">
      <f>VLOOKUP(D280,'Concept heirarchy position'!A$1:I$623,2,0)</f>
    </oc>
    <nc r="B280">
      <f>VLOOKUP(D280,'Concept heirarchy position'!A$1:I$623,2,0)</f>
    </nc>
  </rcc>
  <rcc rId="7644" sId="4">
    <oc r="B281">
      <f>VLOOKUP(D281,'Concept heirarchy position'!A$1:I$623,2,0)</f>
    </oc>
    <nc r="B281">
      <f>VLOOKUP(D281,'Concept heirarchy position'!A$1:I$623,2,0)</f>
    </nc>
  </rcc>
  <rcc rId="7645" sId="4">
    <oc r="B282">
      <f>VLOOKUP(D282,'Concept heirarchy position'!A$1:I$623,2,0)</f>
    </oc>
    <nc r="B282">
      <f>VLOOKUP(D282,'Concept heirarchy position'!A$1:I$623,2,0)</f>
    </nc>
  </rcc>
  <rcc rId="7646" sId="4">
    <oc r="B283">
      <f>VLOOKUP(D283,'Concept heirarchy position'!A$1:I$623,2,0)</f>
    </oc>
    <nc r="B283">
      <f>VLOOKUP(D283,'Concept heirarchy position'!A$1:I$623,2,0)</f>
    </nc>
  </rcc>
  <rcc rId="7647" sId="4">
    <oc r="B284">
      <f>VLOOKUP(D284,'Concept heirarchy position'!A$1:I$623,2,0)</f>
    </oc>
    <nc r="B284">
      <f>VLOOKUP(D284,'Concept heirarchy position'!A$1:I$623,2,0)</f>
    </nc>
  </rcc>
  <rcc rId="7648" sId="4">
    <oc r="B285">
      <f>VLOOKUP(D285,'Concept heirarchy position'!A$1:I$623,2,0)</f>
    </oc>
    <nc r="B285">
      <f>VLOOKUP(D285,'Concept heirarchy position'!A$1:I$623,2,0)</f>
    </nc>
  </rcc>
  <rcc rId="7649" sId="4">
    <oc r="B286">
      <f>VLOOKUP(D286,'Concept heirarchy position'!A$1:I$623,2,0)</f>
    </oc>
    <nc r="B286">
      <f>VLOOKUP(D286,'Concept heirarchy position'!A$1:I$623,2,0)</f>
    </nc>
  </rcc>
  <rcc rId="7650" sId="4">
    <oc r="B287">
      <f>VLOOKUP(D287,'Concept heirarchy position'!A$1:I$623,2,0)</f>
    </oc>
    <nc r="B287">
      <f>VLOOKUP(D287,'Concept heirarchy position'!A$1:I$623,2,0)</f>
    </nc>
  </rcc>
  <rcc rId="7651" sId="4">
    <oc r="B288">
      <f>VLOOKUP(D288,'Concept heirarchy position'!A$1:I$623,2,0)</f>
    </oc>
    <nc r="B288">
      <f>VLOOKUP(D288,'Concept heirarchy position'!A$1:I$623,2,0)</f>
    </nc>
  </rcc>
  <rcc rId="7652" sId="4">
    <oc r="B289">
      <f>VLOOKUP(D289,'Concept heirarchy position'!A$1:I$623,2,0)</f>
    </oc>
    <nc r="B289">
      <f>VLOOKUP(D289,'Concept heirarchy position'!A$1:I$623,2,0)</f>
    </nc>
  </rcc>
  <rcc rId="7653" sId="4">
    <oc r="B290">
      <f>VLOOKUP(D290,'Concept heirarchy position'!A$1:I$623,2,0)</f>
    </oc>
    <nc r="B290">
      <f>VLOOKUP(D290,'Concept heirarchy position'!A$1:I$623,2,0)</f>
    </nc>
  </rcc>
  <rcc rId="7654" sId="4">
    <oc r="B291">
      <f>VLOOKUP(D291,'Concept heirarchy position'!A$1:I$623,2,0)</f>
    </oc>
    <nc r="B291">
      <f>VLOOKUP(D291,'Concept heirarchy position'!A$1:I$623,2,0)</f>
    </nc>
  </rcc>
  <rcc rId="7655" sId="4">
    <nc r="B292">
      <f>VLOOKUP(D292,'Concept heirarchy position'!A$1:I$623,2,0)</f>
    </nc>
  </rcc>
  <rcc rId="7656" sId="4">
    <nc r="B293">
      <f>VLOOKUP(D293,'Concept heirarchy position'!A$1:I$623,2,0)</f>
    </nc>
  </rcc>
  <rcc rId="7657" sId="4">
    <oc r="B294">
      <f>VLOOKUP(D294,'Concept heirarchy position'!A$1:I$623,2,0)</f>
    </oc>
    <nc r="B294">
      <f>VLOOKUP(D294,'Concept heirarchy position'!A$1:I$623,2,0)</f>
    </nc>
  </rcc>
  <rcc rId="7658" sId="4">
    <oc r="B295">
      <f>VLOOKUP(D295,'Concept heirarchy position'!A$1:I$623,2,0)</f>
    </oc>
    <nc r="B295">
      <f>VLOOKUP(D295,'Concept heirarchy position'!A$1:I$623,2,0)</f>
    </nc>
  </rcc>
  <rcc rId="7659" sId="4">
    <oc r="B296">
      <f>VLOOKUP(D296,'Concept heirarchy position'!A$1:I$623,2,0)</f>
    </oc>
    <nc r="B296">
      <f>VLOOKUP(D296,'Concept heirarchy position'!A$1:I$623,2,0)</f>
    </nc>
  </rcc>
  <rcc rId="7660" sId="4">
    <oc r="B297">
      <f>VLOOKUP(D297,'Concept heirarchy position'!A$1:I$623,2,0)</f>
    </oc>
    <nc r="B297">
      <f>VLOOKUP(D297,'Concept heirarchy position'!A$1:I$623,2,0)</f>
    </nc>
  </rcc>
  <rcc rId="7661" sId="4">
    <oc r="B298">
      <f>VLOOKUP(D298,'Concept heirarchy position'!A$1:I$623,2,0)</f>
    </oc>
    <nc r="B298">
      <f>VLOOKUP(D298,'Concept heirarchy position'!A$1:I$623,2,0)</f>
    </nc>
  </rcc>
  <rcc rId="7662" sId="4">
    <oc r="B299">
      <f>VLOOKUP(D299,'Concept heirarchy position'!A$1:I$623,2,0)</f>
    </oc>
    <nc r="B299">
      <f>VLOOKUP(D299,'Concept heirarchy position'!A$1:I$623,2,0)</f>
    </nc>
  </rcc>
  <rcc rId="7663" sId="4">
    <oc r="B300">
      <f>VLOOKUP(D300,'Concept heirarchy position'!A$1:I$623,2,0)</f>
    </oc>
    <nc r="B300">
      <f>VLOOKUP(D300,'Concept heirarchy position'!A$1:I$623,2,0)</f>
    </nc>
  </rcc>
  <rcc rId="7664" sId="4">
    <oc r="B301">
      <f>VLOOKUP(D301,'Concept heirarchy position'!A$1:I$623,2,0)</f>
    </oc>
    <nc r="B301">
      <f>VLOOKUP(D301,'Concept heirarchy position'!A$1:I$623,2,0)</f>
    </nc>
  </rcc>
  <rcc rId="7665" sId="4">
    <oc r="B302">
      <f>VLOOKUP(D302,'Concept heirarchy position'!A$1:I$623,2,0)</f>
    </oc>
    <nc r="B302">
      <f>VLOOKUP(D302,'Concept heirarchy position'!A$1:I$623,2,0)</f>
    </nc>
  </rcc>
  <rcc rId="7666" sId="4">
    <oc r="B303">
      <f>VLOOKUP(D303,'Concept heirarchy position'!A$1:I$623,2,0)</f>
    </oc>
    <nc r="B303">
      <f>VLOOKUP(D303,'Concept heirarchy position'!A$1:I$623,2,0)</f>
    </nc>
  </rcc>
  <rcc rId="7667" sId="4">
    <oc r="B304">
      <f>VLOOKUP(D304,'Concept heirarchy position'!A$1:I$623,2,0)</f>
    </oc>
    <nc r="B304">
      <f>VLOOKUP(D304,'Concept heirarchy position'!A$1:I$623,2,0)</f>
    </nc>
  </rcc>
  <rcc rId="7668" sId="4">
    <oc r="B305">
      <f>VLOOKUP(D305,'Concept heirarchy position'!A$1:I$623,2,0)</f>
    </oc>
    <nc r="B305">
      <f>VLOOKUP(D305,'Concept heirarchy position'!A$1:I$623,2,0)</f>
    </nc>
  </rcc>
  <rcc rId="7669" sId="4">
    <oc r="B306">
      <f>VLOOKUP(D306,'Concept heirarchy position'!A$1:I$623,2,0)</f>
    </oc>
    <nc r="B306">
      <f>VLOOKUP(D306,'Concept heirarchy position'!A$1:I$623,2,0)</f>
    </nc>
  </rcc>
  <rcc rId="7670" sId="4">
    <oc r="B307">
      <f>VLOOKUP(D307,'Concept heirarchy position'!A$1:I$623,2,0)</f>
    </oc>
    <nc r="B307">
      <f>VLOOKUP(D307,'Concept heirarchy position'!A$1:I$623,2,0)</f>
    </nc>
  </rcc>
  <rcc rId="7671" sId="4">
    <oc r="B308">
      <f>VLOOKUP(D308,'Concept heirarchy position'!A$1:I$623,2,0)</f>
    </oc>
    <nc r="B308">
      <f>VLOOKUP(D308,'Concept heirarchy position'!A$1:I$623,2,0)</f>
    </nc>
  </rcc>
  <rcc rId="7672" sId="4">
    <oc r="B309">
      <f>VLOOKUP(D309,'Concept heirarchy position'!A$1:I$623,2,0)</f>
    </oc>
    <nc r="B309">
      <f>VLOOKUP(D309,'Concept heirarchy position'!A$1:I$623,2,0)</f>
    </nc>
  </rcc>
  <rcc rId="7673" sId="4">
    <oc r="B310">
      <f>VLOOKUP(D310,'Concept heirarchy position'!A$1:I$623,2,0)</f>
    </oc>
    <nc r="B310">
      <f>VLOOKUP(D310,'Concept heirarchy position'!A$1:I$623,2,0)</f>
    </nc>
  </rcc>
  <rcc rId="7674" sId="4">
    <oc r="B311">
      <f>VLOOKUP(D311,'Concept heirarchy position'!A$1:I$623,2,0)</f>
    </oc>
    <nc r="B311">
      <f>VLOOKUP(D311,'Concept heirarchy position'!A$1:I$623,2,0)</f>
    </nc>
  </rcc>
  <rcc rId="7675" sId="4">
    <oc r="B312">
      <f>VLOOKUP(D312,'Concept heirarchy position'!A$1:I$623,2,0)</f>
    </oc>
    <nc r="B312">
      <f>VLOOKUP(D312,'Concept heirarchy position'!A$1:I$623,2,0)</f>
    </nc>
  </rcc>
  <rcc rId="7676" sId="4">
    <oc r="B313">
      <f>VLOOKUP(D313,'Concept heirarchy position'!A$1:I$623,2,0)</f>
    </oc>
    <nc r="B313">
      <f>VLOOKUP(D313,'Concept heirarchy position'!A$1:I$623,2,0)</f>
    </nc>
  </rcc>
  <rcc rId="7677" sId="4">
    <oc r="B314">
      <f>VLOOKUP(D314,'Concept heirarchy position'!A$1:I$623,2,0)</f>
    </oc>
    <nc r="B314">
      <f>VLOOKUP(D314,'Concept heirarchy position'!A$1:I$623,2,0)</f>
    </nc>
  </rcc>
  <rcc rId="7678" sId="4">
    <oc r="B315">
      <f>VLOOKUP(D315,'Concept heirarchy position'!A$1:I$623,2,0)</f>
    </oc>
    <nc r="B315">
      <f>VLOOKUP(D315,'Concept heirarchy position'!A$1:I$623,2,0)</f>
    </nc>
  </rcc>
  <rcc rId="7679" sId="4">
    <oc r="B316">
      <f>VLOOKUP(D316,'Concept heirarchy position'!A$1:I$623,2,0)</f>
    </oc>
    <nc r="B316">
      <f>VLOOKUP(D316,'Concept heirarchy position'!A$1:I$623,2,0)</f>
    </nc>
  </rcc>
  <rcc rId="7680" sId="4">
    <oc r="B317">
      <f>VLOOKUP(D317,'Concept heirarchy position'!A$1:I$623,2,0)</f>
    </oc>
    <nc r="B317">
      <f>VLOOKUP(D317,'Concept heirarchy position'!A$1:I$623,2,0)</f>
    </nc>
  </rcc>
  <rcc rId="7681" sId="4">
    <oc r="B318">
      <f>VLOOKUP(D318,'Concept heirarchy position'!A$1:I$623,2,0)</f>
    </oc>
    <nc r="B318">
      <f>VLOOKUP(D318,'Concept heirarchy position'!A$1:I$623,2,0)</f>
    </nc>
  </rcc>
  <rcc rId="7682" sId="4">
    <oc r="B319">
      <f>VLOOKUP(D319,'Concept heirarchy position'!A$1:I$623,2,0)</f>
    </oc>
    <nc r="B319">
      <f>VLOOKUP(D319,'Concept heirarchy position'!A$1:I$623,2,0)</f>
    </nc>
  </rcc>
  <rcc rId="7683" sId="4">
    <oc r="B320">
      <f>VLOOKUP(D320,'Concept heirarchy position'!A$1:I$623,2,0)</f>
    </oc>
    <nc r="B320">
      <f>VLOOKUP(D320,'Concept heirarchy position'!A$1:I$623,2,0)</f>
    </nc>
  </rcc>
  <rcc rId="7684" sId="4">
    <oc r="B321">
      <f>VLOOKUP(D321,'Concept heirarchy position'!A$1:I$623,2,0)</f>
    </oc>
    <nc r="B321">
      <f>VLOOKUP(D321,'Concept heirarchy position'!A$1:I$623,2,0)</f>
    </nc>
  </rcc>
  <rcc rId="7685" sId="4">
    <oc r="B322">
      <f>VLOOKUP(D322,'Concept heirarchy position'!A$1:I$623,2,0)</f>
    </oc>
    <nc r="B322">
      <f>VLOOKUP(D322,'Concept heirarchy position'!A$1:I$623,2,0)</f>
    </nc>
  </rcc>
  <rcc rId="7686" sId="4">
    <oc r="B323">
      <f>VLOOKUP(D323,'Concept heirarchy position'!A$1:I$623,2,0)</f>
    </oc>
    <nc r="B323">
      <f>VLOOKUP(D323,'Concept heirarchy position'!A$1:I$623,2,0)</f>
    </nc>
  </rcc>
  <rcc rId="7687" sId="4">
    <oc r="B324">
      <f>VLOOKUP(D324,'Concept heirarchy position'!A$1:I$623,2,0)</f>
    </oc>
    <nc r="B324">
      <f>VLOOKUP(D324,'Concept heirarchy position'!A$1:I$623,2,0)</f>
    </nc>
  </rcc>
  <rcc rId="7688" sId="4">
    <oc r="B325">
      <f>VLOOKUP(D325,'Concept heirarchy position'!A$1:I$623,2,0)</f>
    </oc>
    <nc r="B325">
      <f>VLOOKUP(D325,'Concept heirarchy position'!A$1:I$623,2,0)</f>
    </nc>
  </rcc>
  <rcc rId="7689" sId="4">
    <oc r="B326">
      <f>VLOOKUP(D326,'Concept heirarchy position'!A$1:I$623,2,0)</f>
    </oc>
    <nc r="B326">
      <f>VLOOKUP(D326,'Concept heirarchy position'!A$1:I$623,2,0)</f>
    </nc>
  </rcc>
  <rcc rId="7690" sId="4">
    <oc r="B327">
      <f>VLOOKUP(D327,'Concept heirarchy position'!A$1:I$623,2,0)</f>
    </oc>
    <nc r="B327">
      <f>VLOOKUP(D327,'Concept heirarchy position'!A$1:I$623,2,0)</f>
    </nc>
  </rcc>
  <rcc rId="7691" sId="4">
    <oc r="B328">
      <f>VLOOKUP(D328,'Concept heirarchy position'!A$1:I$623,2,0)</f>
    </oc>
    <nc r="B328">
      <f>VLOOKUP(D328,'Concept heirarchy position'!A$1:I$623,2,0)</f>
    </nc>
  </rcc>
  <rcc rId="7692" sId="4">
    <oc r="B329">
      <f>VLOOKUP(D329,'Concept heirarchy position'!A$1:I$623,2,0)</f>
    </oc>
    <nc r="B329">
      <f>VLOOKUP(D329,'Concept heirarchy position'!A$1:I$623,2,0)</f>
    </nc>
  </rcc>
  <rcc rId="7693" sId="4">
    <oc r="B330">
      <f>VLOOKUP(D330,'Concept heirarchy position'!A$1:I$623,2,0)</f>
    </oc>
    <nc r="B330">
      <f>VLOOKUP(D330,'Concept heirarchy position'!A$1:I$623,2,0)</f>
    </nc>
  </rcc>
  <rcc rId="7694" sId="4">
    <oc r="B331">
      <f>VLOOKUP(D331,'Concept heirarchy position'!A$1:I$623,2,0)</f>
    </oc>
    <nc r="B331">
      <f>VLOOKUP(D331,'Concept heirarchy position'!A$1:I$623,2,0)</f>
    </nc>
  </rcc>
  <rcc rId="7695" sId="4">
    <oc r="B332">
      <f>VLOOKUP(D332,'Concept heirarchy position'!A$1:I$623,2,0)</f>
    </oc>
    <nc r="B332">
      <f>VLOOKUP(D332,'Concept heirarchy position'!A$1:I$623,2,0)</f>
    </nc>
  </rcc>
  <rcc rId="7696" sId="4">
    <oc r="B333">
      <f>VLOOKUP(D333,'Concept heirarchy position'!A$1:I$623,2,0)</f>
    </oc>
    <nc r="B333">
      <f>VLOOKUP(D333,'Concept heirarchy position'!A$1:I$623,2,0)</f>
    </nc>
  </rcc>
  <rcc rId="7697" sId="4">
    <oc r="B334">
      <f>VLOOKUP(D334,'Concept heirarchy position'!A$1:I$623,2,0)</f>
    </oc>
    <nc r="B334">
      <f>VLOOKUP(D334,'Concept heirarchy position'!A$1:I$623,2,0)</f>
    </nc>
  </rcc>
  <rcc rId="7698" sId="4">
    <nc r="B335">
      <f>VLOOKUP(D335,'Concept heirarchy position'!A$1:I$623,2,0)</f>
    </nc>
  </rcc>
  <rcc rId="7699" sId="4">
    <nc r="B336">
      <f>VLOOKUP(D336,'Concept heirarchy position'!A$1:I$623,2,0)</f>
    </nc>
  </rcc>
  <rcc rId="7700" sId="4">
    <oc r="B337">
      <f>VLOOKUP(D337,'Concept heirarchy position'!A$1:I$623,2,0)</f>
    </oc>
    <nc r="B337">
      <f>VLOOKUP(D337,'Concept heirarchy position'!A$1:I$623,2,0)</f>
    </nc>
  </rcc>
  <rcc rId="7701" sId="4">
    <oc r="B338">
      <f>VLOOKUP(D338,'Concept heirarchy position'!A$1:I$623,2,0)</f>
    </oc>
    <nc r="B338">
      <f>VLOOKUP(D338,'Concept heirarchy position'!A$1:I$623,2,0)</f>
    </nc>
  </rcc>
  <rcc rId="7702" sId="4">
    <oc r="B339">
      <f>VLOOKUP(D339,'Concept heirarchy position'!A$1:I$623,2,0)</f>
    </oc>
    <nc r="B339">
      <f>VLOOKUP(D339,'Concept heirarchy position'!A$1:I$623,2,0)</f>
    </nc>
  </rcc>
  <rcc rId="7703" sId="4">
    <oc r="B340">
      <f>VLOOKUP(D340,'Concept heirarchy position'!A$1:I$623,2,0)</f>
    </oc>
    <nc r="B340">
      <f>VLOOKUP(D340,'Concept heirarchy position'!A$1:I$623,2,0)</f>
    </nc>
  </rcc>
  <rcc rId="7704" sId="4">
    <oc r="B341">
      <f>VLOOKUP(D341,'Concept heirarchy position'!A$1:I$623,2,0)</f>
    </oc>
    <nc r="B341">
      <f>VLOOKUP(D341,'Concept heirarchy position'!A$1:I$623,2,0)</f>
    </nc>
  </rcc>
  <rcc rId="7705" sId="4">
    <oc r="B342">
      <f>VLOOKUP(D342,'Concept heirarchy position'!A$1:I$623,2,0)</f>
    </oc>
    <nc r="B342">
      <f>VLOOKUP(D342,'Concept heirarchy position'!A$1:I$623,2,0)</f>
    </nc>
  </rcc>
  <rcc rId="7706" sId="4">
    <oc r="B343">
      <f>VLOOKUP(D343,'Concept heirarchy position'!A$1:I$623,2,0)</f>
    </oc>
    <nc r="B343">
      <f>VLOOKUP(D343,'Concept heirarchy position'!A$1:I$623,2,0)</f>
    </nc>
  </rcc>
  <rcc rId="7707" sId="4">
    <oc r="B344">
      <f>VLOOKUP(D344,'Concept heirarchy position'!A$1:I$623,2,0)</f>
    </oc>
    <nc r="B344">
      <f>VLOOKUP(D344,'Concept heirarchy position'!A$1:I$623,2,0)</f>
    </nc>
  </rcc>
  <rcc rId="7708" sId="4">
    <oc r="B345">
      <f>VLOOKUP(D345,'Concept heirarchy position'!A$1:I$623,2,0)</f>
    </oc>
    <nc r="B345">
      <f>VLOOKUP(D345,'Concept heirarchy position'!A$1:I$623,2,0)</f>
    </nc>
  </rcc>
  <rcc rId="7709" sId="4">
    <oc r="B346">
      <f>VLOOKUP(D346,'Concept heirarchy position'!A$1:I$623,2,0)</f>
    </oc>
    <nc r="B346">
      <f>VLOOKUP(D346,'Concept heirarchy position'!A$1:I$623,2,0)</f>
    </nc>
  </rcc>
  <rcc rId="7710" sId="4">
    <nc r="B347">
      <f>VLOOKUP(D347,'Concept heirarchy position'!A$1:I$623,2,0)</f>
    </nc>
  </rcc>
  <rcc rId="7711" sId="4">
    <nc r="B348">
      <f>VLOOKUP(D348,'Concept heirarchy position'!A$1:I$623,2,0)</f>
    </nc>
  </rcc>
  <rcc rId="7712" sId="4">
    <oc r="B349">
      <f>VLOOKUP(D349,'Concept heirarchy position'!A$1:I$623,2,0)</f>
    </oc>
    <nc r="B349">
      <f>VLOOKUP(D349,'Concept heirarchy position'!A$1:I$623,2,0)</f>
    </nc>
  </rcc>
  <rcc rId="7713" sId="4">
    <oc r="B350">
      <f>VLOOKUP(D350,'Concept heirarchy position'!A$1:I$623,2,0)</f>
    </oc>
    <nc r="B350">
      <f>VLOOKUP(D350,'Concept heirarchy position'!A$1:I$623,2,0)</f>
    </nc>
  </rcc>
  <rcc rId="7714" sId="4">
    <oc r="B351">
      <f>VLOOKUP(D351,'Concept heirarchy position'!A$1:I$623,2,0)</f>
    </oc>
    <nc r="B351">
      <f>VLOOKUP(D351,'Concept heirarchy position'!A$1:I$623,2,0)</f>
    </nc>
  </rcc>
  <rcc rId="7715" sId="4">
    <oc r="B352">
      <f>VLOOKUP(D352,'Concept heirarchy position'!A$1:I$623,2,0)</f>
    </oc>
    <nc r="B352">
      <f>VLOOKUP(D352,'Concept heirarchy position'!A$1:I$623,2,0)</f>
    </nc>
  </rcc>
  <rcc rId="7716" sId="4">
    <oc r="B353">
      <f>VLOOKUP(D353,'Concept heirarchy position'!A$1:I$623,2,0)</f>
    </oc>
    <nc r="B353">
      <f>VLOOKUP(D353,'Concept heirarchy position'!A$1:I$623,2,0)</f>
    </nc>
  </rcc>
  <rcc rId="7717" sId="4">
    <oc r="B354">
      <f>VLOOKUP(D354,'Concept heirarchy position'!A$1:I$623,2,0)</f>
    </oc>
    <nc r="B354">
      <f>VLOOKUP(D354,'Concept heirarchy position'!A$1:I$623,2,0)</f>
    </nc>
  </rcc>
  <rcc rId="7718" sId="4">
    <nc r="B355">
      <f>VLOOKUP(D355,'Concept heirarchy position'!A$1:I$623,2,0)</f>
    </nc>
  </rcc>
  <rcc rId="7719" sId="4">
    <nc r="B356">
      <f>VLOOKUP(D356,'Concept heirarchy position'!A$1:I$623,2,0)</f>
    </nc>
  </rcc>
  <rcc rId="7720" sId="4">
    <oc r="B357">
      <f>VLOOKUP(D357,'Concept heirarchy position'!A$1:I$623,2,0)</f>
    </oc>
    <nc r="B357">
      <f>VLOOKUP(D357,'Concept heirarchy position'!A$1:I$623,2,0)</f>
    </nc>
  </rcc>
  <rcc rId="7721" sId="4">
    <oc r="B358">
      <f>VLOOKUP(D358,'Concept heirarchy position'!A$1:I$623,2,0)</f>
    </oc>
    <nc r="B358">
      <f>VLOOKUP(D358,'Concept heirarchy position'!A$1:I$623,2,0)</f>
    </nc>
  </rcc>
  <rcc rId="7722" sId="4">
    <oc r="B359">
      <f>VLOOKUP(D359,'Concept heirarchy position'!A$1:I$623,2,0)</f>
    </oc>
    <nc r="B359">
      <f>VLOOKUP(D359,'Concept heirarchy position'!A$1:I$623,2,0)</f>
    </nc>
  </rcc>
  <rcc rId="7723" sId="4">
    <oc r="B360">
      <f>VLOOKUP(D360,'Concept heirarchy position'!A$1:I$623,2,0)</f>
    </oc>
    <nc r="B360">
      <f>VLOOKUP(D360,'Concept heirarchy position'!A$1:I$623,2,0)</f>
    </nc>
  </rcc>
  <rcc rId="7724" sId="4">
    <oc r="B361">
      <f>VLOOKUP(D361,'Concept heirarchy position'!A$1:I$623,2,0)</f>
    </oc>
    <nc r="B361">
      <f>VLOOKUP(D361,'Concept heirarchy position'!A$1:I$623,2,0)</f>
    </nc>
  </rcc>
  <rcc rId="7725" sId="4">
    <oc r="B362">
      <f>VLOOKUP(D362,'Concept heirarchy position'!A$1:I$623,2,0)</f>
    </oc>
    <nc r="B362">
      <f>VLOOKUP(D362,'Concept heirarchy position'!A$1:I$623,2,0)</f>
    </nc>
  </rcc>
  <rcc rId="7726" sId="4">
    <oc r="B363">
      <f>VLOOKUP(D363,'Concept heirarchy position'!A$1:I$623,2,0)</f>
    </oc>
    <nc r="B363">
      <f>VLOOKUP(D363,'Concept heirarchy position'!A$1:I$623,2,0)</f>
    </nc>
  </rcc>
  <rcc rId="7727" sId="4">
    <oc r="B364">
      <f>VLOOKUP(D364,'Concept heirarchy position'!A$1:I$623,2,0)</f>
    </oc>
    <nc r="B364">
      <f>VLOOKUP(D364,'Concept heirarchy position'!A$1:I$623,2,0)</f>
    </nc>
  </rcc>
  <rcc rId="7728" sId="4">
    <oc r="B365">
      <f>VLOOKUP(D365,'Concept heirarchy position'!A$1:I$623,2,0)</f>
    </oc>
    <nc r="B365">
      <f>VLOOKUP(D365,'Concept heirarchy position'!A$1:I$623,2,0)</f>
    </nc>
  </rcc>
  <rcc rId="7729" sId="4">
    <oc r="B366">
      <f>VLOOKUP(D366,'Concept heirarchy position'!A$1:I$623,2,0)</f>
    </oc>
    <nc r="B366">
      <f>VLOOKUP(D366,'Concept heirarchy position'!A$1:I$623,2,0)</f>
    </nc>
  </rcc>
  <rcc rId="7730" sId="4">
    <oc r="B367">
      <f>VLOOKUP(D367,'Concept heirarchy position'!A$1:I$623,2,0)</f>
    </oc>
    <nc r="B367">
      <f>VLOOKUP(D367,'Concept heirarchy position'!A$1:I$623,2,0)</f>
    </nc>
  </rcc>
  <rcc rId="7731" sId="4">
    <oc r="B368">
      <f>VLOOKUP(D368,'Concept heirarchy position'!A$1:I$623,2,0)</f>
    </oc>
    <nc r="B368">
      <f>VLOOKUP(D368,'Concept heirarchy position'!A$1:I$623,2,0)</f>
    </nc>
  </rcc>
  <rcc rId="7732" sId="4">
    <oc r="B369">
      <f>VLOOKUP(D369,'Concept heirarchy position'!A$1:I$623,2,0)</f>
    </oc>
    <nc r="B369">
      <f>VLOOKUP(D369,'Concept heirarchy position'!A$1:I$623,2,0)</f>
    </nc>
  </rcc>
  <rcc rId="7733" sId="4">
    <oc r="B370">
      <f>VLOOKUP(D370,'Concept heirarchy position'!A$1:I$623,2,0)</f>
    </oc>
    <nc r="B370">
      <f>VLOOKUP(D370,'Concept heirarchy position'!A$1:I$623,2,0)</f>
    </nc>
  </rcc>
  <rcc rId="7734" sId="4">
    <oc r="B371">
      <f>VLOOKUP(D371,'Concept heirarchy position'!A$1:I$623,2,0)</f>
    </oc>
    <nc r="B371">
      <f>VLOOKUP(D371,'Concept heirarchy position'!A$1:I$623,2,0)</f>
    </nc>
  </rcc>
  <rcc rId="7735" sId="4">
    <oc r="B372">
      <f>VLOOKUP(D372,'Concept heirarchy position'!A$1:I$623,2,0)</f>
    </oc>
    <nc r="B372">
      <f>VLOOKUP(D372,'Concept heirarchy position'!A$1:I$623,2,0)</f>
    </nc>
  </rcc>
  <rcc rId="7736" sId="4">
    <oc r="B373">
      <f>VLOOKUP(D373,'Concept heirarchy position'!A$1:I$623,2,0)</f>
    </oc>
    <nc r="B373">
      <f>VLOOKUP(D373,'Concept heirarchy position'!A$1:I$623,2,0)</f>
    </nc>
  </rcc>
  <rcc rId="7737" sId="4">
    <nc r="B374">
      <f>VLOOKUP(D374,'Concept heirarchy position'!A$1:I$623,2,0)</f>
    </nc>
  </rcc>
  <rcc rId="7738" sId="4">
    <nc r="B375">
      <f>VLOOKUP(D375,'Concept heirarchy position'!A$1:I$623,2,0)</f>
    </nc>
  </rcc>
  <rcc rId="7739" sId="4" odxf="1" s="1" dxf="1">
    <oc r="B376" t="inlineStr">
      <is>
        <t>Height(cm) patient report</t>
      </is>
    </oc>
    <nc r="B376">
      <f>VLOOKUP(D376,'Concept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0" sId="4" odxf="1" s="1" dxf="1">
    <oc r="B377" t="inlineStr">
      <is>
        <t>Weight(kg) patient report</t>
      </is>
    </oc>
    <nc r="B377">
      <f>VLOOKUP(D377,'Concept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1" sId="4" odxf="1" s="1" dxf="1">
    <oc r="B378" t="inlineStr">
      <is>
        <t>Malignancy current</t>
      </is>
    </oc>
    <nc r="B378">
      <f>VLOOKUP(D378,'Concept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2" sId="4" odxf="1" s="1" dxf="1">
    <oc r="B379" t="inlineStr">
      <is>
        <t>Malignancy past</t>
      </is>
    </oc>
    <nc r="B379">
      <f>VLOOKUP(D379,'Concept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43" sId="4">
    <oc r="B380">
      <f>VLOOKUP(D380,'Concept heirarchy position'!A$1:I$623,2,0)</f>
    </oc>
    <nc r="B380">
      <f>VLOOKUP(D380,'Concept heirarchy position'!A$1:I$623,2,0)</f>
    </nc>
  </rcc>
  <rcc rId="7744" sId="4">
    <oc r="B381">
      <f>VLOOKUP(D381,'Concept heirarchy position'!A$1:I$623,2,0)</f>
    </oc>
    <nc r="B381">
      <f>VLOOKUP(D381,'Concept heirarchy position'!A$1:I$623,2,0)</f>
    </nc>
  </rcc>
  <rcc rId="7745" sId="4">
    <oc r="B382">
      <f>VLOOKUP(D382,'Concept heirarchy position'!A$1:I$623,2,0)</f>
    </oc>
    <nc r="B382">
      <f>VLOOKUP(D382,'Concept heirarchy position'!A$1:I$623,2,0)</f>
    </nc>
  </rcc>
  <rcc rId="7746" sId="4">
    <oc r="B383">
      <f>VLOOKUP(D383,'Concept heirarchy position'!A$1:I$623,2,0)</f>
    </oc>
    <nc r="B383">
      <f>VLOOKUP(D383,'Concept heirarchy position'!A$1:I$623,2,0)</f>
    </nc>
  </rcc>
  <rcc rId="7747" sId="4">
    <oc r="B384">
      <f>VLOOKUP(D384,'Concept heirarchy position'!A$1:I$623,2,0)</f>
    </oc>
    <nc r="B384">
      <f>VLOOKUP(D384,'Concept heirarchy position'!A$1:I$623,2,0)</f>
    </nc>
  </rcc>
  <rcc rId="7748" sId="4">
    <oc r="B385">
      <f>VLOOKUP(D385,'Concept heirarchy position'!A$1:I$623,2,0)</f>
    </oc>
    <nc r="B385">
      <f>VLOOKUP(D385,'Concept heirarchy position'!A$1:I$623,2,0)</f>
    </nc>
  </rcc>
  <rcc rId="7749" sId="4">
    <nc r="B386">
      <f>VLOOKUP(D386,'Concept heirarchy position'!A$1:I$623,2,0)</f>
    </nc>
  </rcc>
  <rcc rId="7750" sId="4">
    <nc r="B387">
      <f>VLOOKUP(D387,'Concept heirarchy position'!A$1:I$623,2,0)</f>
    </nc>
  </rcc>
  <rcc rId="7751" sId="4">
    <oc r="B388">
      <f>VLOOKUP(D388,'Concept heirarchy position'!A$1:I$623,2,0)</f>
    </oc>
    <nc r="B388">
      <f>VLOOKUP(D388,'Concept heirarchy position'!A$1:I$623,2,0)</f>
    </nc>
  </rcc>
  <rcc rId="7752" sId="4">
    <oc r="B389">
      <f>VLOOKUP(D389,'Concept heirarchy position'!A$1:I$623,2,0)</f>
    </oc>
    <nc r="B389">
      <f>VLOOKUP(D389,'Concept heirarchy position'!A$1:I$623,2,0)</f>
    </nc>
  </rcc>
  <rcc rId="7753" sId="4">
    <oc r="B390">
      <f>VLOOKUP(D390,'Concept heirarchy position'!A$1:I$623,2,0)</f>
    </oc>
    <nc r="B390">
      <f>VLOOKUP(D390,'Concept heirarchy position'!A$1:I$623,2,0)</f>
    </nc>
  </rcc>
  <rcc rId="7754" sId="4">
    <oc r="B391">
      <f>VLOOKUP(D391,'Concept heirarchy position'!A$1:I$623,2,0)</f>
    </oc>
    <nc r="B391">
      <f>VLOOKUP(D391,'Concept heirarchy position'!A$1:I$623,2,0)</f>
    </nc>
  </rcc>
  <rcc rId="7755" sId="4">
    <oc r="B392">
      <f>VLOOKUP(D392,'Concept heirarchy position'!A$1:I$623,2,0)</f>
    </oc>
    <nc r="B392">
      <f>VLOOKUP(D392,'Concept heirarchy position'!A$1:I$623,2,0)</f>
    </nc>
  </rcc>
  <rcc rId="7756" sId="4">
    <oc r="B393">
      <f>VLOOKUP(D393,'Concept heirarchy position'!A$1:I$623,2,0)</f>
    </oc>
    <nc r="B393">
      <f>VLOOKUP(D393,'Concept heirarchy position'!A$1:I$623,2,0)</f>
    </nc>
  </rcc>
  <rcc rId="7757" sId="4">
    <oc r="B394">
      <f>VLOOKUP(D394,'Concept heirarchy position'!A$1:I$623,2,0)</f>
    </oc>
    <nc r="B394">
      <f>VLOOKUP(D394,'Concept heirarchy position'!A$1:I$623,2,0)</f>
    </nc>
  </rcc>
  <rcc rId="7758" sId="4">
    <oc r="B395">
      <f>VLOOKUP(D395,'Concept heirarchy position'!A$1:I$623,2,0)</f>
    </oc>
    <nc r="B395">
      <f>VLOOKUP(D395,'Concept heirarchy position'!A$1:I$623,2,0)</f>
    </nc>
  </rcc>
  <rcc rId="7759" sId="4">
    <oc r="B396">
      <f>VLOOKUP(D396,'Concept heirarchy position'!A$1:I$623,2,0)</f>
    </oc>
    <nc r="B396">
      <f>VLOOKUP(D396,'Concept heirarchy position'!A$1:I$623,2,0)</f>
    </nc>
  </rcc>
  <rcc rId="7760" sId="4">
    <oc r="B397">
      <f>VLOOKUP(D397,'Concept heirarchy position'!A$1:I$623,2,0)</f>
    </oc>
    <nc r="B397">
      <f>VLOOKUP(D397,'Concept heirarchy position'!A$1:I$623,2,0)</f>
    </nc>
  </rcc>
  <rcc rId="7761" sId="4">
    <oc r="B398">
      <f>VLOOKUP(D398,'Concept heirarchy position'!A$1:I$623,2,0)</f>
    </oc>
    <nc r="B398">
      <f>VLOOKUP(D398,'Concept heirarchy position'!A$1:I$623,2,0)</f>
    </nc>
  </rcc>
  <rcc rId="7762" sId="4">
    <oc r="B399">
      <f>VLOOKUP(D399,'Concept heirarchy position'!A$1:I$623,2,0)</f>
    </oc>
    <nc r="B399">
      <f>VLOOKUP(D399,'Concept heirarchy position'!A$1:I$623,2,0)</f>
    </nc>
  </rcc>
  <rcc rId="7763" sId="4">
    <oc r="B400">
      <f>VLOOKUP(D400,'Concept heirarchy position'!A$1:I$623,2,0)</f>
    </oc>
    <nc r="B400">
      <f>VLOOKUP(D400,'Concept heirarchy position'!A$1:I$623,2,0)</f>
    </nc>
  </rcc>
  <rcc rId="7764" sId="4">
    <oc r="B401">
      <f>VLOOKUP(D401,'Concept heirarchy position'!A$1:I$623,2,0)</f>
    </oc>
    <nc r="B401">
      <f>VLOOKUP(D401,'Concept heirarchy position'!A$1:I$623,2,0)</f>
    </nc>
  </rcc>
  <rcc rId="7765" sId="4">
    <oc r="B402">
      <f>VLOOKUP(D402,'Concept heirarchy position'!A$1:I$623,2,0)</f>
    </oc>
    <nc r="B402">
      <f>VLOOKUP(D402,'Concept heirarchy position'!A$1:I$623,2,0)</f>
    </nc>
  </rcc>
  <rcc rId="7766" sId="4">
    <oc r="B403">
      <f>VLOOKUP(D403,'Concept heirarchy position'!A$1:I$623,2,0)</f>
    </oc>
    <nc r="B403">
      <f>VLOOKUP(D403,'Concept heirarchy position'!A$1:I$623,2,0)</f>
    </nc>
  </rcc>
  <rcc rId="7767" sId="4">
    <oc r="B404">
      <f>VLOOKUP(D404,'Concept heirarchy position'!A$1:I$623,2,0)</f>
    </oc>
    <nc r="B404">
      <f>VLOOKUP(D404,'Concept heirarchy position'!A$1:I$623,2,0)</f>
    </nc>
  </rcc>
  <rcc rId="7768" sId="4">
    <oc r="B405">
      <f>VLOOKUP(D405,'Concept heirarchy position'!A$1:I$623,2,0)</f>
    </oc>
    <nc r="B405">
      <f>VLOOKUP(D405,'Concept heirarchy position'!A$1:I$623,2,0)</f>
    </nc>
  </rcc>
  <rcc rId="7769" sId="4">
    <oc r="B406">
      <f>VLOOKUP(D406,'Concept heirarchy position'!A$1:I$623,2,0)</f>
    </oc>
    <nc r="B406">
      <f>VLOOKUP(D406,'Concept heirarchy position'!A$1:I$623,2,0)</f>
    </nc>
  </rcc>
  <rcc rId="7770" sId="4">
    <nc r="B407">
      <f>VLOOKUP(D407,'Concept heirarchy position'!A$1:I$623,2,0)</f>
    </nc>
  </rcc>
  <rcc rId="7771" sId="4">
    <nc r="B408">
      <f>VLOOKUP(D408,'Concept heirarchy position'!A$1:I$623,2,0)</f>
    </nc>
  </rcc>
  <rcc rId="7772" sId="4">
    <oc r="B409">
      <f>VLOOKUP(D409,'Concept heirarchy position'!A$1:I$623,2,0)</f>
    </oc>
    <nc r="B409">
      <f>VLOOKUP(D409,'Concept heirarchy position'!A$1:I$623,2,0)</f>
    </nc>
  </rcc>
  <rcc rId="7773" sId="4">
    <oc r="B410">
      <f>VLOOKUP(D410,'Concept heirarchy position'!A$1:I$623,2,0)</f>
    </oc>
    <nc r="B410">
      <f>VLOOKUP(D410,'Concept heirarchy position'!A$1:I$623,2,0)</f>
    </nc>
  </rcc>
  <rcc rId="7774" sId="4">
    <oc r="B411">
      <f>VLOOKUP(D411,'Concept heirarchy position'!A$1:I$623,2,0)</f>
    </oc>
    <nc r="B411">
      <f>VLOOKUP(D411,'Concept heirarchy position'!A$1:I$623,2,0)</f>
    </nc>
  </rcc>
  <rcc rId="7775" sId="4">
    <oc r="B412">
      <f>VLOOKUP(D412,'Concept heirarchy position'!A$1:I$623,2,0)</f>
    </oc>
    <nc r="B412">
      <f>VLOOKUP(D412,'Concept heirarchy position'!A$1:I$623,2,0)</f>
    </nc>
  </rcc>
  <rcc rId="7776" sId="4">
    <oc r="B413">
      <f>VLOOKUP(D413,'Concept heirarchy position'!A$1:I$623,2,0)</f>
    </oc>
    <nc r="B413">
      <f>VLOOKUP(D413,'Concept heirarchy position'!A$1:I$623,2,0)</f>
    </nc>
  </rcc>
  <rcc rId="7777" sId="4">
    <oc r="B414">
      <f>VLOOKUP(D414,'Concept heirarchy position'!A$1:I$623,2,0)</f>
    </oc>
    <nc r="B414">
      <f>VLOOKUP(D414,'Concept heirarchy position'!A$1:I$623,2,0)</f>
    </nc>
  </rcc>
  <rcc rId="7778" sId="4">
    <oc r="B415">
      <f>VLOOKUP(D415,'Concept heirarchy position'!A$1:I$623,2,0)</f>
    </oc>
    <nc r="B415">
      <f>VLOOKUP(D415,'Concept heirarchy position'!A$1:I$623,2,0)</f>
    </nc>
  </rcc>
  <rcc rId="7779" sId="4">
    <oc r="B416">
      <f>VLOOKUP(D416,'Concept heirarchy position'!A$1:I$623,2,0)</f>
    </oc>
    <nc r="B416">
      <f>VLOOKUP(D416,'Concept heirarchy position'!A$1:I$623,2,0)</f>
    </nc>
  </rcc>
  <rcc rId="7780" sId="4">
    <oc r="B417">
      <f>VLOOKUP(D417,'Concept heirarchy position'!A$1:I$623,2,0)</f>
    </oc>
    <nc r="B417">
      <f>VLOOKUP(D417,'Concept heirarchy position'!A$1:I$623,2,0)</f>
    </nc>
  </rcc>
  <rcc rId="7781" sId="4">
    <oc r="B418">
      <f>VLOOKUP(D418,'Concept heirarchy position'!A$1:I$623,2,0)</f>
    </oc>
    <nc r="B418">
      <f>VLOOKUP(D418,'Concept heirarchy position'!A$1:I$623,2,0)</f>
    </nc>
  </rcc>
  <rcc rId="7782" sId="4">
    <oc r="B419">
      <f>VLOOKUP(D419,'Concept heirarchy position'!A$1:I$623,2,0)</f>
    </oc>
    <nc r="B419">
      <f>VLOOKUP(D419,'Concept heirarchy position'!A$1:I$623,2,0)</f>
    </nc>
  </rcc>
  <rcc rId="7783" sId="4">
    <oc r="B420">
      <f>VLOOKUP(D420,'Concept heirarchy position'!A$1:I$623,2,0)</f>
    </oc>
    <nc r="B420">
      <f>VLOOKUP(D420,'Concept heirarchy position'!A$1:I$623,2,0)</f>
    </nc>
  </rcc>
  <rcc rId="7784" sId="4">
    <oc r="B421">
      <f>VLOOKUP(D421,'Concept heirarchy position'!A$1:I$623,2,0)</f>
    </oc>
    <nc r="B421">
      <f>VLOOKUP(D421,'Concept heirarchy position'!A$1:I$623,2,0)</f>
    </nc>
  </rcc>
  <rcc rId="7785" sId="4">
    <oc r="B422">
      <f>VLOOKUP(D422,'Concept heirarchy position'!A$1:I$623,2,0)</f>
    </oc>
    <nc r="B422">
      <f>VLOOKUP(D422,'Concept heirarchy position'!A$1:I$623,2,0)</f>
    </nc>
  </rcc>
  <rcc rId="7786" sId="4">
    <oc r="B423">
      <f>VLOOKUP(D423,'Concept heirarchy position'!A$1:I$623,2,0)</f>
    </oc>
    <nc r="B423">
      <f>VLOOKUP(D423,'Concept heirarchy position'!A$1:I$623,2,0)</f>
    </nc>
  </rcc>
  <rcc rId="7787" sId="4">
    <nc r="B424">
      <f>VLOOKUP(D424,'Concept heirarchy position'!A$1:I$623,2,0)</f>
    </nc>
  </rcc>
  <rcc rId="7788" sId="4">
    <nc r="B425">
      <f>VLOOKUP(D425,'Concept heirarchy position'!A$1:I$623,2,0)</f>
    </nc>
  </rcc>
  <rcc rId="7789" sId="4">
    <oc r="B426">
      <f>VLOOKUP(D426,'Concept heirarchy position'!A$1:I$623,2,0)</f>
    </oc>
    <nc r="B426">
      <f>VLOOKUP(D426,'Concept heirarchy position'!A$1:I$623,2,0)</f>
    </nc>
  </rcc>
  <rcc rId="7790" sId="4">
    <oc r="B427">
      <f>VLOOKUP(D427,'Concept heirarchy position'!A$1:I$623,2,0)</f>
    </oc>
    <nc r="B427">
      <f>VLOOKUP(D427,'Concept heirarchy position'!A$1:I$623,2,0)</f>
    </nc>
  </rcc>
  <rcc rId="7791" sId="4">
    <oc r="B428">
      <f>VLOOKUP(D428,'Concept heirarchy position'!A$1:I$623,2,0)</f>
    </oc>
    <nc r="B428">
      <f>VLOOKUP(D428,'Concept heirarchy position'!A$1:I$623,2,0)</f>
    </nc>
  </rcc>
  <rcc rId="7792" sId="4">
    <oc r="B429">
      <f>VLOOKUP(D429,'Concept heirarchy position'!A$1:I$623,2,0)</f>
    </oc>
    <nc r="B429">
      <f>VLOOKUP(D429,'Concept heirarchy position'!A$1:I$623,2,0)</f>
    </nc>
  </rcc>
  <rcc rId="7793" sId="4">
    <oc r="B430">
      <f>VLOOKUP(D430,'Concept heirarchy position'!A$1:I$623,2,0)</f>
    </oc>
    <nc r="B430">
      <f>VLOOKUP(D430,'Concept heirarchy position'!A$1:I$623,2,0)</f>
    </nc>
  </rcc>
  <rcc rId="7794" sId="4">
    <oc r="B431">
      <f>VLOOKUP(D431,'Concept heirarchy position'!A$1:I$623,2,0)</f>
    </oc>
    <nc r="B431">
      <f>VLOOKUP(D431,'Concept heirarchy position'!A$1:I$623,2,0)</f>
    </nc>
  </rcc>
  <rcc rId="7795" sId="4">
    <oc r="B432">
      <f>VLOOKUP(D432,'Concept heirarchy position'!A$1:I$623,2,0)</f>
    </oc>
    <nc r="B432">
      <f>VLOOKUP(D432,'Concept heirarchy position'!A$1:I$623,2,0)</f>
    </nc>
  </rcc>
  <rcc rId="7796" sId="4">
    <oc r="B433">
      <f>VLOOKUP(D433,'Concept heirarchy position'!A$1:I$623,2,0)</f>
    </oc>
    <nc r="B433">
      <f>VLOOKUP(D433,'Concept heirarchy position'!A$1:I$623,2,0)</f>
    </nc>
  </rcc>
  <rcc rId="7797" sId="4">
    <oc r="B434">
      <f>VLOOKUP(D434,'Concept heirarchy position'!A$1:I$623,2,0)</f>
    </oc>
    <nc r="B434">
      <f>VLOOKUP(D434,'Concept heirarchy position'!A$1:I$623,2,0)</f>
    </nc>
  </rcc>
  <rcc rId="7798" sId="4">
    <oc r="B435">
      <f>VLOOKUP(D435,'Concept heirarchy position'!A$1:I$623,2,0)</f>
    </oc>
    <nc r="B435">
      <f>VLOOKUP(D435,'Concept heirarchy position'!A$1:I$623,2,0)</f>
    </nc>
  </rcc>
  <rcc rId="7799" sId="4">
    <oc r="B436">
      <f>VLOOKUP(D436,'Concept heirarchy position'!A$1:I$623,2,0)</f>
    </oc>
    <nc r="B436">
      <f>VLOOKUP(D436,'Concept heirarchy position'!A$1:I$623,2,0)</f>
    </nc>
  </rcc>
  <rcc rId="7800" sId="4">
    <oc r="B437">
      <f>VLOOKUP(D437,'Concept heirarchy position'!A$1:I$623,2,0)</f>
    </oc>
    <nc r="B437">
      <f>VLOOKUP(D437,'Concept heirarchy position'!A$1:I$623,2,0)</f>
    </nc>
  </rcc>
  <rcc rId="7801" sId="4">
    <oc r="B438">
      <f>VLOOKUP(D438,'Concept heirarchy position'!A$1:I$623,2,0)</f>
    </oc>
    <nc r="B438">
      <f>VLOOKUP(D438,'Concept heirarchy position'!A$1:I$623,2,0)</f>
    </nc>
  </rcc>
  <rcc rId="7802" sId="4">
    <oc r="B439">
      <f>VLOOKUP(D439,'Concept heirarchy position'!A$1:I$623,2,0)</f>
    </oc>
    <nc r="B439">
      <f>VLOOKUP(D439,'Concept heirarchy position'!A$1:I$623,2,0)</f>
    </nc>
  </rcc>
  <rcc rId="7803" sId="4">
    <oc r="B440">
      <f>VLOOKUP(D440,'Concept heirarchy position'!A$1:I$623,2,0)</f>
    </oc>
    <nc r="B440">
      <f>VLOOKUP(D440,'Concept heirarchy position'!A$1:I$623,2,0)</f>
    </nc>
  </rcc>
  <rcc rId="7804" sId="4">
    <oc r="B441">
      <f>VLOOKUP(D441,'Concept heirarchy position'!A$1:I$623,2,0)</f>
    </oc>
    <nc r="B441">
      <f>VLOOKUP(D441,'Concept heirarchy position'!A$1:I$623,2,0)</f>
    </nc>
  </rcc>
  <rcc rId="7805" sId="4">
    <oc r="B442">
      <f>VLOOKUP(D442,'Concept heirarchy position'!A$1:I$623,2,0)</f>
    </oc>
    <nc r="B442">
      <f>VLOOKUP(D442,'Concept heirarchy position'!A$1:I$623,2,0)</f>
    </nc>
  </rcc>
  <rcc rId="7806" sId="4">
    <oc r="B443">
      <f>VLOOKUP(D443,'Concept heirarchy position'!A$1:I$623,2,0)</f>
    </oc>
    <nc r="B443">
      <f>VLOOKUP(D443,'Concept heirarchy position'!A$1:I$623,2,0)</f>
    </nc>
  </rcc>
  <rcc rId="7807" sId="4">
    <oc r="B444">
      <f>VLOOKUP(D444,'Concept heirarchy position'!A$1:I$623,2,0)</f>
    </oc>
    <nc r="B444">
      <f>VLOOKUP(D444,'Concept heirarchy position'!A$1:I$623,2,0)</f>
    </nc>
  </rcc>
  <rcc rId="7808" sId="4">
    <oc r="B445">
      <f>VLOOKUP(D445,'Concept heirarchy position'!A$1:I$623,2,0)</f>
    </oc>
    <nc r="B445">
      <f>VLOOKUP(D445,'Concept heirarchy position'!A$1:I$623,2,0)</f>
    </nc>
  </rcc>
  <rcc rId="7809" sId="4">
    <oc r="B446">
      <f>VLOOKUP(D446,'Concept heirarchy position'!A$1:I$623,2,0)</f>
    </oc>
    <nc r="B446">
      <f>VLOOKUP(D446,'Concept heirarchy position'!A$1:I$623,2,0)</f>
    </nc>
  </rcc>
  <rcc rId="7810" sId="4">
    <oc r="B447">
      <f>VLOOKUP(D447,'Concept heirarchy position'!A$1:I$623,2,0)</f>
    </oc>
    <nc r="B447">
      <f>VLOOKUP(D447,'Concept heirarchy position'!A$1:I$623,2,0)</f>
    </nc>
  </rcc>
  <rcc rId="7811" sId="4">
    <oc r="B448">
      <f>VLOOKUP(D448,'Concept heirarchy position'!A$1:I$623,2,0)</f>
    </oc>
    <nc r="B448">
      <f>VLOOKUP(D448,'Concept heirarchy position'!A$1:I$623,2,0)</f>
    </nc>
  </rcc>
  <rcc rId="7812" sId="4">
    <oc r="B449">
      <f>VLOOKUP(D449,'Concept heirarchy position'!A$1:I$623,2,0)</f>
    </oc>
    <nc r="B449">
      <f>VLOOKUP(D449,'Concept heirarchy position'!A$1:I$623,2,0)</f>
    </nc>
  </rcc>
  <rcc rId="7813" sId="4">
    <oc r="B450">
      <f>VLOOKUP(D450,'Concept heirarchy position'!A$1:I$623,2,0)</f>
    </oc>
    <nc r="B450">
      <f>VLOOKUP(D450,'Concept heirarchy position'!A$1:I$623,2,0)</f>
    </nc>
  </rcc>
  <rcc rId="7814" sId="4">
    <oc r="B451">
      <f>VLOOKUP(D451,'Concept heirarchy position'!A$1:I$623,2,0)</f>
    </oc>
    <nc r="B451">
      <f>VLOOKUP(D451,'Concept heirarchy position'!A$1:I$623,2,0)</f>
    </nc>
  </rcc>
  <rcc rId="7815" sId="4">
    <oc r="B452">
      <f>VLOOKUP(D452,'Concept heirarchy position'!A$1:I$623,2,0)</f>
    </oc>
    <nc r="B452">
      <f>VLOOKUP(D452,'Concept heirarchy position'!A$1:I$623,2,0)</f>
    </nc>
  </rcc>
  <rcc rId="7816" sId="4">
    <oc r="B453">
      <f>VLOOKUP(D453,'Concept heirarchy position'!A$1:I$623,2,0)</f>
    </oc>
    <nc r="B453">
      <f>VLOOKUP(D453,'Concept heirarchy position'!A$1:I$623,2,0)</f>
    </nc>
  </rcc>
  <rcc rId="7817" sId="4">
    <oc r="B454">
      <f>VLOOKUP(D454,'Concept heirarchy position'!A$1:I$623,2,0)</f>
    </oc>
    <nc r="B454">
      <f>VLOOKUP(D454,'Concept heirarchy position'!A$1:I$623,2,0)</f>
    </nc>
  </rcc>
  <rcc rId="7818" sId="4">
    <oc r="B455">
      <f>VLOOKUP(D455,'Concept heirarchy position'!A$1:I$623,2,0)</f>
    </oc>
    <nc r="B455">
      <f>VLOOKUP(D455,'Concept heirarchy position'!A$1:I$623,2,0)</f>
    </nc>
  </rcc>
  <rcc rId="7819" sId="4">
    <oc r="B456">
      <f>VLOOKUP(D456,'Concept heirarchy position'!A$1:I$623,2,0)</f>
    </oc>
    <nc r="B456">
      <f>VLOOKUP(D456,'Concept heirarchy position'!A$1:I$623,2,0)</f>
    </nc>
  </rcc>
  <rcc rId="7820" sId="4">
    <oc r="B457">
      <f>VLOOKUP(D457,'Concept heirarchy position'!A$1:I$623,2,0)</f>
    </oc>
    <nc r="B457">
      <f>VLOOKUP(D457,'Concept heirarchy position'!A$1:I$623,2,0)</f>
    </nc>
  </rcc>
  <rcc rId="7821" sId="4">
    <oc r="B458">
      <f>VLOOKUP(D458,'Concept heirarchy position'!A$1:I$623,2,0)</f>
    </oc>
    <nc r="B458">
      <f>VLOOKUP(D458,'Concept heirarchy position'!A$1:I$623,2,0)</f>
    </nc>
  </rcc>
  <rcc rId="7822" sId="4">
    <oc r="B459">
      <f>VLOOKUP(D459,'Concept heirarchy position'!A$1:I$623,2,0)</f>
    </oc>
    <nc r="B459">
      <f>VLOOKUP(D459,'Concept heirarchy position'!A$1:I$623,2,0)</f>
    </nc>
  </rcc>
  <rcc rId="7823" sId="4">
    <oc r="B460">
      <f>VLOOKUP(D460,'Concept heirarchy position'!A$1:I$623,2,0)</f>
    </oc>
    <nc r="B460">
      <f>VLOOKUP(D460,'Concept heirarchy position'!A$1:I$623,2,0)</f>
    </nc>
  </rcc>
  <rcc rId="7824" sId="4">
    <oc r="B461">
      <f>VLOOKUP(D461,'Concept heirarchy position'!A$1:I$623,2,0)</f>
    </oc>
    <nc r="B461">
      <f>VLOOKUP(D461,'Concept heirarchy position'!A$1:I$623,2,0)</f>
    </nc>
  </rcc>
  <rcc rId="7825" sId="4">
    <oc r="B462">
      <f>VLOOKUP(D462,'Concept heirarchy position'!A$1:I$623,2,0)</f>
    </oc>
    <nc r="B462">
      <f>VLOOKUP(D462,'Concept heirarchy position'!A$1:I$623,2,0)</f>
    </nc>
  </rcc>
  <rcc rId="7826" sId="4">
    <oc r="B463">
      <f>VLOOKUP(D463,'Concept heirarchy position'!A$1:I$623,2,0)</f>
    </oc>
    <nc r="B463">
      <f>VLOOKUP(D463,'Concept heirarchy position'!A$1:I$623,2,0)</f>
    </nc>
  </rcc>
  <rcc rId="7827" sId="4">
    <nc r="B464">
      <f>VLOOKUP(D464,'Concept heirarchy position'!A$1:I$623,2,0)</f>
    </nc>
  </rcc>
  <rcc rId="7828" sId="4">
    <nc r="B465">
      <f>VLOOKUP(D465,'Concept heirarchy position'!A$1:I$623,2,0)</f>
    </nc>
  </rcc>
  <rcc rId="7829" sId="4">
    <oc r="B466">
      <f>VLOOKUP(D466,'Concept heirarchy position'!A$1:I$623,2,0)</f>
    </oc>
    <nc r="B466">
      <f>VLOOKUP(D466,'Concept heirarchy position'!A$1:I$623,2,0)</f>
    </nc>
  </rcc>
  <rcc rId="7830" sId="4">
    <oc r="B467">
      <f>VLOOKUP(D467,'Concept heirarchy position'!A$1:I$623,2,0)</f>
    </oc>
    <nc r="B467">
      <f>VLOOKUP(D467,'Concept heirarchy position'!A$1:I$623,2,0)</f>
    </nc>
  </rcc>
  <rcc rId="7831" sId="4">
    <nc r="B468">
      <f>VLOOKUP(D468,'Concept heirarchy position'!A$1:I$623,2,0)</f>
    </nc>
  </rcc>
  <rcc rId="7832" sId="4">
    <nc r="B469">
      <f>VLOOKUP(D469,'Concept heirarchy position'!A$1:I$623,2,0)</f>
    </nc>
  </rcc>
  <rcc rId="7833" sId="4">
    <oc r="B470">
      <f>VLOOKUP(D470,'Concept heirarchy position'!A$1:I$623,2,0)</f>
    </oc>
    <nc r="B470">
      <f>VLOOKUP(D470,'Concept heirarchy position'!A$1:I$623,2,0)</f>
    </nc>
  </rcc>
  <rcc rId="7834" sId="4">
    <oc r="B471">
      <f>VLOOKUP(D471,'Concept heirarchy position'!A$1:I$623,2,0)</f>
    </oc>
    <nc r="B471">
      <f>VLOOKUP(D471,'Concept heirarchy position'!A$1:I$623,2,0)</f>
    </nc>
  </rcc>
  <rcc rId="7835" sId="4">
    <oc r="B472">
      <f>VLOOKUP(D472,'Concept heirarchy position'!A$1:I$623,2,0)</f>
    </oc>
    <nc r="B472">
      <f>VLOOKUP(D472,'Concept heirarchy position'!A$1:I$623,2,0)</f>
    </nc>
  </rcc>
  <rcc rId="7836" sId="4">
    <oc r="B473">
      <f>VLOOKUP(D473,'Concept heirarchy position'!A$1:I$623,2,0)</f>
    </oc>
    <nc r="B473">
      <f>VLOOKUP(D473,'Concept heirarchy position'!A$1:I$623,2,0)</f>
    </nc>
  </rcc>
  <rcc rId="7837" sId="4">
    <oc r="B474">
      <f>VLOOKUP(D474,'Concept heirarchy position'!A$1:I$623,2,0)</f>
    </oc>
    <nc r="B474">
      <f>VLOOKUP(D474,'Concept heirarchy position'!A$1:I$623,2,0)</f>
    </nc>
  </rcc>
  <rcc rId="7838" sId="4">
    <nc r="B475">
      <f>VLOOKUP(D475,'Concept heirarchy position'!A$1:I$623,2,0)</f>
    </nc>
  </rcc>
  <rcc rId="7839" sId="4">
    <nc r="B476">
      <f>VLOOKUP(D476,'Concept heirarchy position'!A$1:I$623,2,0)</f>
    </nc>
  </rcc>
  <rcc rId="7840" sId="4">
    <oc r="B477">
      <f>VLOOKUP(D477,'Concept heirarchy position'!A$1:I$623,2,0)</f>
    </oc>
    <nc r="B477">
      <f>VLOOKUP(D477,'Concept heirarchy position'!A$1:I$623,2,0)</f>
    </nc>
  </rcc>
  <rcc rId="7841" sId="4">
    <oc r="B478">
      <f>VLOOKUP(D478,'Concept heirarchy position'!A$1:I$623,2,0)</f>
    </oc>
    <nc r="B478">
      <f>VLOOKUP(D478,'Concept heirarchy position'!A$1:I$623,2,0)</f>
    </nc>
  </rcc>
  <rcc rId="7842" sId="4">
    <oc r="B479">
      <f>VLOOKUP(D479,'Concept heirarchy position'!A$1:I$623,2,0)</f>
    </oc>
    <nc r="B479">
      <f>VLOOKUP(D479,'Concept heirarchy position'!A$1:I$623,2,0)</f>
    </nc>
  </rcc>
  <rcc rId="7843" sId="4">
    <oc r="B480">
      <f>VLOOKUP(D480,'Concept heirarchy position'!A$1:I$623,2,0)</f>
    </oc>
    <nc r="B480">
      <f>VLOOKUP(D480,'Concept heirarchy position'!A$1:I$623,2,0)</f>
    </nc>
  </rcc>
  <rcc rId="7844" sId="4">
    <oc r="B481">
      <f>VLOOKUP(D481,'Concept heirarchy position'!A$1:I$623,2,0)</f>
    </oc>
    <nc r="B481">
      <f>VLOOKUP(D481,'Concept heirarchy position'!A$1:I$623,2,0)</f>
    </nc>
  </rcc>
  <rcc rId="7845" sId="4">
    <oc r="B482">
      <f>VLOOKUP(D482,'Concept heirarchy position'!A$1:I$623,2,0)</f>
    </oc>
    <nc r="B482">
      <f>VLOOKUP(D482,'Concept heirarchy position'!A$1:I$623,2,0)</f>
    </nc>
  </rcc>
  <rcc rId="7846" sId="4">
    <oc r="B483">
      <f>VLOOKUP(D483,'Concept heirarchy position'!A$1:I$623,2,0)</f>
    </oc>
    <nc r="B483">
      <f>VLOOKUP(D483,'Concept heirarchy position'!A$1:I$623,2,0)</f>
    </nc>
  </rcc>
  <rcc rId="7847" sId="4">
    <oc r="B484">
      <f>VLOOKUP(D484,'Concept heirarchy position'!A$1:I$623,2,0)</f>
    </oc>
    <nc r="B484">
      <f>VLOOKUP(D484,'Concept heirarchy position'!A$1:I$623,2,0)</f>
    </nc>
  </rcc>
  <rcc rId="7848" sId="4">
    <oc r="B485">
      <f>VLOOKUP(D485,'Concept heirarchy position'!A$1:I$623,2,0)</f>
    </oc>
    <nc r="B485">
      <f>VLOOKUP(D485,'Concept heirarchy position'!A$1:I$623,2,0)</f>
    </nc>
  </rcc>
  <rcc rId="7849" sId="4">
    <oc r="B486">
      <f>VLOOKUP(D486,'Concept heirarchy position'!A$1:I$623,2,0)</f>
    </oc>
    <nc r="B486">
      <f>VLOOKUP(D486,'Concept heirarchy position'!A$1:I$623,2,0)</f>
    </nc>
  </rcc>
  <rcc rId="7850" sId="4">
    <oc r="B487">
      <f>VLOOKUP(D487,'Concept heirarchy position'!A$1:I$623,2,0)</f>
    </oc>
    <nc r="B487">
      <f>VLOOKUP(D487,'Concept heirarchy position'!A$1:I$623,2,0)</f>
    </nc>
  </rcc>
  <rcc rId="7851" sId="4">
    <oc r="B488">
      <f>VLOOKUP(D488,'Concept heirarchy position'!A$1:I$623,2,0)</f>
    </oc>
    <nc r="B488">
      <f>VLOOKUP(D488,'Concept heirarchy position'!A$1:I$623,2,0)</f>
    </nc>
  </rcc>
  <rcc rId="7852" sId="4">
    <oc r="B489">
      <f>VLOOKUP(D489,'Concept heirarchy position'!A$1:I$623,2,0)</f>
    </oc>
    <nc r="B489">
      <f>VLOOKUP(D489,'Concept heirarchy position'!A$1:I$623,2,0)</f>
    </nc>
  </rcc>
  <rcc rId="7853" sId="4">
    <oc r="B490">
      <f>VLOOKUP(D490,'Concept heirarchy position'!A$1:I$623,2,0)</f>
    </oc>
    <nc r="B490">
      <f>VLOOKUP(D490,'Concept heirarchy position'!A$1:I$623,2,0)</f>
    </nc>
  </rcc>
  <rcc rId="7854" sId="4">
    <oc r="B491">
      <f>VLOOKUP(D491,'Concept heirarchy position'!A$1:I$623,2,0)</f>
    </oc>
    <nc r="B491">
      <f>VLOOKUP(D491,'Concept heirarchy position'!A$1:I$623,2,0)</f>
    </nc>
  </rcc>
  <rcc rId="7855" sId="4">
    <nc r="B492">
      <f>VLOOKUP(D492,'Concept heirarchy position'!A$1:I$623,2,0)</f>
    </nc>
  </rcc>
  <rcv guid="{A2822BA0-8792-8A42-8107-58F529CC73B7}" action="delete"/>
  <rcv guid="{A2822BA0-8792-8A42-8107-58F529CC73B7}"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revisionLog1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1865</v>
      </c>
      <c r="B1" s="5" t="s">
        <v>2073</v>
      </c>
    </row>
    <row r="2" spans="1:2" ht="51" customHeight="1">
      <c r="A2" s="7" t="s">
        <v>2074</v>
      </c>
      <c r="B2" s="2" t="s">
        <v>2168</v>
      </c>
    </row>
    <row r="3" spans="1:2">
      <c r="A3" s="7" t="s">
        <v>2169</v>
      </c>
      <c r="B3" s="2" t="s">
        <v>2188</v>
      </c>
    </row>
    <row r="4" spans="1:2">
      <c r="A4" s="7" t="s">
        <v>1920</v>
      </c>
      <c r="B4" s="2" t="s">
        <v>2341</v>
      </c>
    </row>
    <row r="5" spans="1:2" ht="28">
      <c r="A5" s="7" t="s">
        <v>2204</v>
      </c>
      <c r="B5" s="2" t="s">
        <v>1825</v>
      </c>
    </row>
    <row r="6" spans="1:2">
      <c r="A6" s="7" t="s">
        <v>2109</v>
      </c>
      <c r="B6" s="2" t="s">
        <v>2110</v>
      </c>
    </row>
    <row r="7" spans="1:2">
      <c r="A7" s="7" t="s">
        <v>2114</v>
      </c>
      <c r="B7" s="2" t="s">
        <v>2128</v>
      </c>
    </row>
    <row r="8" spans="1:2" ht="28">
      <c r="A8" s="1" t="s">
        <v>1980</v>
      </c>
      <c r="B8" s="2" t="s">
        <v>2143</v>
      </c>
    </row>
    <row r="9" spans="1:2" ht="42">
      <c r="A9" s="2" t="s">
        <v>2140</v>
      </c>
      <c r="B9" s="2" t="s">
        <v>2557</v>
      </c>
    </row>
    <row r="10" spans="1:2">
      <c r="A10" s="7" t="s">
        <v>2558</v>
      </c>
      <c r="B10" s="2" t="s">
        <v>2410</v>
      </c>
    </row>
    <row r="11" spans="1:2">
      <c r="A11" s="7" t="s">
        <v>2439</v>
      </c>
      <c r="B11" s="2" t="s">
        <v>2467</v>
      </c>
    </row>
    <row r="12" spans="1:2">
      <c r="A12" s="7" t="s">
        <v>2317</v>
      </c>
      <c r="B12" s="2" t="s">
        <v>2176</v>
      </c>
    </row>
    <row r="13" spans="1:2">
      <c r="A13" s="7" t="s">
        <v>1758</v>
      </c>
      <c r="B13" s="2" t="s">
        <v>1759</v>
      </c>
    </row>
    <row r="14" spans="1:2">
      <c r="A14" s="7" t="s">
        <v>1760</v>
      </c>
      <c r="B14" s="2" t="s">
        <v>2302</v>
      </c>
    </row>
    <row r="15" spans="1:2" ht="28">
      <c r="A15" s="7" t="s">
        <v>1915</v>
      </c>
      <c r="B15" s="2" t="s">
        <v>2515</v>
      </c>
    </row>
    <row r="16" spans="1:2">
      <c r="A16" s="7" t="s">
        <v>2516</v>
      </c>
      <c r="B16" s="2" t="s">
        <v>2161</v>
      </c>
    </row>
    <row r="17" spans="1:2">
      <c r="A17" s="8" t="s">
        <v>2153</v>
      </c>
      <c r="B17" s="2" t="s">
        <v>2154</v>
      </c>
    </row>
    <row r="18" spans="1:2">
      <c r="A18" s="8" t="s">
        <v>2124</v>
      </c>
      <c r="B18" s="2" t="s">
        <v>2497</v>
      </c>
    </row>
    <row r="19" spans="1:2">
      <c r="A19" s="8" t="s">
        <v>2498</v>
      </c>
      <c r="B19" s="2" t="s">
        <v>1916</v>
      </c>
    </row>
    <row r="24" spans="1:2">
      <c r="A24" s="1" t="s">
        <v>2320</v>
      </c>
    </row>
  </sheetData>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2074</v>
      </c>
      <c r="B1" s="10" t="s">
        <v>2169</v>
      </c>
      <c r="C1" s="10" t="s">
        <v>193</v>
      </c>
      <c r="D1" s="10" t="s">
        <v>2418</v>
      </c>
      <c r="E1" s="10" t="s">
        <v>2419</v>
      </c>
      <c r="F1" s="10" t="s">
        <v>2440</v>
      </c>
      <c r="G1" s="10" t="s">
        <v>2399</v>
      </c>
      <c r="H1" s="10" t="s">
        <v>2453</v>
      </c>
      <c r="I1" s="10" t="s">
        <v>2152</v>
      </c>
      <c r="J1" s="10" t="s">
        <v>547</v>
      </c>
    </row>
    <row r="2" spans="1:10" ht="12.75" customHeight="1">
      <c r="A2" s="12" t="str">
        <f>B2&amp;","&amp;D2&amp;","&amp;F2&amp;","&amp;H2</f>
        <v>Demographic details,Patient,,</v>
      </c>
      <c r="B2" s="12" t="s">
        <v>1895</v>
      </c>
      <c r="C2" s="12">
        <v>1</v>
      </c>
      <c r="D2" s="9" t="s">
        <v>1896</v>
      </c>
      <c r="E2" s="13">
        <v>1</v>
      </c>
      <c r="J2" s="12" t="s">
        <v>1897</v>
      </c>
    </row>
    <row r="3" spans="1:10" ht="12.75" customHeight="1">
      <c r="A3" s="12" t="str">
        <f t="shared" ref="A3:A4" si="0">B3&amp;","&amp;D3&amp;","&amp;F3&amp;","&amp;H3</f>
        <v>Demographic details,Next_of_kin,,</v>
      </c>
      <c r="B3" s="12" t="s">
        <v>1895</v>
      </c>
      <c r="C3" s="12">
        <v>1</v>
      </c>
      <c r="D3" s="9" t="s">
        <v>2614</v>
      </c>
      <c r="E3" s="13">
        <v>2</v>
      </c>
      <c r="J3" s="12" t="s">
        <v>2613</v>
      </c>
    </row>
    <row r="4" spans="1:10" ht="12.75" customHeight="1">
      <c r="A4" s="12" t="str">
        <f t="shared" si="0"/>
        <v>Demographic details,Parent,,</v>
      </c>
      <c r="B4" s="12" t="s">
        <v>1895</v>
      </c>
      <c r="C4" s="12">
        <v>1</v>
      </c>
      <c r="D4" s="12" t="s">
        <v>1898</v>
      </c>
      <c r="E4" s="13">
        <v>3</v>
      </c>
      <c r="J4" s="12" t="s">
        <v>1898</v>
      </c>
    </row>
    <row r="5" spans="1:10" ht="12.75" customHeight="1">
      <c r="A5" s="12" t="str">
        <f t="shared" ref="A5:A47" si="1">B5&amp;","&amp;D5&amp;","&amp;F5&amp;","&amp;H5</f>
        <v>Demographic details,Guardian,,</v>
      </c>
      <c r="B5" s="12" t="s">
        <v>1895</v>
      </c>
      <c r="C5" s="12">
        <v>1</v>
      </c>
      <c r="D5" s="12" t="s">
        <v>1924</v>
      </c>
      <c r="E5" s="13">
        <v>4</v>
      </c>
      <c r="J5" s="12" t="s">
        <v>1924</v>
      </c>
    </row>
    <row r="6" spans="1:10" ht="12.75" customHeight="1">
      <c r="A6" s="12" t="str">
        <f t="shared" si="1"/>
        <v>Demographic details,Carer,,</v>
      </c>
      <c r="B6" s="12" t="s">
        <v>1895</v>
      </c>
      <c r="C6" s="12">
        <v>1</v>
      </c>
      <c r="D6" s="12" t="s">
        <v>1925</v>
      </c>
      <c r="E6" s="13">
        <v>5</v>
      </c>
      <c r="J6" s="12" t="s">
        <v>1925</v>
      </c>
    </row>
    <row r="7" spans="1:10" ht="12.75" customHeight="1">
      <c r="A7" s="12" t="str">
        <f t="shared" si="1"/>
        <v>Treating Doctor,,,</v>
      </c>
      <c r="B7" s="9" t="s">
        <v>2105</v>
      </c>
      <c r="C7" s="9">
        <v>2</v>
      </c>
      <c r="E7" s="9">
        <v>1</v>
      </c>
      <c r="J7" s="9" t="s">
        <v>184</v>
      </c>
    </row>
    <row r="8" spans="1:10" ht="12.75" customHeight="1">
      <c r="A8" s="12" t="str">
        <f t="shared" si="1"/>
        <v>Patient History,Planned procedure,,</v>
      </c>
      <c r="B8" s="12" t="s">
        <v>1952</v>
      </c>
      <c r="C8" s="12">
        <v>5</v>
      </c>
      <c r="D8" s="12" t="s">
        <v>2353</v>
      </c>
      <c r="E8" s="12">
        <v>5</v>
      </c>
      <c r="J8" s="12" t="s">
        <v>1917</v>
      </c>
    </row>
    <row r="9" spans="1:10" ht="12.75" customHeight="1">
      <c r="A9" s="12" t="str">
        <f t="shared" si="1"/>
        <v>Patient History,Functional status,,</v>
      </c>
      <c r="B9" s="12" t="s">
        <v>1952</v>
      </c>
      <c r="C9" s="12">
        <v>5</v>
      </c>
      <c r="D9" s="12" t="s">
        <v>2547</v>
      </c>
      <c r="E9" s="12">
        <v>14</v>
      </c>
      <c r="J9" s="12" t="s">
        <v>2547</v>
      </c>
    </row>
    <row r="10" spans="1:10" ht="12.75" customHeight="1">
      <c r="A10" s="12" t="str">
        <f t="shared" si="1"/>
        <v>Patient History,Past procedure,,</v>
      </c>
      <c r="B10" s="12" t="s">
        <v>1952</v>
      </c>
      <c r="C10" s="12">
        <v>5</v>
      </c>
      <c r="D10" s="12" t="s">
        <v>2655</v>
      </c>
      <c r="E10" s="12">
        <v>18</v>
      </c>
      <c r="J10" s="12" t="s">
        <v>1870</v>
      </c>
    </row>
    <row r="11" spans="1:10" ht="12.75" customHeight="1">
      <c r="A11" s="12" t="str">
        <f t="shared" si="1"/>
        <v>Patient History,Medication,,</v>
      </c>
      <c r="B11" s="12" t="s">
        <v>1952</v>
      </c>
      <c r="C11" s="12">
        <v>5</v>
      </c>
      <c r="D11" s="12" t="s">
        <v>2121</v>
      </c>
      <c r="E11" s="12">
        <v>20</v>
      </c>
      <c r="J11" s="12" t="s">
        <v>2121</v>
      </c>
    </row>
    <row r="12" spans="1:10" ht="12.75" customHeight="1">
      <c r="A12" s="12" t="str">
        <f t="shared" si="1"/>
        <v>Patient History,Allergy,,</v>
      </c>
      <c r="B12" s="12" t="s">
        <v>1952</v>
      </c>
      <c r="C12" s="12">
        <v>5</v>
      </c>
      <c r="D12" s="12" t="s">
        <v>2096</v>
      </c>
      <c r="E12" s="12">
        <v>21</v>
      </c>
      <c r="J12" s="12" t="s">
        <v>2097</v>
      </c>
    </row>
    <row r="13" spans="1:10" ht="12.75" customHeight="1">
      <c r="A13" s="12" t="str">
        <f t="shared" si="1"/>
        <v>Patient History,Side effects,,</v>
      </c>
      <c r="B13" s="12" t="s">
        <v>1952</v>
      </c>
      <c r="C13" s="12">
        <v>5</v>
      </c>
      <c r="D13" s="12" t="s">
        <v>1968</v>
      </c>
      <c r="E13" s="12">
        <v>22</v>
      </c>
      <c r="J13" s="12" t="s">
        <v>1968</v>
      </c>
    </row>
    <row r="14" spans="1:10" ht="12.75" customHeight="1">
      <c r="A14" s="12" t="str">
        <f t="shared" si="1"/>
        <v>Patient History,General,,</v>
      </c>
      <c r="B14" s="12" t="s">
        <v>1952</v>
      </c>
      <c r="C14" s="12">
        <v>5</v>
      </c>
      <c r="D14" s="12" t="s">
        <v>1854</v>
      </c>
      <c r="E14" s="12">
        <v>25</v>
      </c>
      <c r="J14" s="12" t="s">
        <v>1854</v>
      </c>
    </row>
    <row r="15" spans="1:10" ht="12.75" customHeight="1">
      <c r="A15" s="12" t="str">
        <f t="shared" si="1"/>
        <v>Patient History,Pediatric,,</v>
      </c>
      <c r="B15" s="12" t="s">
        <v>1952</v>
      </c>
      <c r="C15" s="12">
        <v>5</v>
      </c>
      <c r="D15" s="12" t="s">
        <v>2362</v>
      </c>
      <c r="E15" s="12">
        <v>26</v>
      </c>
      <c r="F15" s="12"/>
      <c r="G15" s="12"/>
      <c r="J15" s="12" t="s">
        <v>2362</v>
      </c>
    </row>
    <row r="16" spans="1:10" ht="12.75" customHeight="1">
      <c r="A16" s="12" t="str">
        <f t="shared" si="1"/>
        <v>Patient History,Cardiovascular,,</v>
      </c>
      <c r="B16" s="12" t="s">
        <v>1952</v>
      </c>
      <c r="C16" s="12">
        <v>5</v>
      </c>
      <c r="D16" s="12" t="s">
        <v>2226</v>
      </c>
      <c r="E16" s="12">
        <v>30</v>
      </c>
      <c r="J16" s="12" t="s">
        <v>2226</v>
      </c>
    </row>
    <row r="17" spans="1:10" ht="12.75" customHeight="1">
      <c r="A17" s="12" t="str">
        <f t="shared" si="1"/>
        <v>Patient History,Respiratory,,</v>
      </c>
      <c r="B17" s="12" t="s">
        <v>1952</v>
      </c>
      <c r="C17" s="12">
        <v>5</v>
      </c>
      <c r="D17" s="12" t="s">
        <v>1820</v>
      </c>
      <c r="E17" s="12">
        <v>40</v>
      </c>
      <c r="J17" s="12" t="s">
        <v>1820</v>
      </c>
    </row>
    <row r="18" spans="1:10" ht="12.75" customHeight="1">
      <c r="A18" s="12" t="str">
        <f t="shared" si="1"/>
        <v>Patient History,Neurological,,</v>
      </c>
      <c r="B18" s="12" t="s">
        <v>1952</v>
      </c>
      <c r="C18" s="12">
        <v>5</v>
      </c>
      <c r="D18" s="12" t="s">
        <v>1967</v>
      </c>
      <c r="E18" s="12">
        <v>50</v>
      </c>
      <c r="J18" s="12" t="s">
        <v>1967</v>
      </c>
    </row>
    <row r="19" spans="1:10" ht="12.75" customHeight="1">
      <c r="A19" s="12" t="str">
        <f t="shared" si="1"/>
        <v>Patient History,Gastrointestinal,,</v>
      </c>
      <c r="B19" s="12" t="s">
        <v>1952</v>
      </c>
      <c r="C19" s="12">
        <v>5</v>
      </c>
      <c r="D19" s="12" t="s">
        <v>1821</v>
      </c>
      <c r="E19" s="12">
        <v>70</v>
      </c>
      <c r="J19" s="12" t="s">
        <v>1821</v>
      </c>
    </row>
    <row r="20" spans="1:10" ht="12.75" customHeight="1">
      <c r="A20" s="12" t="str">
        <f t="shared" si="1"/>
        <v>Patient History,Liver,,</v>
      </c>
      <c r="B20" s="12" t="s">
        <v>1952</v>
      </c>
      <c r="C20" s="12">
        <v>5</v>
      </c>
      <c r="D20" s="12" t="s">
        <v>1573</v>
      </c>
      <c r="E20" s="12">
        <v>80</v>
      </c>
      <c r="J20" s="12" t="s">
        <v>1573</v>
      </c>
    </row>
    <row r="21" spans="1:10" ht="12.75" customHeight="1">
      <c r="A21" s="12" t="str">
        <f t="shared" si="1"/>
        <v>Patient History,Endocrine,,</v>
      </c>
      <c r="B21" s="12" t="s">
        <v>1952</v>
      </c>
      <c r="C21" s="12">
        <v>5</v>
      </c>
      <c r="D21" s="12" t="s">
        <v>955</v>
      </c>
      <c r="E21" s="12">
        <v>90</v>
      </c>
      <c r="J21" s="12" t="s">
        <v>955</v>
      </c>
    </row>
    <row r="22" spans="1:10" ht="12.75" customHeight="1">
      <c r="A22" s="12" t="str">
        <f t="shared" si="1"/>
        <v>Patient History,Renal,,</v>
      </c>
      <c r="B22" s="12" t="s">
        <v>1952</v>
      </c>
      <c r="C22" s="12">
        <v>5</v>
      </c>
      <c r="D22" s="12" t="s">
        <v>956</v>
      </c>
      <c r="E22" s="12">
        <v>100</v>
      </c>
      <c r="J22" s="12" t="s">
        <v>956</v>
      </c>
    </row>
    <row r="23" spans="1:10" ht="12.75" customHeight="1">
      <c r="A23" s="12" t="str">
        <f t="shared" si="1"/>
        <v>Patient History,Genitourinary,,</v>
      </c>
      <c r="B23" s="12" t="s">
        <v>1952</v>
      </c>
      <c r="C23" s="12">
        <v>5</v>
      </c>
      <c r="D23" s="12" t="s">
        <v>1572</v>
      </c>
      <c r="E23" s="12">
        <v>110</v>
      </c>
      <c r="J23" s="12" t="s">
        <v>1572</v>
      </c>
    </row>
    <row r="24" spans="1:10" ht="12.75" customHeight="1">
      <c r="A24" s="12" t="str">
        <f t="shared" si="1"/>
        <v>Patient History,Obstetric,,</v>
      </c>
      <c r="B24" s="12" t="s">
        <v>1952</v>
      </c>
      <c r="C24" s="12">
        <v>5</v>
      </c>
      <c r="D24" s="12" t="s">
        <v>1576</v>
      </c>
      <c r="E24" s="12">
        <v>120</v>
      </c>
      <c r="J24" s="12" t="s">
        <v>1576</v>
      </c>
    </row>
    <row r="25" spans="1:10" ht="12.75" customHeight="1">
      <c r="A25" s="12" t="str">
        <f t="shared" si="1"/>
        <v>Patient History,Musculoskeletal,,</v>
      </c>
      <c r="B25" s="12" t="s">
        <v>1952</v>
      </c>
      <c r="C25" s="12">
        <v>5</v>
      </c>
      <c r="D25" s="12" t="s">
        <v>1367</v>
      </c>
      <c r="E25" s="12">
        <v>130</v>
      </c>
      <c r="J25" s="12" t="s">
        <v>1367</v>
      </c>
    </row>
    <row r="26" spans="1:10" ht="12.75" customHeight="1">
      <c r="A26" s="12" t="str">
        <f t="shared" si="1"/>
        <v>Patient History,Rheumatological,,</v>
      </c>
      <c r="B26" s="12" t="s">
        <v>1952</v>
      </c>
      <c r="C26" s="12">
        <v>5</v>
      </c>
      <c r="D26" s="12" t="s">
        <v>1690</v>
      </c>
      <c r="E26" s="13">
        <v>140</v>
      </c>
      <c r="J26" s="12" t="s">
        <v>1690</v>
      </c>
    </row>
    <row r="27" spans="1:10" ht="12.75" customHeight="1">
      <c r="A27" s="12" t="str">
        <f t="shared" si="1"/>
        <v>Patient History,Hematological,,</v>
      </c>
      <c r="B27" s="12" t="s">
        <v>1952</v>
      </c>
      <c r="C27" s="12">
        <v>5</v>
      </c>
      <c r="D27" s="12" t="s">
        <v>1691</v>
      </c>
      <c r="E27" s="12">
        <v>150</v>
      </c>
      <c r="J27" s="12" t="s">
        <v>1691</v>
      </c>
    </row>
    <row r="28" spans="1:10" ht="12.75" customHeight="1">
      <c r="A28" s="12" t="str">
        <f t="shared" si="1"/>
        <v>Patient History,Infectious,,</v>
      </c>
      <c r="B28" s="12" t="s">
        <v>1952</v>
      </c>
      <c r="C28" s="12">
        <v>5</v>
      </c>
      <c r="D28" s="12" t="s">
        <v>1692</v>
      </c>
      <c r="E28" s="12">
        <v>160</v>
      </c>
      <c r="J28" s="12" t="s">
        <v>2075</v>
      </c>
    </row>
    <row r="29" spans="1:10" ht="12.75" customHeight="1">
      <c r="A29" s="12" t="str">
        <f t="shared" si="1"/>
        <v>Patient History,Pain,,</v>
      </c>
      <c r="B29" s="12" t="s">
        <v>1952</v>
      </c>
      <c r="C29" s="12">
        <v>5</v>
      </c>
      <c r="D29" s="12" t="s">
        <v>1693</v>
      </c>
      <c r="E29" s="12">
        <v>170</v>
      </c>
      <c r="J29" s="12" t="s">
        <v>1693</v>
      </c>
    </row>
    <row r="30" spans="1:10" ht="12.75" customHeight="1">
      <c r="A30" s="12" t="str">
        <f t="shared" si="1"/>
        <v>Patient History,Other,,</v>
      </c>
      <c r="B30" s="12" t="s">
        <v>1952</v>
      </c>
      <c r="C30" s="12">
        <v>5</v>
      </c>
      <c r="D30" s="12" t="s">
        <v>1694</v>
      </c>
      <c r="E30" s="12">
        <v>180</v>
      </c>
      <c r="J30" s="12" t="s">
        <v>1694</v>
      </c>
    </row>
    <row r="31" spans="1:10" ht="12.75" customHeight="1">
      <c r="A31" s="12" t="str">
        <f t="shared" si="1"/>
        <v>Physical Examination,General,,</v>
      </c>
      <c r="B31" s="12" t="s">
        <v>1695</v>
      </c>
      <c r="C31" s="12">
        <v>10</v>
      </c>
      <c r="D31" s="12" t="s">
        <v>1854</v>
      </c>
      <c r="E31" s="12">
        <v>1</v>
      </c>
      <c r="J31" s="12" t="s">
        <v>1854</v>
      </c>
    </row>
    <row r="32" spans="1:10" ht="12.75" customHeight="1">
      <c r="A32" s="12" t="str">
        <f t="shared" si="1"/>
        <v>Physical Examination,Cardiovascular,,</v>
      </c>
      <c r="B32" s="12" t="s">
        <v>1695</v>
      </c>
      <c r="C32" s="12">
        <v>10</v>
      </c>
      <c r="D32" s="12" t="s">
        <v>2226</v>
      </c>
      <c r="E32" s="12">
        <v>3</v>
      </c>
      <c r="J32" s="12" t="s">
        <v>2226</v>
      </c>
    </row>
    <row r="33" spans="1:10" ht="12.75" customHeight="1">
      <c r="A33" s="12" t="str">
        <f t="shared" si="1"/>
        <v>Physical Examination,Respiratory,,</v>
      </c>
      <c r="B33" s="12" t="s">
        <v>1695</v>
      </c>
      <c r="C33" s="12">
        <v>10</v>
      </c>
      <c r="D33" s="12" t="s">
        <v>1820</v>
      </c>
      <c r="E33" s="12">
        <v>4</v>
      </c>
      <c r="J33" s="12" t="s">
        <v>1820</v>
      </c>
    </row>
    <row r="34" spans="1:10" ht="12.75" customHeight="1">
      <c r="A34" s="12" t="str">
        <f t="shared" si="1"/>
        <v>Physical Examination,Neurological,,</v>
      </c>
      <c r="B34" s="12" t="s">
        <v>1695</v>
      </c>
      <c r="C34" s="12">
        <v>10</v>
      </c>
      <c r="D34" s="12" t="s">
        <v>1967</v>
      </c>
      <c r="E34" s="12">
        <v>5</v>
      </c>
      <c r="J34" s="12" t="s">
        <v>1967</v>
      </c>
    </row>
    <row r="35" spans="1:10" ht="12.75" customHeight="1">
      <c r="A35" s="12" t="str">
        <f t="shared" si="1"/>
        <v>Physical Examination,Other,,</v>
      </c>
      <c r="B35" s="12" t="s">
        <v>1695</v>
      </c>
      <c r="C35" s="12">
        <v>10</v>
      </c>
      <c r="D35" s="12" t="s">
        <v>1694</v>
      </c>
      <c r="E35" s="13">
        <v>6</v>
      </c>
      <c r="J35" s="12" t="s">
        <v>1694</v>
      </c>
    </row>
    <row r="36" spans="1:10" ht="12.75" customHeight="1">
      <c r="A36" s="12" t="str">
        <f t="shared" si="1"/>
        <v>Airway,History,,</v>
      </c>
      <c r="B36" s="12" t="s">
        <v>1577</v>
      </c>
      <c r="C36" s="12">
        <v>20</v>
      </c>
      <c r="D36" s="12" t="s">
        <v>1578</v>
      </c>
      <c r="E36" s="12">
        <v>5</v>
      </c>
      <c r="J36" s="12" t="s">
        <v>1830</v>
      </c>
    </row>
    <row r="37" spans="1:10" ht="12.75" customHeight="1">
      <c r="A37" s="12" t="str">
        <f t="shared" si="1"/>
        <v>Airway,Examination,,</v>
      </c>
      <c r="B37" s="12" t="s">
        <v>1577</v>
      </c>
      <c r="C37" s="12">
        <v>20</v>
      </c>
      <c r="D37" s="12" t="s">
        <v>2136</v>
      </c>
      <c r="E37" s="13">
        <v>10</v>
      </c>
      <c r="J37" s="12" t="s">
        <v>1859</v>
      </c>
    </row>
    <row r="38" spans="1:10" ht="12.75" customHeight="1">
      <c r="A38" s="12" t="str">
        <f t="shared" si="1"/>
        <v>Investigations,Ordered,,</v>
      </c>
      <c r="B38" s="12" t="s">
        <v>2185</v>
      </c>
      <c r="C38" s="12">
        <v>30</v>
      </c>
      <c r="D38" s="12" t="s">
        <v>2186</v>
      </c>
      <c r="E38" s="13">
        <v>1</v>
      </c>
      <c r="J38" s="12" t="s">
        <v>1860</v>
      </c>
    </row>
    <row r="39" spans="1:10" ht="12.75" customHeight="1">
      <c r="A39" s="12" t="str">
        <f t="shared" si="1"/>
        <v>Investigations,Results,,</v>
      </c>
      <c r="B39" s="12" t="s">
        <v>2185</v>
      </c>
      <c r="C39" s="12">
        <v>30</v>
      </c>
      <c r="D39" s="12" t="s">
        <v>2155</v>
      </c>
      <c r="E39" s="13">
        <v>2</v>
      </c>
      <c r="J39" s="12" t="s">
        <v>2281</v>
      </c>
    </row>
    <row r="40" spans="1:10" ht="12.75" customHeight="1">
      <c r="A40" s="12" t="str">
        <f t="shared" si="1"/>
        <v>Consultations,Requested,,</v>
      </c>
      <c r="B40" s="12" t="s">
        <v>2282</v>
      </c>
      <c r="C40" s="12">
        <v>40</v>
      </c>
      <c r="D40" s="12" t="s">
        <v>2283</v>
      </c>
      <c r="E40" s="13">
        <v>1</v>
      </c>
      <c r="J40" s="12" t="s">
        <v>1894</v>
      </c>
    </row>
    <row r="41" spans="1:10" ht="12.75" customHeight="1">
      <c r="A41" s="12" t="str">
        <f t="shared" si="1"/>
        <v>Consultations,Completed,,</v>
      </c>
      <c r="B41" s="12" t="s">
        <v>2282</v>
      </c>
      <c r="C41" s="12">
        <v>40</v>
      </c>
      <c r="D41" s="12" t="s">
        <v>2284</v>
      </c>
      <c r="E41" s="13">
        <v>2</v>
      </c>
      <c r="J41" s="12" t="s">
        <v>2198</v>
      </c>
    </row>
    <row r="42" spans="1:10" ht="12.75" customHeight="1">
      <c r="A42" s="12" t="str">
        <f t="shared" si="1"/>
        <v>Risk assessment,,,</v>
      </c>
      <c r="B42" s="12" t="s">
        <v>306</v>
      </c>
      <c r="C42" s="12">
        <v>50</v>
      </c>
      <c r="D42" s="12"/>
      <c r="E42" s="13"/>
      <c r="J42" s="12" t="s">
        <v>287</v>
      </c>
    </row>
    <row r="43" spans="1:10" ht="12.75" customHeight="1">
      <c r="A43" s="12" t="str">
        <f t="shared" si="1"/>
        <v>Judgement and Plan,,,</v>
      </c>
      <c r="B43" s="12" t="s">
        <v>2285</v>
      </c>
      <c r="C43" s="12">
        <v>60</v>
      </c>
      <c r="J43" s="12" t="s">
        <v>2285</v>
      </c>
    </row>
    <row r="44" spans="1:10" ht="12.75" customHeight="1">
      <c r="A44" s="12" t="str">
        <f t="shared" si="1"/>
        <v>Communication,,,</v>
      </c>
      <c r="B44" s="12" t="s">
        <v>197</v>
      </c>
      <c r="C44" s="12">
        <v>800</v>
      </c>
      <c r="E44" s="9">
        <v>10</v>
      </c>
      <c r="J44" s="12" t="s">
        <v>265</v>
      </c>
    </row>
    <row r="45" spans="1:10" ht="12.75" customHeight="1">
      <c r="A45" s="12" t="str">
        <f t="shared" si="1"/>
        <v>Pre-op.net,Doctors,,</v>
      </c>
      <c r="B45" s="12" t="s">
        <v>2286</v>
      </c>
      <c r="C45" s="12">
        <v>900</v>
      </c>
      <c r="D45" s="9" t="s">
        <v>69</v>
      </c>
      <c r="E45" s="9">
        <v>20</v>
      </c>
      <c r="J45" s="9" t="s">
        <v>69</v>
      </c>
    </row>
    <row r="46" spans="1:10" ht="12.75" customHeight="1">
      <c r="A46" s="12" t="str">
        <f t="shared" si="1"/>
        <v>Pre-op.net,Hospital,,</v>
      </c>
      <c r="B46" s="12" t="s">
        <v>2286</v>
      </c>
      <c r="C46" s="12">
        <v>900</v>
      </c>
      <c r="D46" s="9" t="s">
        <v>116</v>
      </c>
      <c r="E46" s="9">
        <v>30</v>
      </c>
      <c r="J46" s="9" t="s">
        <v>116</v>
      </c>
    </row>
    <row r="47" spans="1:10" ht="12.75" customHeight="1">
      <c r="A47" s="12" t="str">
        <f t="shared" si="1"/>
        <v>Pre-op.net,Administrative,,</v>
      </c>
      <c r="B47" s="9" t="s">
        <v>117</v>
      </c>
      <c r="C47" s="9">
        <v>900</v>
      </c>
      <c r="D47" s="9" t="s">
        <v>118</v>
      </c>
      <c r="E47" s="9">
        <v>40</v>
      </c>
      <c r="J47" s="12" t="s">
        <v>2286</v>
      </c>
    </row>
  </sheetData>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14" activePane="bottomRight" state="frozenSplit"/>
      <selection pane="topRight" activeCell="B1" sqref="B1"/>
      <selection pane="bottomLeft" activeCell="A2" sqref="A2"/>
      <selection pane="bottomRight" activeCell="A233" sqref="A233"/>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2109</v>
      </c>
      <c r="B1" s="10" t="s">
        <v>2114</v>
      </c>
      <c r="C1" s="11" t="s">
        <v>2140</v>
      </c>
      <c r="D1" s="10" t="s">
        <v>2074</v>
      </c>
      <c r="E1" s="10" t="s">
        <v>1920</v>
      </c>
      <c r="F1" s="10" t="s">
        <v>2419</v>
      </c>
      <c r="G1" s="10" t="s">
        <v>2399</v>
      </c>
      <c r="H1" s="15" t="s">
        <v>2152</v>
      </c>
      <c r="I1" s="10" t="s">
        <v>1980</v>
      </c>
      <c r="J1" s="10" t="s">
        <v>240</v>
      </c>
      <c r="K1" s="10" t="s">
        <v>2373</v>
      </c>
      <c r="L1" s="10" t="s">
        <v>2130</v>
      </c>
      <c r="M1" s="10" t="s">
        <v>2131</v>
      </c>
    </row>
    <row r="2" spans="1:13" ht="12.75" customHeight="1">
      <c r="A2" s="16"/>
      <c r="B2" s="16"/>
      <c r="C2" s="14">
        <v>0</v>
      </c>
      <c r="D2" s="16"/>
      <c r="E2" s="16">
        <v>0</v>
      </c>
      <c r="F2" s="16">
        <v>0</v>
      </c>
      <c r="G2" s="16">
        <v>0</v>
      </c>
      <c r="H2" s="16">
        <v>0</v>
      </c>
      <c r="I2" s="16">
        <v>0</v>
      </c>
      <c r="J2" s="16"/>
      <c r="K2" s="16"/>
      <c r="L2" s="16"/>
      <c r="M2" s="16"/>
    </row>
    <row r="3" spans="1:13" ht="12.75" customHeight="1">
      <c r="A3" s="16" t="s">
        <v>1849</v>
      </c>
      <c r="B3" s="16"/>
      <c r="C3" s="3">
        <f t="shared" ref="C3:C34" si="0">C2+1</f>
        <v>1</v>
      </c>
      <c r="D3" s="12" t="s">
        <v>2133</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2521</v>
      </c>
      <c r="K3" s="16"/>
      <c r="L3" s="16"/>
      <c r="M3" s="16"/>
    </row>
    <row r="4" spans="1:13" ht="12.75" customHeight="1">
      <c r="A4" s="9" t="s">
        <v>2368</v>
      </c>
      <c r="B4" s="12" t="s">
        <v>2132</v>
      </c>
      <c r="C4" s="3">
        <f t="shared" si="0"/>
        <v>2</v>
      </c>
      <c r="D4" s="12" t="s">
        <v>2133</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2352</v>
      </c>
      <c r="K4" s="17"/>
      <c r="L4" s="17"/>
    </row>
    <row r="5" spans="1:13" ht="12.75" customHeight="1">
      <c r="A5" s="9" t="s">
        <v>2000</v>
      </c>
      <c r="B5" s="12" t="s">
        <v>2001</v>
      </c>
      <c r="C5" s="3">
        <f t="shared" si="0"/>
        <v>3</v>
      </c>
      <c r="D5" s="12" t="s">
        <v>2133</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2352</v>
      </c>
    </row>
    <row r="6" spans="1:13" ht="12.75" customHeight="1">
      <c r="A6" s="9" t="s">
        <v>2002</v>
      </c>
      <c r="B6" s="12" t="s">
        <v>2254</v>
      </c>
      <c r="C6" s="3">
        <f t="shared" si="0"/>
        <v>4</v>
      </c>
      <c r="D6" s="12" t="s">
        <v>2133</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2352</v>
      </c>
      <c r="K6" s="17"/>
      <c r="L6" s="17"/>
    </row>
    <row r="7" spans="1:13" ht="12.75" customHeight="1">
      <c r="A7" s="9" t="s">
        <v>2134</v>
      </c>
      <c r="B7" s="12" t="s">
        <v>1994</v>
      </c>
      <c r="C7" s="3">
        <f t="shared" si="0"/>
        <v>5</v>
      </c>
      <c r="D7" s="12" t="s">
        <v>2133</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2352</v>
      </c>
      <c r="K7" s="17"/>
      <c r="L7" s="17"/>
    </row>
    <row r="8" spans="1:13" ht="12.75" customHeight="1">
      <c r="A8" s="9" t="s">
        <v>1851</v>
      </c>
      <c r="B8" s="9" t="s">
        <v>1852</v>
      </c>
      <c r="C8" s="3">
        <f t="shared" si="0"/>
        <v>6</v>
      </c>
      <c r="D8" s="12" t="s">
        <v>2133</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2352</v>
      </c>
      <c r="K8" s="17">
        <v>70250</v>
      </c>
      <c r="L8" s="17" t="s">
        <v>2005</v>
      </c>
    </row>
    <row r="9" spans="1:13" ht="12.75" customHeight="1">
      <c r="A9" s="9" t="s">
        <v>2004</v>
      </c>
      <c r="B9" s="12" t="s">
        <v>2394</v>
      </c>
      <c r="C9" s="3">
        <f t="shared" si="0"/>
        <v>7</v>
      </c>
      <c r="D9" s="12" t="s">
        <v>2133</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2352</v>
      </c>
      <c r="K9" s="17"/>
      <c r="L9" s="17"/>
    </row>
    <row r="10" spans="1:13" ht="12.75" customHeight="1">
      <c r="A10" s="9" t="s">
        <v>2003</v>
      </c>
      <c r="B10" s="12"/>
      <c r="C10" s="3">
        <f t="shared" si="0"/>
        <v>8</v>
      </c>
      <c r="D10" s="12" t="s">
        <v>2133</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2544</v>
      </c>
      <c r="K10" s="17"/>
      <c r="L10" s="17"/>
    </row>
    <row r="11" spans="1:13" ht="12.75" customHeight="1">
      <c r="A11" s="9" t="s">
        <v>2300</v>
      </c>
      <c r="B11" s="12" t="s">
        <v>2301</v>
      </c>
      <c r="C11" s="3">
        <f t="shared" si="0"/>
        <v>9</v>
      </c>
      <c r="D11" s="12" t="s">
        <v>2133</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558</v>
      </c>
      <c r="K11" s="17"/>
      <c r="L11" s="17"/>
    </row>
    <row r="12" spans="1:13" ht="12.75" customHeight="1">
      <c r="A12" s="9" t="s">
        <v>2542</v>
      </c>
      <c r="B12" s="12" t="s">
        <v>2543</v>
      </c>
      <c r="C12" s="3">
        <f t="shared" si="0"/>
        <v>10</v>
      </c>
      <c r="D12" s="12" t="s">
        <v>2133</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2545</v>
      </c>
      <c r="K12" s="17"/>
      <c r="L12" s="17"/>
    </row>
    <row r="13" spans="1:13" ht="12.75" customHeight="1">
      <c r="A13" s="9" t="s">
        <v>2620</v>
      </c>
      <c r="B13" s="12" t="s">
        <v>2006</v>
      </c>
      <c r="C13" s="3">
        <f t="shared" si="0"/>
        <v>11</v>
      </c>
      <c r="D13" s="12" t="s">
        <v>2133</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558</v>
      </c>
      <c r="K13" s="17"/>
      <c r="L13" s="17"/>
    </row>
    <row r="14" spans="1:13" ht="12.75" customHeight="1">
      <c r="A14" s="9" t="s">
        <v>2082</v>
      </c>
      <c r="B14" s="12" t="s">
        <v>2083</v>
      </c>
      <c r="C14" s="3">
        <f t="shared" si="0"/>
        <v>12</v>
      </c>
      <c r="D14" s="12" t="s">
        <v>2133</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558</v>
      </c>
      <c r="K14" s="17"/>
      <c r="L14" s="17"/>
    </row>
    <row r="15" spans="1:13" ht="12.75" customHeight="1">
      <c r="A15" s="9" t="s">
        <v>2084</v>
      </c>
      <c r="B15" s="12" t="s">
        <v>2085</v>
      </c>
      <c r="C15" s="3">
        <f t="shared" si="0"/>
        <v>13</v>
      </c>
      <c r="D15" s="12" t="s">
        <v>2133</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558</v>
      </c>
      <c r="K15" s="17"/>
      <c r="L15" s="17"/>
    </row>
    <row r="16" spans="1:13" ht="12.75" customHeight="1">
      <c r="A16" s="9" t="s">
        <v>2287</v>
      </c>
      <c r="B16" s="12" t="s">
        <v>2288</v>
      </c>
      <c r="C16" s="3">
        <f t="shared" si="0"/>
        <v>14</v>
      </c>
      <c r="D16" s="12" t="s">
        <v>2133</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558</v>
      </c>
      <c r="K16" s="17"/>
      <c r="L16" s="17"/>
    </row>
    <row r="17" spans="1:12" ht="12.75" customHeight="1">
      <c r="A17" s="9" t="s">
        <v>1857</v>
      </c>
      <c r="B17" s="12" t="s">
        <v>1858</v>
      </c>
      <c r="C17" s="3">
        <f t="shared" si="0"/>
        <v>15</v>
      </c>
      <c r="D17" s="12" t="s">
        <v>2133</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558</v>
      </c>
      <c r="K17" s="17"/>
      <c r="L17" s="17"/>
    </row>
    <row r="18" spans="1:12" ht="12.75" customHeight="1">
      <c r="A18" s="9" t="s">
        <v>2190</v>
      </c>
      <c r="B18" s="12" t="s">
        <v>2370</v>
      </c>
      <c r="C18" s="3">
        <f t="shared" si="0"/>
        <v>16</v>
      </c>
      <c r="D18" s="12" t="s">
        <v>2133</v>
      </c>
      <c r="E18" s="12">
        <v>1</v>
      </c>
      <c r="F18" s="12">
        <v>1</v>
      </c>
      <c r="G18" s="12">
        <v>0</v>
      </c>
      <c r="H18" s="12">
        <v>0</v>
      </c>
      <c r="I18" s="12">
        <v>61</v>
      </c>
      <c r="J18" s="12" t="s">
        <v>2246</v>
      </c>
      <c r="K18" s="17"/>
      <c r="L18" s="17"/>
    </row>
    <row r="19" spans="1:12" ht="12.75" customHeight="1">
      <c r="A19" s="9" t="s">
        <v>1993</v>
      </c>
      <c r="B19" s="12" t="s">
        <v>1930</v>
      </c>
      <c r="C19" s="3">
        <f t="shared" si="0"/>
        <v>17</v>
      </c>
      <c r="D19" s="12" t="s">
        <v>2133</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558</v>
      </c>
    </row>
    <row r="20" spans="1:12" ht="12.75" customHeight="1">
      <c r="A20" s="3" t="s">
        <v>2175</v>
      </c>
      <c r="B20" s="12" t="s">
        <v>2657</v>
      </c>
      <c r="C20" s="3">
        <f t="shared" si="0"/>
        <v>18</v>
      </c>
      <c r="D20" s="12" t="s">
        <v>2133</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373</v>
      </c>
    </row>
    <row r="21" spans="1:12" ht="12.75" customHeight="1">
      <c r="A21" s="9" t="s">
        <v>2032</v>
      </c>
      <c r="B21" s="12" t="s">
        <v>2174</v>
      </c>
      <c r="C21" s="3">
        <f t="shared" si="0"/>
        <v>19</v>
      </c>
      <c r="D21" s="12" t="s">
        <v>2133</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373</v>
      </c>
    </row>
    <row r="22" spans="1:12" ht="12.75" customHeight="1">
      <c r="A22" s="9" t="s">
        <v>2304</v>
      </c>
      <c r="B22" s="12" t="s">
        <v>2172</v>
      </c>
      <c r="C22" s="3">
        <f t="shared" si="0"/>
        <v>20</v>
      </c>
      <c r="D22" s="12" t="s">
        <v>2133</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558</v>
      </c>
    </row>
    <row r="23" spans="1:12" ht="12.75" customHeight="1">
      <c r="A23" s="9" t="s">
        <v>2173</v>
      </c>
      <c r="B23" s="12" t="s">
        <v>2192</v>
      </c>
      <c r="C23" s="3">
        <f t="shared" si="0"/>
        <v>21</v>
      </c>
      <c r="D23" s="12" t="s">
        <v>2133</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558</v>
      </c>
    </row>
    <row r="24" spans="1:12" ht="12.75" customHeight="1">
      <c r="A24" s="9" t="s">
        <v>2256</v>
      </c>
      <c r="B24" s="12" t="s">
        <v>1864</v>
      </c>
      <c r="C24" s="3">
        <f t="shared" si="0"/>
        <v>22</v>
      </c>
      <c r="D24" s="12" t="s">
        <v>2133</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558</v>
      </c>
    </row>
    <row r="25" spans="1:12" ht="12.75" customHeight="1">
      <c r="A25" s="9" t="s">
        <v>2033</v>
      </c>
      <c r="B25" s="12" t="s">
        <v>1899</v>
      </c>
      <c r="C25" s="3">
        <f t="shared" si="0"/>
        <v>23</v>
      </c>
      <c r="D25" s="12" t="s">
        <v>2133</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2246</v>
      </c>
    </row>
    <row r="26" spans="1:12" ht="12.75" customHeight="1">
      <c r="A26" s="70" t="s">
        <v>2395</v>
      </c>
      <c r="B26" s="71" t="s">
        <v>2678</v>
      </c>
      <c r="C26" s="3">
        <f t="shared" si="0"/>
        <v>24</v>
      </c>
      <c r="D26" s="12" t="s">
        <v>2615</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558</v>
      </c>
    </row>
    <row r="27" spans="1:12" ht="12.75" customHeight="1">
      <c r="A27" s="70" t="s">
        <v>2397</v>
      </c>
      <c r="B27" s="71" t="s">
        <v>2671</v>
      </c>
      <c r="C27" s="3">
        <f t="shared" si="0"/>
        <v>25</v>
      </c>
      <c r="D27" s="12" t="s">
        <v>2615</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558</v>
      </c>
    </row>
    <row r="28" spans="1:12" ht="12.75" customHeight="1">
      <c r="A28" s="70" t="s">
        <v>2398</v>
      </c>
      <c r="B28" s="71" t="s">
        <v>2673</v>
      </c>
      <c r="C28" s="3">
        <f t="shared" si="0"/>
        <v>26</v>
      </c>
      <c r="D28" s="12" t="s">
        <v>2615</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558</v>
      </c>
    </row>
    <row r="29" spans="1:12" ht="12.75" customHeight="1">
      <c r="A29" s="70" t="s">
        <v>2672</v>
      </c>
      <c r="B29" s="71" t="s">
        <v>2674</v>
      </c>
      <c r="C29" s="3">
        <f t="shared" si="0"/>
        <v>27</v>
      </c>
      <c r="D29" s="12" t="s">
        <v>2615</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558</v>
      </c>
    </row>
    <row r="30" spans="1:12" ht="12.75" customHeight="1">
      <c r="A30" s="70" t="s">
        <v>2402</v>
      </c>
      <c r="B30" s="71" t="s">
        <v>2675</v>
      </c>
      <c r="C30" s="3">
        <f t="shared" si="0"/>
        <v>28</v>
      </c>
      <c r="D30" s="12" t="s">
        <v>2615</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558</v>
      </c>
    </row>
    <row r="31" spans="1:12" ht="12.75" customHeight="1">
      <c r="A31" s="70" t="s">
        <v>2403</v>
      </c>
      <c r="B31" s="71" t="s">
        <v>2676</v>
      </c>
      <c r="C31" s="3">
        <f t="shared" si="0"/>
        <v>29</v>
      </c>
      <c r="D31" s="12" t="s">
        <v>2615</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558</v>
      </c>
    </row>
    <row r="32" spans="1:12" ht="12.75" customHeight="1">
      <c r="A32" s="70" t="s">
        <v>2404</v>
      </c>
      <c r="B32" s="71" t="s">
        <v>2669</v>
      </c>
      <c r="C32" s="3">
        <f t="shared" si="0"/>
        <v>30</v>
      </c>
      <c r="D32" s="12" t="s">
        <v>2615</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558</v>
      </c>
    </row>
    <row r="33" spans="1:10" ht="12.75" customHeight="1">
      <c r="A33" s="70" t="s">
        <v>2670</v>
      </c>
      <c r="B33" s="71" t="s">
        <v>2677</v>
      </c>
      <c r="C33" s="3">
        <f t="shared" si="0"/>
        <v>31</v>
      </c>
      <c r="D33" s="12" t="s">
        <v>2615</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558</v>
      </c>
    </row>
    <row r="34" spans="1:10" ht="12.75" customHeight="1">
      <c r="A34" s="9" t="s">
        <v>438</v>
      </c>
      <c r="B34" s="12" t="s">
        <v>421</v>
      </c>
      <c r="C34" s="3">
        <f t="shared" si="0"/>
        <v>32</v>
      </c>
      <c r="D34" s="12" t="s">
        <v>1918</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558</v>
      </c>
    </row>
    <row r="35" spans="1:10" ht="12.75" customHeight="1">
      <c r="A35" s="9" t="s">
        <v>2265</v>
      </c>
      <c r="B35" s="12" t="s">
        <v>417</v>
      </c>
      <c r="C35" s="3">
        <f t="shared" ref="C35:C66" si="1">C34+1</f>
        <v>33</v>
      </c>
      <c r="D35" s="12" t="s">
        <v>1918</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558</v>
      </c>
    </row>
    <row r="36" spans="1:10" ht="12.75" customHeight="1">
      <c r="A36" s="9" t="s">
        <v>2414</v>
      </c>
      <c r="B36" s="12" t="s">
        <v>2083</v>
      </c>
      <c r="C36" s="3">
        <f t="shared" si="1"/>
        <v>34</v>
      </c>
      <c r="D36" s="12" t="s">
        <v>1918</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558</v>
      </c>
    </row>
    <row r="37" spans="1:10" ht="12.75" customHeight="1">
      <c r="A37" s="9" t="s">
        <v>2261</v>
      </c>
      <c r="B37" s="12" t="s">
        <v>2085</v>
      </c>
      <c r="C37" s="3">
        <f t="shared" si="1"/>
        <v>35</v>
      </c>
      <c r="D37" s="12" t="s">
        <v>1918</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558</v>
      </c>
    </row>
    <row r="38" spans="1:10" ht="12.75" customHeight="1">
      <c r="A38" s="9" t="s">
        <v>2237</v>
      </c>
      <c r="B38" s="12" t="s">
        <v>2288</v>
      </c>
      <c r="C38" s="3">
        <f t="shared" si="1"/>
        <v>36</v>
      </c>
      <c r="D38" s="12" t="s">
        <v>1918</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558</v>
      </c>
    </row>
    <row r="39" spans="1:10" ht="12.75" customHeight="1">
      <c r="A39" s="9" t="s">
        <v>2517</v>
      </c>
      <c r="B39" s="12" t="s">
        <v>2301</v>
      </c>
      <c r="C39" s="3">
        <f t="shared" si="1"/>
        <v>37</v>
      </c>
      <c r="D39" s="12" t="s">
        <v>1918</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558</v>
      </c>
    </row>
    <row r="40" spans="1:10" ht="12.75" customHeight="1">
      <c r="A40" s="9" t="s">
        <v>2518</v>
      </c>
      <c r="B40" s="12" t="s">
        <v>2519</v>
      </c>
      <c r="C40" s="3">
        <f t="shared" si="1"/>
        <v>38</v>
      </c>
      <c r="D40" s="12" t="s">
        <v>1918</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558</v>
      </c>
    </row>
    <row r="41" spans="1:10" ht="12.75" customHeight="1">
      <c r="A41" s="9" t="s">
        <v>2520</v>
      </c>
      <c r="B41" s="12" t="s">
        <v>2031</v>
      </c>
      <c r="C41" s="9">
        <f t="shared" si="1"/>
        <v>39</v>
      </c>
      <c r="D41" s="12" t="s">
        <v>1918</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558</v>
      </c>
    </row>
    <row r="42" spans="1:10" ht="12.75" customHeight="1">
      <c r="A42" s="9" t="s">
        <v>112</v>
      </c>
      <c r="B42" s="12" t="s">
        <v>112</v>
      </c>
      <c r="C42" s="3">
        <f t="shared" si="1"/>
        <v>40</v>
      </c>
      <c r="D42" s="12" t="s">
        <v>408</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558</v>
      </c>
    </row>
    <row r="43" spans="1:10" ht="12.75" customHeight="1">
      <c r="A43" s="9" t="s">
        <v>529</v>
      </c>
      <c r="B43" s="12" t="s">
        <v>124</v>
      </c>
      <c r="C43" s="9">
        <f t="shared" si="1"/>
        <v>41</v>
      </c>
      <c r="D43" s="12" t="s">
        <v>408</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558</v>
      </c>
    </row>
    <row r="44" spans="1:10" ht="12.75" customHeight="1">
      <c r="A44" s="9" t="s">
        <v>96</v>
      </c>
      <c r="B44" s="12" t="s">
        <v>125</v>
      </c>
      <c r="C44" s="9">
        <f t="shared" si="1"/>
        <v>42</v>
      </c>
      <c r="D44" s="12" t="s">
        <v>408</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558</v>
      </c>
    </row>
    <row r="45" spans="1:10" ht="12.75" customHeight="1">
      <c r="A45" s="9" t="s">
        <v>299</v>
      </c>
      <c r="B45" s="12" t="s">
        <v>162</v>
      </c>
      <c r="C45" s="9">
        <f t="shared" si="1"/>
        <v>43</v>
      </c>
      <c r="D45" s="12" t="s">
        <v>408</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558</v>
      </c>
    </row>
    <row r="46" spans="1:10" ht="12.75" customHeight="1">
      <c r="A46" s="9" t="s">
        <v>423</v>
      </c>
      <c r="B46" s="12" t="s">
        <v>325</v>
      </c>
      <c r="C46" s="9">
        <f t="shared" si="1"/>
        <v>44</v>
      </c>
      <c r="D46" s="12" t="s">
        <v>408</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558</v>
      </c>
    </row>
    <row r="47" spans="1:10" ht="12.75" customHeight="1">
      <c r="A47" s="9" t="s">
        <v>457</v>
      </c>
      <c r="B47" s="12" t="s">
        <v>326</v>
      </c>
      <c r="C47" s="9">
        <f t="shared" si="1"/>
        <v>45</v>
      </c>
      <c r="D47" s="12" t="s">
        <v>408</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558</v>
      </c>
    </row>
    <row r="48" spans="1:10" ht="12.75" customHeight="1">
      <c r="A48" s="9" t="s">
        <v>524</v>
      </c>
      <c r="B48" s="12" t="s">
        <v>862</v>
      </c>
      <c r="C48" s="9">
        <f t="shared" si="1"/>
        <v>46</v>
      </c>
      <c r="D48" s="12" t="s">
        <v>408</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558</v>
      </c>
    </row>
    <row r="49" spans="1:12" ht="12.75" customHeight="1">
      <c r="A49" s="9" t="s">
        <v>869</v>
      </c>
      <c r="B49" s="12" t="s">
        <v>238</v>
      </c>
      <c r="C49" s="9">
        <f t="shared" si="1"/>
        <v>47</v>
      </c>
      <c r="D49" s="12" t="s">
        <v>408</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558</v>
      </c>
    </row>
    <row r="50" spans="1:12" ht="12.75" customHeight="1">
      <c r="A50" s="9" t="s">
        <v>545</v>
      </c>
      <c r="B50" s="12" t="s">
        <v>161</v>
      </c>
      <c r="C50" s="9">
        <f t="shared" si="1"/>
        <v>48</v>
      </c>
      <c r="D50" s="12" t="s">
        <v>408</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558</v>
      </c>
    </row>
    <row r="51" spans="1:12" ht="12.75" customHeight="1">
      <c r="A51" s="9" t="s">
        <v>1925</v>
      </c>
      <c r="B51" s="12" t="s">
        <v>1925</v>
      </c>
      <c r="C51" s="9">
        <f t="shared" si="1"/>
        <v>49</v>
      </c>
      <c r="D51" s="12" t="s">
        <v>1799</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558</v>
      </c>
      <c r="K51" s="17"/>
      <c r="L51" s="17"/>
    </row>
    <row r="52" spans="1:12" ht="12.75" customHeight="1">
      <c r="A52" s="9" t="s">
        <v>2251</v>
      </c>
      <c r="B52" s="12" t="s">
        <v>2264</v>
      </c>
      <c r="C52" s="9">
        <f t="shared" si="1"/>
        <v>50</v>
      </c>
      <c r="D52" s="12" t="s">
        <v>1799</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558</v>
      </c>
    </row>
    <row r="53" spans="1:12" ht="12.75" customHeight="1">
      <c r="A53" s="9" t="s">
        <v>2351</v>
      </c>
      <c r="B53" s="12" t="s">
        <v>2083</v>
      </c>
      <c r="C53" s="9">
        <f t="shared" si="1"/>
        <v>51</v>
      </c>
      <c r="D53" s="12" t="s">
        <v>1799</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558</v>
      </c>
    </row>
    <row r="54" spans="1:12" ht="12.75" customHeight="1">
      <c r="A54" s="9" t="s">
        <v>2126</v>
      </c>
      <c r="B54" s="12" t="s">
        <v>2085</v>
      </c>
      <c r="C54" s="9">
        <f t="shared" si="1"/>
        <v>52</v>
      </c>
      <c r="D54" s="12" t="s">
        <v>1799</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558</v>
      </c>
    </row>
    <row r="55" spans="1:12" ht="12.75" customHeight="1">
      <c r="A55" s="9" t="s">
        <v>2127</v>
      </c>
      <c r="B55" s="12" t="s">
        <v>2288</v>
      </c>
      <c r="C55" s="9">
        <f t="shared" si="1"/>
        <v>53</v>
      </c>
      <c r="D55" s="12" t="s">
        <v>1799</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558</v>
      </c>
    </row>
    <row r="56" spans="1:12" ht="12.75" customHeight="1">
      <c r="A56" s="9" t="s">
        <v>2244</v>
      </c>
      <c r="B56" s="12" t="s">
        <v>2301</v>
      </c>
      <c r="C56" s="9">
        <f t="shared" si="1"/>
        <v>54</v>
      </c>
      <c r="D56" s="12" t="s">
        <v>1799</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558</v>
      </c>
    </row>
    <row r="57" spans="1:12" ht="12.75" customHeight="1">
      <c r="A57" s="9" t="s">
        <v>2245</v>
      </c>
      <c r="B57" s="12" t="s">
        <v>1784</v>
      </c>
      <c r="C57" s="9">
        <f t="shared" si="1"/>
        <v>55</v>
      </c>
      <c r="D57" s="12" t="s">
        <v>1799</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558</v>
      </c>
    </row>
    <row r="58" spans="1:12" ht="12.75" customHeight="1">
      <c r="A58" s="9" t="s">
        <v>1914</v>
      </c>
      <c r="B58" s="12" t="s">
        <v>2031</v>
      </c>
      <c r="C58" s="9">
        <f t="shared" si="1"/>
        <v>56</v>
      </c>
      <c r="D58" s="12" t="s">
        <v>1799</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558</v>
      </c>
    </row>
    <row r="59" spans="1:12" ht="12.75" customHeight="1">
      <c r="A59" s="9" t="s">
        <v>1928</v>
      </c>
      <c r="B59" s="18" t="s">
        <v>1928</v>
      </c>
      <c r="C59" s="9">
        <f t="shared" si="1"/>
        <v>57</v>
      </c>
      <c r="D59" s="12" t="s">
        <v>2122</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558</v>
      </c>
      <c r="K59" s="17"/>
      <c r="L59" s="17"/>
    </row>
    <row r="60" spans="1:12" ht="12.75" customHeight="1">
      <c r="A60" s="9" t="s">
        <v>2223</v>
      </c>
      <c r="B60" s="18" t="s">
        <v>2306</v>
      </c>
      <c r="C60" s="9">
        <f t="shared" si="1"/>
        <v>58</v>
      </c>
      <c r="D60" s="12" t="s">
        <v>2122</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558</v>
      </c>
      <c r="K60" s="17"/>
      <c r="L60" s="17"/>
    </row>
    <row r="61" spans="1:12" ht="12.75" customHeight="1">
      <c r="A61" s="9" t="s">
        <v>2274</v>
      </c>
      <c r="B61" s="18" t="s">
        <v>2147</v>
      </c>
      <c r="C61" s="9">
        <f t="shared" si="1"/>
        <v>59</v>
      </c>
      <c r="D61" s="12" t="s">
        <v>2122</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558</v>
      </c>
      <c r="K61" s="17">
        <v>70141</v>
      </c>
      <c r="L61" s="17" t="s">
        <v>2194</v>
      </c>
    </row>
    <row r="62" spans="1:12" ht="12.75" customHeight="1">
      <c r="A62" s="9" t="s">
        <v>2374</v>
      </c>
      <c r="B62" s="18" t="s">
        <v>2452</v>
      </c>
      <c r="C62" s="9">
        <f t="shared" si="1"/>
        <v>60</v>
      </c>
      <c r="D62" s="18" t="s">
        <v>1853</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559</v>
      </c>
      <c r="K62" s="17">
        <v>70414</v>
      </c>
      <c r="L62" s="17" t="s">
        <v>2104</v>
      </c>
    </row>
    <row r="63" spans="1:12" ht="12.75" customHeight="1">
      <c r="A63" s="9" t="s">
        <v>2375</v>
      </c>
      <c r="B63" s="18" t="s">
        <v>2338</v>
      </c>
      <c r="C63" s="9">
        <f t="shared" si="1"/>
        <v>61</v>
      </c>
      <c r="D63" s="18" t="s">
        <v>1853</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558</v>
      </c>
      <c r="K63" s="17">
        <v>70331</v>
      </c>
      <c r="L63" s="17" t="s">
        <v>1891</v>
      </c>
    </row>
    <row r="64" spans="1:12" ht="12.75" customHeight="1">
      <c r="A64" s="9" t="s">
        <v>136</v>
      </c>
      <c r="B64" s="18" t="s">
        <v>2380</v>
      </c>
      <c r="C64" s="9">
        <f t="shared" si="1"/>
        <v>62</v>
      </c>
      <c r="D64" s="18" t="s">
        <v>1853</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558</v>
      </c>
      <c r="K64" s="17"/>
      <c r="L64" s="17"/>
    </row>
    <row r="65" spans="1:12" ht="12.75" customHeight="1">
      <c r="A65" s="9" t="s">
        <v>2339</v>
      </c>
      <c r="B65" s="18" t="s">
        <v>1530</v>
      </c>
      <c r="C65" s="9">
        <f t="shared" si="1"/>
        <v>63</v>
      </c>
      <c r="D65" s="18" t="s">
        <v>1853</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2340</v>
      </c>
      <c r="K65" s="17"/>
      <c r="L65" s="17"/>
    </row>
    <row r="66" spans="1:12" ht="12.75" customHeight="1">
      <c r="A66" s="9" t="s">
        <v>1630</v>
      </c>
      <c r="B66" s="18" t="s">
        <v>1841</v>
      </c>
      <c r="C66" s="9">
        <f t="shared" si="1"/>
        <v>64</v>
      </c>
      <c r="D66" s="18" t="s">
        <v>1853</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558</v>
      </c>
      <c r="K66" s="17">
        <v>70334</v>
      </c>
      <c r="L66" s="17" t="s">
        <v>2222</v>
      </c>
    </row>
    <row r="67" spans="1:12" ht="12.75" customHeight="1">
      <c r="A67" s="9" t="s">
        <v>216</v>
      </c>
      <c r="B67" s="18" t="s">
        <v>2551</v>
      </c>
      <c r="C67" s="9">
        <f t="shared" ref="C67:C98" si="2">C66+1</f>
        <v>65</v>
      </c>
      <c r="D67" s="18" t="s">
        <v>1853</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558</v>
      </c>
      <c r="K67" s="17"/>
      <c r="L67" s="17"/>
    </row>
    <row r="68" spans="1:12" ht="12.75" customHeight="1">
      <c r="A68" s="9" t="s">
        <v>135</v>
      </c>
      <c r="B68" s="18" t="s">
        <v>1530</v>
      </c>
      <c r="C68" s="9">
        <f t="shared" si="2"/>
        <v>66</v>
      </c>
      <c r="D68" s="18" t="s">
        <v>1853</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558</v>
      </c>
      <c r="K68" s="17">
        <v>70333</v>
      </c>
      <c r="L68" s="17" t="s">
        <v>1761</v>
      </c>
    </row>
    <row r="69" spans="1:12" ht="12.75" customHeight="1">
      <c r="A69" s="9" t="s">
        <v>1696</v>
      </c>
      <c r="B69" s="18" t="s">
        <v>1697</v>
      </c>
      <c r="C69" s="9">
        <f t="shared" si="2"/>
        <v>67</v>
      </c>
      <c r="D69" s="18" t="s">
        <v>1853</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558</v>
      </c>
      <c r="K69" s="17"/>
      <c r="L69" s="17"/>
    </row>
    <row r="70" spans="1:12" ht="12.75" customHeight="1">
      <c r="A70" s="9" t="s">
        <v>412</v>
      </c>
      <c r="B70" s="18"/>
      <c r="C70" s="9">
        <f t="shared" si="2"/>
        <v>68</v>
      </c>
      <c r="D70" s="18" t="s">
        <v>1853</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416</v>
      </c>
      <c r="K70" s="17"/>
      <c r="L70" s="17"/>
    </row>
    <row r="71" spans="1:12" ht="12.75" customHeight="1">
      <c r="A71" s="9" t="s">
        <v>2276</v>
      </c>
      <c r="B71" s="12" t="s">
        <v>2203</v>
      </c>
      <c r="C71" s="9">
        <f t="shared" si="2"/>
        <v>69</v>
      </c>
      <c r="D71" s="12" t="s">
        <v>2080</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558</v>
      </c>
      <c r="K71" s="17">
        <v>70029</v>
      </c>
      <c r="L71" s="17" t="s">
        <v>2081</v>
      </c>
    </row>
    <row r="72" spans="1:12" ht="12.75" customHeight="1">
      <c r="A72" s="9" t="s">
        <v>2221</v>
      </c>
      <c r="B72" s="12" t="s">
        <v>2098</v>
      </c>
      <c r="C72" s="9">
        <f t="shared" si="2"/>
        <v>70</v>
      </c>
      <c r="D72" s="12" t="s">
        <v>2080</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558</v>
      </c>
      <c r="K72" s="17"/>
      <c r="L72" s="17"/>
    </row>
    <row r="73" spans="1:12" ht="12.75" customHeight="1">
      <c r="A73" s="9" t="s">
        <v>2106</v>
      </c>
      <c r="B73" s="12" t="s">
        <v>2107</v>
      </c>
      <c r="C73" s="9">
        <f t="shared" si="2"/>
        <v>71</v>
      </c>
      <c r="D73" s="12" t="s">
        <v>2080</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558</v>
      </c>
    </row>
    <row r="74" spans="1:12" ht="12.75" customHeight="1">
      <c r="A74" s="9" t="s">
        <v>2225</v>
      </c>
      <c r="B74" s="12" t="s">
        <v>2495</v>
      </c>
      <c r="C74" s="9">
        <f t="shared" si="2"/>
        <v>72</v>
      </c>
      <c r="D74" s="12" t="s">
        <v>2080</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373</v>
      </c>
    </row>
    <row r="75" spans="1:12" ht="12.75" customHeight="1">
      <c r="A75" s="9" t="s">
        <v>1951</v>
      </c>
      <c r="B75" s="12" t="s">
        <v>2421</v>
      </c>
      <c r="C75" s="9">
        <f t="shared" si="2"/>
        <v>73</v>
      </c>
      <c r="D75" s="12" t="s">
        <v>2080</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495</v>
      </c>
      <c r="K75" s="17"/>
      <c r="L75" s="17"/>
    </row>
    <row r="76" spans="1:12" ht="12.75" customHeight="1">
      <c r="A76" s="9" t="s">
        <v>2108</v>
      </c>
      <c r="B76" s="18" t="s">
        <v>2231</v>
      </c>
      <c r="C76" s="9">
        <f t="shared" si="2"/>
        <v>74</v>
      </c>
      <c r="D76" s="18" t="s">
        <v>2177</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558</v>
      </c>
      <c r="K76" s="17"/>
      <c r="L76" s="17"/>
    </row>
    <row r="77" spans="1:12" ht="12.75" customHeight="1">
      <c r="A77" s="9" t="s">
        <v>2178</v>
      </c>
      <c r="B77" s="18" t="s">
        <v>2316</v>
      </c>
      <c r="C77" s="9">
        <f t="shared" si="2"/>
        <v>75</v>
      </c>
      <c r="D77" s="18" t="s">
        <v>2177</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558</v>
      </c>
      <c r="K77" s="17"/>
      <c r="L77" s="17"/>
    </row>
    <row r="78" spans="1:12" ht="12.75" customHeight="1">
      <c r="A78" s="9" t="s">
        <v>2072</v>
      </c>
      <c r="B78" s="18" t="s">
        <v>2269</v>
      </c>
      <c r="C78" s="9">
        <f t="shared" si="2"/>
        <v>76</v>
      </c>
      <c r="D78" s="18" t="s">
        <v>2177</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495</v>
      </c>
      <c r="K78" s="17">
        <v>70080</v>
      </c>
      <c r="L78" s="17" t="s">
        <v>2020</v>
      </c>
    </row>
    <row r="79" spans="1:12" ht="12.75" customHeight="1">
      <c r="A79" s="9" t="s">
        <v>1755</v>
      </c>
      <c r="B79" s="18" t="s">
        <v>2424</v>
      </c>
      <c r="C79" s="9">
        <f t="shared" si="2"/>
        <v>77</v>
      </c>
      <c r="D79" s="18" t="s">
        <v>2177</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495</v>
      </c>
      <c r="K79" s="17">
        <v>70050</v>
      </c>
      <c r="L79" s="17" t="s">
        <v>2146</v>
      </c>
    </row>
    <row r="80" spans="1:12" ht="12.75" customHeight="1">
      <c r="A80" s="9" t="s">
        <v>2303</v>
      </c>
      <c r="B80" s="18" t="s">
        <v>2165</v>
      </c>
      <c r="C80" s="9">
        <f t="shared" si="2"/>
        <v>78</v>
      </c>
      <c r="D80" s="18" t="s">
        <v>2177</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495</v>
      </c>
      <c r="K80" s="17"/>
      <c r="L80" s="17"/>
    </row>
    <row r="81" spans="1:12" ht="12.75" customHeight="1">
      <c r="A81" s="9" t="s">
        <v>2121</v>
      </c>
      <c r="B81" s="18" t="s">
        <v>2121</v>
      </c>
      <c r="C81" s="9">
        <f t="shared" si="2"/>
        <v>79</v>
      </c>
      <c r="D81" s="18" t="s">
        <v>2344</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495</v>
      </c>
      <c r="K81" s="17"/>
      <c r="L81" s="17"/>
    </row>
    <row r="82" spans="1:12" ht="12.75" customHeight="1">
      <c r="A82" s="9" t="s">
        <v>2101</v>
      </c>
      <c r="B82" s="12" t="s">
        <v>2102</v>
      </c>
      <c r="C82" s="9">
        <f t="shared" si="2"/>
        <v>80</v>
      </c>
      <c r="D82" s="18" t="s">
        <v>2344</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495</v>
      </c>
      <c r="K82" s="17">
        <v>70077</v>
      </c>
      <c r="L82" s="17" t="s">
        <v>2262</v>
      </c>
    </row>
    <row r="83" spans="1:12" ht="12.75" customHeight="1">
      <c r="A83" s="9" t="s">
        <v>1995</v>
      </c>
      <c r="B83" s="9" t="s">
        <v>2485</v>
      </c>
      <c r="C83" s="9">
        <f t="shared" si="2"/>
        <v>81</v>
      </c>
      <c r="D83" s="18" t="s">
        <v>2344</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495</v>
      </c>
      <c r="K83" s="17">
        <v>71130</v>
      </c>
      <c r="L83" s="17" t="s">
        <v>2486</v>
      </c>
    </row>
    <row r="84" spans="1:12" ht="12.75" customHeight="1">
      <c r="A84" s="9" t="s">
        <v>2487</v>
      </c>
      <c r="B84" s="12" t="s">
        <v>2488</v>
      </c>
      <c r="C84" s="9">
        <f t="shared" si="2"/>
        <v>82</v>
      </c>
      <c r="D84" s="18" t="s">
        <v>2344</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495</v>
      </c>
      <c r="K84" s="17">
        <v>71080</v>
      </c>
      <c r="L84" s="17" t="s">
        <v>2137</v>
      </c>
    </row>
    <row r="85" spans="1:12" ht="12.75" customHeight="1">
      <c r="A85" s="9" t="s">
        <v>2343</v>
      </c>
      <c r="B85" s="12" t="s">
        <v>2054</v>
      </c>
      <c r="C85" s="9">
        <f t="shared" si="2"/>
        <v>83</v>
      </c>
      <c r="D85" s="18" t="s">
        <v>2344</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495</v>
      </c>
      <c r="K85" s="17">
        <v>71081</v>
      </c>
      <c r="L85" s="17" t="s">
        <v>1298</v>
      </c>
    </row>
    <row r="86" spans="1:12" ht="12.75" customHeight="1">
      <c r="A86" s="9" t="s">
        <v>1300</v>
      </c>
      <c r="B86" s="9" t="s">
        <v>1301</v>
      </c>
      <c r="C86" s="9">
        <f t="shared" si="2"/>
        <v>84</v>
      </c>
      <c r="D86" s="18" t="s">
        <v>2344</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495</v>
      </c>
      <c r="K86" s="17">
        <v>71083</v>
      </c>
      <c r="L86" s="17" t="s">
        <v>1441</v>
      </c>
    </row>
    <row r="87" spans="1:12" ht="12.75" customHeight="1">
      <c r="A87" s="9" t="s">
        <v>1332</v>
      </c>
      <c r="B87" s="9" t="s">
        <v>1439</v>
      </c>
      <c r="C87" s="9">
        <f t="shared" si="2"/>
        <v>85</v>
      </c>
      <c r="D87" s="18" t="s">
        <v>2344</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495</v>
      </c>
      <c r="K87" s="17">
        <v>71082</v>
      </c>
      <c r="L87" s="17" t="s">
        <v>1626</v>
      </c>
    </row>
    <row r="88" spans="1:12" ht="12.75" customHeight="1">
      <c r="A88" s="9" t="s">
        <v>1750</v>
      </c>
      <c r="B88" s="9" t="s">
        <v>1528</v>
      </c>
      <c r="C88" s="9">
        <f t="shared" si="2"/>
        <v>86</v>
      </c>
      <c r="D88" s="18" t="s">
        <v>2344</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495</v>
      </c>
      <c r="K88" s="17">
        <v>71084</v>
      </c>
      <c r="L88" s="17" t="s">
        <v>1290</v>
      </c>
    </row>
    <row r="89" spans="1:12" ht="12.75" customHeight="1">
      <c r="A89" s="9" t="s">
        <v>1892</v>
      </c>
      <c r="B89" s="9" t="s">
        <v>1633</v>
      </c>
      <c r="C89" s="9">
        <f t="shared" si="2"/>
        <v>87</v>
      </c>
      <c r="D89" s="18" t="s">
        <v>2344</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495</v>
      </c>
      <c r="K89" s="17">
        <v>71150</v>
      </c>
      <c r="L89" s="17" t="s">
        <v>2056</v>
      </c>
    </row>
    <row r="90" spans="1:12" ht="12.75" customHeight="1">
      <c r="A90" s="9" t="s">
        <v>2342</v>
      </c>
      <c r="B90" s="12" t="s">
        <v>1906</v>
      </c>
      <c r="C90" s="9">
        <f t="shared" si="2"/>
        <v>88</v>
      </c>
      <c r="D90" s="18" t="s">
        <v>2344</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495</v>
      </c>
      <c r="K90" s="17">
        <v>70073</v>
      </c>
      <c r="L90" s="17" t="s">
        <v>2142</v>
      </c>
    </row>
    <row r="91" spans="1:12" ht="12.75" customHeight="1">
      <c r="A91" s="9" t="s">
        <v>2009</v>
      </c>
      <c r="B91" s="12" t="s">
        <v>2425</v>
      </c>
      <c r="C91" s="9">
        <f t="shared" si="2"/>
        <v>89</v>
      </c>
      <c r="D91" s="18" t="s">
        <v>2344</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495</v>
      </c>
      <c r="K91" s="17">
        <v>70074</v>
      </c>
      <c r="L91" s="17" t="s">
        <v>2426</v>
      </c>
    </row>
    <row r="92" spans="1:12" ht="12.75" customHeight="1">
      <c r="A92" s="9" t="s">
        <v>2427</v>
      </c>
      <c r="B92" s="12" t="s">
        <v>2428</v>
      </c>
      <c r="C92" s="9">
        <f t="shared" si="2"/>
        <v>90</v>
      </c>
      <c r="D92" s="18" t="s">
        <v>2344</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495</v>
      </c>
      <c r="K92" s="17">
        <v>70075</v>
      </c>
      <c r="L92" s="17" t="s">
        <v>2193</v>
      </c>
    </row>
    <row r="93" spans="1:12" ht="12.75" customHeight="1">
      <c r="A93" s="9" t="s">
        <v>2311</v>
      </c>
      <c r="B93" s="12" t="s">
        <v>2312</v>
      </c>
      <c r="C93" s="9">
        <f t="shared" si="2"/>
        <v>91</v>
      </c>
      <c r="D93" s="18" t="s">
        <v>2344</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495</v>
      </c>
      <c r="K93" s="17">
        <v>70076</v>
      </c>
      <c r="L93" s="17" t="s">
        <v>1846</v>
      </c>
    </row>
    <row r="94" spans="1:12" ht="12.75" customHeight="1">
      <c r="A94" s="9" t="s">
        <v>2125</v>
      </c>
      <c r="B94" s="12" t="s">
        <v>1957</v>
      </c>
      <c r="C94" s="9">
        <f t="shared" si="2"/>
        <v>92</v>
      </c>
      <c r="D94" s="18" t="s">
        <v>2344</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495</v>
      </c>
      <c r="K94" s="17">
        <v>70078</v>
      </c>
      <c r="L94" s="17" t="s">
        <v>2093</v>
      </c>
    </row>
    <row r="95" spans="1:12" ht="12.75" customHeight="1">
      <c r="A95" s="9" t="s">
        <v>2097</v>
      </c>
      <c r="B95" s="12" t="s">
        <v>2097</v>
      </c>
      <c r="C95" s="9">
        <f t="shared" si="2"/>
        <v>93</v>
      </c>
      <c r="D95" s="12" t="s">
        <v>2094</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495</v>
      </c>
      <c r="K95" s="17">
        <v>70020</v>
      </c>
      <c r="L95" s="17" t="s">
        <v>1817</v>
      </c>
    </row>
    <row r="96" spans="1:12" ht="12.75" customHeight="1">
      <c r="A96" s="9" t="s">
        <v>1568</v>
      </c>
      <c r="B96" s="12" t="s">
        <v>1812</v>
      </c>
      <c r="C96" s="9">
        <f t="shared" si="2"/>
        <v>94</v>
      </c>
      <c r="D96" s="12" t="s">
        <v>2094</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495</v>
      </c>
      <c r="K96" s="9"/>
      <c r="L96" s="9"/>
    </row>
    <row r="97" spans="1:12" ht="12.75" customHeight="1">
      <c r="A97" s="9" t="s">
        <v>1944</v>
      </c>
      <c r="B97" s="12" t="s">
        <v>1962</v>
      </c>
      <c r="C97" s="9">
        <f t="shared" si="2"/>
        <v>95</v>
      </c>
      <c r="D97" s="12" t="s">
        <v>2094</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495</v>
      </c>
      <c r="K97" s="17">
        <v>71200</v>
      </c>
      <c r="L97" s="17" t="s">
        <v>1965</v>
      </c>
    </row>
    <row r="98" spans="1:12" ht="12.75" customHeight="1">
      <c r="A98" s="9" t="s">
        <v>2355</v>
      </c>
      <c r="B98" s="12" t="s">
        <v>1955</v>
      </c>
      <c r="C98" s="9">
        <f t="shared" si="2"/>
        <v>96</v>
      </c>
      <c r="D98" s="12" t="s">
        <v>2094</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495</v>
      </c>
      <c r="K98" s="19">
        <v>70021</v>
      </c>
      <c r="L98" s="19" t="s">
        <v>1956</v>
      </c>
    </row>
    <row r="99" spans="1:12" ht="12.75" customHeight="1">
      <c r="A99" s="9" t="s">
        <v>1811</v>
      </c>
      <c r="B99" s="12" t="s">
        <v>1968</v>
      </c>
      <c r="C99" s="9">
        <f t="shared" ref="C99:C112" si="3">C98+1</f>
        <v>97</v>
      </c>
      <c r="D99" s="12" t="s">
        <v>2089</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495</v>
      </c>
      <c r="K99" s="17"/>
      <c r="L99" s="17"/>
    </row>
    <row r="100" spans="1:12" ht="12.75" customHeight="1">
      <c r="A100" s="9" t="s">
        <v>1575</v>
      </c>
      <c r="B100" s="18" t="s">
        <v>2333</v>
      </c>
      <c r="C100" s="9">
        <f t="shared" si="3"/>
        <v>98</v>
      </c>
      <c r="D100" s="18" t="s">
        <v>1932</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558</v>
      </c>
      <c r="K100" s="17"/>
      <c r="L100" s="17"/>
    </row>
    <row r="101" spans="1:12" ht="12.75" customHeight="1">
      <c r="A101" s="9" t="s">
        <v>1949</v>
      </c>
      <c r="B101" s="18" t="s">
        <v>1950</v>
      </c>
      <c r="C101" s="9">
        <f t="shared" si="3"/>
        <v>99</v>
      </c>
      <c r="D101" s="18" t="s">
        <v>1932</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558</v>
      </c>
      <c r="K101" s="17"/>
      <c r="L101" s="17"/>
    </row>
    <row r="102" spans="1:12" ht="12.75" customHeight="1">
      <c r="A102" s="9" t="s">
        <v>2422</v>
      </c>
      <c r="B102" s="12" t="s">
        <v>2156</v>
      </c>
      <c r="C102" s="9">
        <f t="shared" si="3"/>
        <v>100</v>
      </c>
      <c r="D102" s="18" t="s">
        <v>1932</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559</v>
      </c>
      <c r="K102" s="17">
        <v>70126</v>
      </c>
      <c r="L102" s="17" t="s">
        <v>2157</v>
      </c>
    </row>
    <row r="103" spans="1:12" ht="12.75" customHeight="1">
      <c r="A103" s="9" t="s">
        <v>2158</v>
      </c>
      <c r="B103" s="12" t="s">
        <v>2028</v>
      </c>
      <c r="C103" s="9">
        <f t="shared" si="3"/>
        <v>101</v>
      </c>
      <c r="D103" s="18" t="s">
        <v>1932</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559</v>
      </c>
      <c r="K103" s="17"/>
      <c r="L103" s="17"/>
    </row>
    <row r="104" spans="1:12" ht="12.75" customHeight="1">
      <c r="A104" s="9" t="s">
        <v>2029</v>
      </c>
      <c r="B104" s="12" t="s">
        <v>2433</v>
      </c>
      <c r="C104" s="9">
        <f t="shared" si="3"/>
        <v>102</v>
      </c>
      <c r="D104" s="18" t="s">
        <v>1932</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559</v>
      </c>
      <c r="K104" s="17">
        <v>70128</v>
      </c>
      <c r="L104" s="17" t="s">
        <v>2434</v>
      </c>
    </row>
    <row r="105" spans="1:12" ht="12.75" customHeight="1">
      <c r="A105" s="9" t="s">
        <v>2435</v>
      </c>
      <c r="B105" s="12" t="s">
        <v>2290</v>
      </c>
      <c r="C105" s="9">
        <f t="shared" si="3"/>
        <v>103</v>
      </c>
      <c r="D105" s="18" t="s">
        <v>1932</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559</v>
      </c>
      <c r="K105" s="17">
        <v>71110</v>
      </c>
      <c r="L105" s="17" t="s">
        <v>2179</v>
      </c>
    </row>
    <row r="106" spans="1:12" ht="12.75" customHeight="1">
      <c r="A106" s="9" t="s">
        <v>2166</v>
      </c>
      <c r="B106" s="18" t="s">
        <v>2167</v>
      </c>
      <c r="C106" s="9">
        <f t="shared" si="3"/>
        <v>104</v>
      </c>
      <c r="D106" s="18" t="s">
        <v>1932</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559</v>
      </c>
      <c r="K106" s="17"/>
      <c r="L106" s="17"/>
    </row>
    <row r="107" spans="1:12" ht="12.75" customHeight="1">
      <c r="A107" s="9" t="s">
        <v>1757</v>
      </c>
      <c r="B107" s="18" t="s">
        <v>2224</v>
      </c>
      <c r="C107" s="9">
        <f t="shared" si="3"/>
        <v>105</v>
      </c>
      <c r="D107" s="18" t="s">
        <v>1932</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559</v>
      </c>
      <c r="K107" s="17"/>
      <c r="L107" s="17"/>
    </row>
    <row r="108" spans="1:12" ht="12.75" customHeight="1">
      <c r="A108" s="9" t="s">
        <v>1218</v>
      </c>
      <c r="B108" s="12" t="s">
        <v>1219</v>
      </c>
      <c r="C108" s="9">
        <f t="shared" si="3"/>
        <v>106</v>
      </c>
      <c r="D108" s="18" t="s">
        <v>1932</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559</v>
      </c>
      <c r="K108" s="17">
        <v>71100</v>
      </c>
      <c r="L108" s="17" t="s">
        <v>2063</v>
      </c>
    </row>
    <row r="109" spans="1:12" ht="12.75" customHeight="1">
      <c r="A109" s="9" t="s">
        <v>2064</v>
      </c>
      <c r="B109" s="12" t="s">
        <v>2307</v>
      </c>
      <c r="C109" s="9">
        <f t="shared" si="3"/>
        <v>107</v>
      </c>
      <c r="D109" s="18" t="s">
        <v>1932</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559</v>
      </c>
      <c r="K109" s="17">
        <v>70127</v>
      </c>
      <c r="L109" s="17" t="s">
        <v>1913</v>
      </c>
    </row>
    <row r="110" spans="1:12" ht="12.75" customHeight="1">
      <c r="A110" s="9" t="s">
        <v>2299</v>
      </c>
      <c r="B110" s="12" t="s">
        <v>435</v>
      </c>
      <c r="C110" s="9">
        <f t="shared" si="3"/>
        <v>108</v>
      </c>
      <c r="D110" s="18" t="s">
        <v>1932</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559</v>
      </c>
      <c r="K110" s="17">
        <v>70100</v>
      </c>
      <c r="L110" s="17" t="s">
        <v>1683</v>
      </c>
    </row>
    <row r="111" spans="1:12" ht="12.75" customHeight="1">
      <c r="A111" s="9" t="s">
        <v>1684</v>
      </c>
      <c r="B111" s="12" t="s">
        <v>1570</v>
      </c>
      <c r="C111" s="9">
        <f t="shared" si="3"/>
        <v>109</v>
      </c>
      <c r="D111" s="18" t="s">
        <v>1932</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559</v>
      </c>
      <c r="K111" s="17"/>
      <c r="L111" s="17"/>
    </row>
    <row r="112" spans="1:12" ht="12.75" customHeight="1">
      <c r="A112" s="69" t="s">
        <v>284</v>
      </c>
      <c r="B112" s="12" t="s">
        <v>286</v>
      </c>
      <c r="C112" s="9">
        <f t="shared" si="3"/>
        <v>110</v>
      </c>
      <c r="D112" s="18" t="s">
        <v>1932</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567</v>
      </c>
      <c r="K112" s="17"/>
      <c r="L112" s="17"/>
    </row>
    <row r="113" spans="1:12" ht="12.75" customHeight="1">
      <c r="A113" s="9" t="s">
        <v>2308</v>
      </c>
      <c r="B113" s="12" t="s">
        <v>1933</v>
      </c>
      <c r="C113" s="9">
        <f>C111+1</f>
        <v>110</v>
      </c>
      <c r="D113" s="18" t="s">
        <v>1932</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559</v>
      </c>
      <c r="K113" s="17">
        <v>70101</v>
      </c>
      <c r="L113" s="17" t="s">
        <v>2236</v>
      </c>
    </row>
    <row r="114" spans="1:12" ht="12.75" customHeight="1">
      <c r="A114" s="9" t="s">
        <v>2454</v>
      </c>
      <c r="B114" s="12" t="s">
        <v>2455</v>
      </c>
      <c r="C114" s="9">
        <f t="shared" ref="C114:C145" si="4">C113+1</f>
        <v>111</v>
      </c>
      <c r="D114" s="18" t="s">
        <v>1932</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559</v>
      </c>
      <c r="K114" s="17">
        <v>70134</v>
      </c>
      <c r="L114" s="17" t="s">
        <v>2239</v>
      </c>
    </row>
    <row r="115" spans="1:12" ht="12.75" customHeight="1">
      <c r="A115" s="9" t="s">
        <v>2546</v>
      </c>
      <c r="B115" s="12" t="s">
        <v>1741</v>
      </c>
      <c r="C115" s="9">
        <f t="shared" si="4"/>
        <v>112</v>
      </c>
      <c r="D115" s="18" t="s">
        <v>1932</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559</v>
      </c>
      <c r="K115" s="17"/>
      <c r="L115" s="17"/>
    </row>
    <row r="116" spans="1:12" ht="12.75" customHeight="1">
      <c r="A116" s="9" t="s">
        <v>1945</v>
      </c>
      <c r="B116" s="12" t="s">
        <v>2322</v>
      </c>
      <c r="C116" s="9">
        <f t="shared" si="4"/>
        <v>113</v>
      </c>
      <c r="D116" s="18" t="s">
        <v>1932</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559</v>
      </c>
      <c r="K116" s="17">
        <v>70102</v>
      </c>
      <c r="L116" s="17" t="s">
        <v>2313</v>
      </c>
    </row>
    <row r="117" spans="1:12" ht="12.75" customHeight="1">
      <c r="A117" s="9" t="s">
        <v>2314</v>
      </c>
      <c r="B117" s="12" t="s">
        <v>2315</v>
      </c>
      <c r="C117" s="9">
        <f t="shared" si="4"/>
        <v>114</v>
      </c>
      <c r="D117" s="18" t="s">
        <v>1932</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559</v>
      </c>
      <c r="K117" s="17">
        <v>70103</v>
      </c>
      <c r="L117" s="17" t="s">
        <v>2432</v>
      </c>
    </row>
    <row r="118" spans="1:12" ht="12.75" customHeight="1">
      <c r="A118" s="9" t="s">
        <v>2270</v>
      </c>
      <c r="B118" s="12" t="s">
        <v>2417</v>
      </c>
      <c r="C118" s="9">
        <f t="shared" si="4"/>
        <v>115</v>
      </c>
      <c r="D118" s="18" t="s">
        <v>1932</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559</v>
      </c>
      <c r="K118" s="17">
        <v>70125</v>
      </c>
      <c r="L118" s="17" t="s">
        <v>2275</v>
      </c>
    </row>
    <row r="119" spans="1:12" ht="12.75" customHeight="1">
      <c r="A119" s="9" t="s">
        <v>2298</v>
      </c>
      <c r="B119" s="12" t="s">
        <v>2297</v>
      </c>
      <c r="C119" s="9">
        <f t="shared" si="4"/>
        <v>116</v>
      </c>
      <c r="D119" s="12" t="s">
        <v>2007</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495</v>
      </c>
      <c r="K119" s="17"/>
      <c r="L119" s="17"/>
    </row>
    <row r="120" spans="1:12" ht="12.75" customHeight="1">
      <c r="A120" s="9" t="s">
        <v>1739</v>
      </c>
      <c r="B120" s="12" t="s">
        <v>1998</v>
      </c>
      <c r="C120" s="9">
        <f t="shared" si="4"/>
        <v>117</v>
      </c>
      <c r="D120" s="12" t="s">
        <v>2007</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495</v>
      </c>
      <c r="K120" s="17">
        <v>70106</v>
      </c>
      <c r="L120" s="17" t="s">
        <v>2138</v>
      </c>
    </row>
    <row r="121" spans="1:12" ht="12.75" customHeight="1">
      <c r="A121" s="9" t="s">
        <v>2139</v>
      </c>
      <c r="B121" s="12" t="s">
        <v>1862</v>
      </c>
      <c r="C121" s="9">
        <f t="shared" si="4"/>
        <v>118</v>
      </c>
      <c r="D121" s="12" t="s">
        <v>2007</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495</v>
      </c>
      <c r="K121" s="17"/>
      <c r="L121" s="17"/>
    </row>
    <row r="122" spans="1:12" ht="12.75" customHeight="1">
      <c r="A122" s="9" t="s">
        <v>2305</v>
      </c>
      <c r="B122" s="12" t="s">
        <v>2438</v>
      </c>
      <c r="C122" s="9">
        <f t="shared" si="4"/>
        <v>119</v>
      </c>
      <c r="D122" s="12" t="s">
        <v>2007</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495</v>
      </c>
      <c r="K122" s="17"/>
      <c r="L122" s="17"/>
    </row>
    <row r="123" spans="1:12" ht="12.75" customHeight="1">
      <c r="A123" s="9" t="s">
        <v>1532</v>
      </c>
      <c r="B123" s="12" t="s">
        <v>2025</v>
      </c>
      <c r="C123" s="9">
        <f t="shared" si="4"/>
        <v>120</v>
      </c>
      <c r="D123" s="12" t="s">
        <v>2007</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495</v>
      </c>
      <c r="K123" s="17"/>
      <c r="L123" s="17"/>
    </row>
    <row r="124" spans="1:12" ht="12.75" customHeight="1">
      <c r="A124" s="9" t="s">
        <v>1880</v>
      </c>
      <c r="B124" s="12" t="s">
        <v>1880</v>
      </c>
      <c r="C124" s="9">
        <f t="shared" si="4"/>
        <v>121</v>
      </c>
      <c r="D124" s="12" t="s">
        <v>2007</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495</v>
      </c>
      <c r="K124" s="17">
        <v>70137</v>
      </c>
      <c r="L124" s="17" t="s">
        <v>1511</v>
      </c>
    </row>
    <row r="125" spans="1:12" ht="12.75" customHeight="1">
      <c r="A125" s="9" t="s">
        <v>1512</v>
      </c>
      <c r="B125" s="12" t="s">
        <v>1616</v>
      </c>
      <c r="C125" s="9">
        <f t="shared" si="4"/>
        <v>122</v>
      </c>
      <c r="D125" s="12" t="s">
        <v>2007</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495</v>
      </c>
      <c r="K125" s="17"/>
      <c r="L125" s="17"/>
    </row>
    <row r="126" spans="1:12" ht="12.75" customHeight="1">
      <c r="A126" s="9" t="s">
        <v>1863</v>
      </c>
      <c r="B126" s="12" t="s">
        <v>2200</v>
      </c>
      <c r="C126" s="9">
        <f t="shared" si="4"/>
        <v>123</v>
      </c>
      <c r="D126" s="12" t="s">
        <v>2007</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495</v>
      </c>
      <c r="K126" s="17"/>
      <c r="L126" s="17"/>
    </row>
    <row r="127" spans="1:12" ht="12.75" customHeight="1">
      <c r="A127" s="9" t="s">
        <v>2268</v>
      </c>
      <c r="B127" s="12" t="s">
        <v>1875</v>
      </c>
      <c r="C127" s="9">
        <f t="shared" si="4"/>
        <v>124</v>
      </c>
      <c r="D127" s="12" t="s">
        <v>2007</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495</v>
      </c>
      <c r="K127" s="17"/>
      <c r="L127" s="17"/>
    </row>
    <row r="128" spans="1:12" ht="12.75" customHeight="1">
      <c r="A128" s="9" t="s">
        <v>2013</v>
      </c>
      <c r="B128" s="12" t="s">
        <v>2013</v>
      </c>
      <c r="C128" s="9">
        <f t="shared" si="4"/>
        <v>125</v>
      </c>
      <c r="D128" s="12" t="s">
        <v>2007</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495</v>
      </c>
      <c r="K128" s="17"/>
      <c r="L128" s="17"/>
    </row>
    <row r="129" spans="1:12" ht="12.75" customHeight="1">
      <c r="A129" s="9" t="s">
        <v>1881</v>
      </c>
      <c r="B129" s="12" t="s">
        <v>1274</v>
      </c>
      <c r="C129" s="9">
        <f t="shared" si="4"/>
        <v>126</v>
      </c>
      <c r="D129" s="12" t="s">
        <v>2007</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495</v>
      </c>
      <c r="K129" s="17"/>
      <c r="L129" s="17"/>
    </row>
    <row r="130" spans="1:12" ht="12.75" customHeight="1">
      <c r="A130" s="9" t="s">
        <v>2014</v>
      </c>
      <c r="B130" s="12" t="s">
        <v>1151</v>
      </c>
      <c r="C130" s="9">
        <f t="shared" si="4"/>
        <v>127</v>
      </c>
      <c r="D130" s="12" t="s">
        <v>2007</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495</v>
      </c>
      <c r="K130" s="17">
        <v>70107</v>
      </c>
      <c r="L130" s="17" t="s">
        <v>2371</v>
      </c>
    </row>
    <row r="131" spans="1:12" ht="12.75" customHeight="1">
      <c r="A131" s="9" t="s">
        <v>2384</v>
      </c>
      <c r="B131" s="12" t="s">
        <v>2385</v>
      </c>
      <c r="C131" s="9">
        <f t="shared" si="4"/>
        <v>128</v>
      </c>
      <c r="D131" s="12" t="s">
        <v>2007</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495</v>
      </c>
      <c r="K131" s="17"/>
      <c r="L131" s="17"/>
    </row>
    <row r="132" spans="1:12" ht="12.75" customHeight="1">
      <c r="A132" s="9" t="s">
        <v>2363</v>
      </c>
      <c r="B132" s="12" t="s">
        <v>2372</v>
      </c>
      <c r="C132" s="9">
        <f t="shared" si="4"/>
        <v>129</v>
      </c>
      <c r="D132" s="12" t="s">
        <v>2007</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495</v>
      </c>
      <c r="K132" s="17">
        <v>70136</v>
      </c>
      <c r="L132" s="17" t="s">
        <v>2451</v>
      </c>
    </row>
    <row r="133" spans="1:12" ht="12.75" customHeight="1">
      <c r="A133" s="9" t="s">
        <v>2090</v>
      </c>
      <c r="B133" s="18" t="s">
        <v>1685</v>
      </c>
      <c r="C133" s="9">
        <f t="shared" si="4"/>
        <v>130</v>
      </c>
      <c r="D133" s="18" t="s">
        <v>2091</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495</v>
      </c>
      <c r="K133" s="17"/>
      <c r="L133" s="17"/>
    </row>
    <row r="134" spans="1:12" ht="12.75" customHeight="1">
      <c r="A134" s="9" t="s">
        <v>1470</v>
      </c>
      <c r="B134" s="18" t="s">
        <v>1470</v>
      </c>
      <c r="C134" s="9">
        <f t="shared" si="4"/>
        <v>131</v>
      </c>
      <c r="D134" s="18" t="s">
        <v>2091</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495</v>
      </c>
      <c r="K134" s="17">
        <v>70031</v>
      </c>
      <c r="L134" s="17" t="s">
        <v>1688</v>
      </c>
    </row>
    <row r="135" spans="1:12" ht="12.75" customHeight="1">
      <c r="A135" s="9" t="s">
        <v>1819</v>
      </c>
      <c r="B135" s="18" t="s">
        <v>1934</v>
      </c>
      <c r="C135" s="9">
        <f t="shared" si="4"/>
        <v>132</v>
      </c>
      <c r="D135" s="18" t="s">
        <v>2091</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495</v>
      </c>
      <c r="K135" s="17">
        <v>70027</v>
      </c>
      <c r="L135" s="17" t="s">
        <v>1678</v>
      </c>
    </row>
    <row r="136" spans="1:12" ht="12.75" customHeight="1">
      <c r="A136" s="9" t="s">
        <v>1802</v>
      </c>
      <c r="B136" s="18" t="s">
        <v>1802</v>
      </c>
      <c r="C136" s="9">
        <f t="shared" si="4"/>
        <v>133</v>
      </c>
      <c r="D136" s="18" t="s">
        <v>2091</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495</v>
      </c>
      <c r="K136" s="17"/>
      <c r="L136" s="17"/>
    </row>
    <row r="137" spans="1:12" ht="12.75" customHeight="1">
      <c r="A137" s="9" t="s">
        <v>1680</v>
      </c>
      <c r="B137" s="18" t="s">
        <v>2653</v>
      </c>
      <c r="C137" s="9">
        <f t="shared" si="4"/>
        <v>134</v>
      </c>
      <c r="D137" s="18" t="s">
        <v>2091</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495</v>
      </c>
      <c r="K137" s="17"/>
      <c r="L137" s="17"/>
    </row>
    <row r="138" spans="1:12" ht="12.75" customHeight="1">
      <c r="A138" s="9" t="s">
        <v>2376</v>
      </c>
      <c r="B138" s="18" t="s">
        <v>1948</v>
      </c>
      <c r="C138" s="9">
        <f t="shared" si="4"/>
        <v>135</v>
      </c>
      <c r="D138" s="18" t="s">
        <v>2091</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495</v>
      </c>
      <c r="K138" s="17">
        <v>70033</v>
      </c>
      <c r="L138" s="17" t="s">
        <v>1610</v>
      </c>
    </row>
    <row r="139" spans="1:12" ht="12.75" customHeight="1">
      <c r="A139" s="9" t="s">
        <v>2278</v>
      </c>
      <c r="B139" s="18" t="s">
        <v>2278</v>
      </c>
      <c r="C139" s="9">
        <f t="shared" si="4"/>
        <v>136</v>
      </c>
      <c r="D139" s="18" t="s">
        <v>2091</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495</v>
      </c>
      <c r="K139" s="17"/>
      <c r="L139" s="17"/>
    </row>
    <row r="140" spans="1:12" ht="12.75" customHeight="1">
      <c r="A140" s="9" t="s">
        <v>2217</v>
      </c>
      <c r="B140" s="18" t="s">
        <v>2218</v>
      </c>
      <c r="C140" s="9">
        <f t="shared" si="4"/>
        <v>137</v>
      </c>
      <c r="D140" s="18" t="s">
        <v>2091</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495</v>
      </c>
      <c r="K140" s="17"/>
      <c r="L140" s="17"/>
    </row>
    <row r="141" spans="1:12" ht="12.75" customHeight="1">
      <c r="A141" s="9" t="s">
        <v>2413</v>
      </c>
      <c r="B141" s="18" t="s">
        <v>2411</v>
      </c>
      <c r="C141" s="9">
        <f t="shared" si="4"/>
        <v>138</v>
      </c>
      <c r="D141" s="18" t="s">
        <v>2091</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495</v>
      </c>
      <c r="K141" s="17"/>
      <c r="L141" s="17"/>
    </row>
    <row r="142" spans="1:12" ht="12.75" customHeight="1">
      <c r="A142" s="9" t="s">
        <v>2309</v>
      </c>
      <c r="B142" s="18" t="s">
        <v>1343</v>
      </c>
      <c r="C142" s="9">
        <f t="shared" si="4"/>
        <v>139</v>
      </c>
      <c r="D142" s="18" t="s">
        <v>2091</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495</v>
      </c>
      <c r="K142" s="17"/>
      <c r="L142" s="17"/>
    </row>
    <row r="143" spans="1:12" ht="12.75" customHeight="1">
      <c r="A143" s="9" t="s">
        <v>1829</v>
      </c>
      <c r="B143" s="18" t="s">
        <v>2216</v>
      </c>
      <c r="C143" s="9">
        <f t="shared" si="4"/>
        <v>140</v>
      </c>
      <c r="D143" s="18" t="s">
        <v>2091</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495</v>
      </c>
      <c r="K143" s="17"/>
      <c r="L143" s="17"/>
    </row>
    <row r="144" spans="1:12" ht="12.75" customHeight="1">
      <c r="A144" s="9" t="s">
        <v>2227</v>
      </c>
      <c r="B144" s="18" t="s">
        <v>2228</v>
      </c>
      <c r="C144" s="9">
        <f t="shared" si="4"/>
        <v>141</v>
      </c>
      <c r="D144" s="18" t="s">
        <v>2091</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495</v>
      </c>
      <c r="K144" s="17"/>
      <c r="L144" s="17"/>
    </row>
    <row r="145" spans="1:12" ht="12.75" customHeight="1">
      <c r="A145" s="9" t="s">
        <v>2229</v>
      </c>
      <c r="B145" s="18" t="s">
        <v>2119</v>
      </c>
      <c r="C145" s="9">
        <f t="shared" si="4"/>
        <v>142</v>
      </c>
      <c r="D145" s="18" t="s">
        <v>2091</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495</v>
      </c>
      <c r="K145" s="17"/>
      <c r="L145" s="17"/>
    </row>
    <row r="146" spans="1:12" ht="12.75" customHeight="1">
      <c r="A146" s="9" t="s">
        <v>2120</v>
      </c>
      <c r="B146" s="18" t="s">
        <v>1970</v>
      </c>
      <c r="C146" s="9">
        <f t="shared" ref="C146:C177" si="5">C145+1</f>
        <v>143</v>
      </c>
      <c r="D146" s="18" t="s">
        <v>2091</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495</v>
      </c>
      <c r="K146" s="17"/>
      <c r="L146" s="17"/>
    </row>
    <row r="147" spans="1:12" ht="12.75" customHeight="1">
      <c r="A147" s="9" t="s">
        <v>1971</v>
      </c>
      <c r="B147" s="18" t="s">
        <v>1861</v>
      </c>
      <c r="C147" s="9">
        <f t="shared" si="5"/>
        <v>144</v>
      </c>
      <c r="D147" s="18" t="s">
        <v>2091</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495</v>
      </c>
      <c r="K147" s="17"/>
      <c r="L147" s="17"/>
    </row>
    <row r="148" spans="1:12" ht="12.75" customHeight="1">
      <c r="A148" s="9" t="s">
        <v>2219</v>
      </c>
      <c r="B148" s="18" t="s">
        <v>2095</v>
      </c>
      <c r="C148" s="9">
        <f t="shared" si="5"/>
        <v>145</v>
      </c>
      <c r="D148" s="18" t="s">
        <v>2091</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495</v>
      </c>
      <c r="K148" s="19">
        <v>70026</v>
      </c>
      <c r="L148" s="19" t="s">
        <v>1958</v>
      </c>
    </row>
    <row r="149" spans="1:12" ht="12.75" customHeight="1">
      <c r="A149" s="9" t="s">
        <v>2112</v>
      </c>
      <c r="B149" s="18" t="s">
        <v>2113</v>
      </c>
      <c r="C149" s="9">
        <f t="shared" si="5"/>
        <v>146</v>
      </c>
      <c r="D149" s="18" t="s">
        <v>2091</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495</v>
      </c>
      <c r="K149" s="17"/>
      <c r="L149" s="17"/>
    </row>
    <row r="150" spans="1:12" ht="12.75" customHeight="1">
      <c r="A150" s="9" t="s">
        <v>1586</v>
      </c>
      <c r="B150" s="18" t="s">
        <v>1586</v>
      </c>
      <c r="C150" s="9">
        <f t="shared" si="5"/>
        <v>147</v>
      </c>
      <c r="D150" s="18" t="s">
        <v>2091</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495</v>
      </c>
      <c r="K150" s="17"/>
      <c r="L150" s="17"/>
    </row>
    <row r="151" spans="1:12" ht="12.75" customHeight="1">
      <c r="A151" s="9" t="s">
        <v>1240</v>
      </c>
      <c r="B151" s="18" t="s">
        <v>1268</v>
      </c>
      <c r="C151" s="9">
        <f t="shared" si="5"/>
        <v>148</v>
      </c>
      <c r="D151" s="18" t="s">
        <v>2091</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495</v>
      </c>
      <c r="K151" s="17"/>
      <c r="L151" s="17"/>
    </row>
    <row r="152" spans="1:12" ht="12.75" customHeight="1">
      <c r="A152" s="9" t="s">
        <v>1269</v>
      </c>
      <c r="B152" s="18" t="s">
        <v>1498</v>
      </c>
      <c r="C152" s="9">
        <f t="shared" si="5"/>
        <v>149</v>
      </c>
      <c r="D152" s="18" t="s">
        <v>2091</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495</v>
      </c>
      <c r="K152" s="17"/>
      <c r="L152" s="17"/>
    </row>
    <row r="153" spans="1:12" ht="12.75" customHeight="1">
      <c r="A153" s="9" t="s">
        <v>1270</v>
      </c>
      <c r="B153" s="18" t="s">
        <v>1574</v>
      </c>
      <c r="C153" s="9">
        <f t="shared" si="5"/>
        <v>150</v>
      </c>
      <c r="D153" s="18" t="s">
        <v>2091</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495</v>
      </c>
      <c r="K153" s="17"/>
      <c r="L153" s="17"/>
    </row>
    <row r="154" spans="1:12" ht="12.75" customHeight="1">
      <c r="A154" s="9" t="s">
        <v>1124</v>
      </c>
      <c r="B154" s="18" t="s">
        <v>1368</v>
      </c>
      <c r="C154" s="9">
        <f t="shared" si="5"/>
        <v>151</v>
      </c>
      <c r="D154" s="18" t="s">
        <v>2091</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495</v>
      </c>
      <c r="K154" s="17">
        <v>70038</v>
      </c>
      <c r="L154" s="17" t="s">
        <v>1369</v>
      </c>
    </row>
    <row r="155" spans="1:12" ht="12.75" customHeight="1">
      <c r="A155" s="9" t="s">
        <v>1571</v>
      </c>
      <c r="B155" s="18" t="s">
        <v>1689</v>
      </c>
      <c r="C155" s="9">
        <f t="shared" si="5"/>
        <v>152</v>
      </c>
      <c r="D155" s="18" t="s">
        <v>2091</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495</v>
      </c>
      <c r="K155" s="17">
        <v>70024</v>
      </c>
      <c r="L155" s="17" t="s">
        <v>1579</v>
      </c>
    </row>
    <row r="156" spans="1:12" ht="12.75" customHeight="1">
      <c r="A156" s="9" t="s">
        <v>1580</v>
      </c>
      <c r="B156" s="18" t="s">
        <v>1581</v>
      </c>
      <c r="C156" s="9">
        <f t="shared" si="5"/>
        <v>153</v>
      </c>
      <c r="D156" s="18" t="s">
        <v>2091</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495</v>
      </c>
      <c r="K156" s="17"/>
      <c r="L156" s="17"/>
    </row>
    <row r="157" spans="1:12" ht="12.75" customHeight="1">
      <c r="A157" s="9" t="s">
        <v>1981</v>
      </c>
      <c r="B157" s="18" t="s">
        <v>1982</v>
      </c>
      <c r="C157" s="9">
        <f t="shared" si="5"/>
        <v>154</v>
      </c>
      <c r="D157" s="18" t="s">
        <v>2091</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495</v>
      </c>
      <c r="K157" s="17"/>
      <c r="L157" s="17"/>
    </row>
    <row r="158" spans="1:12" ht="12.75" customHeight="1">
      <c r="A158" s="9" t="s">
        <v>1871</v>
      </c>
      <c r="B158" s="18" t="s">
        <v>1872</v>
      </c>
      <c r="C158" s="9">
        <f t="shared" si="5"/>
        <v>155</v>
      </c>
      <c r="D158" s="18" t="s">
        <v>2091</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495</v>
      </c>
      <c r="K158" s="17">
        <v>70042</v>
      </c>
      <c r="L158" s="17" t="s">
        <v>1534</v>
      </c>
    </row>
    <row r="159" spans="1:12" ht="12.75" customHeight="1">
      <c r="A159" s="9" t="s">
        <v>2055</v>
      </c>
      <c r="B159" s="18" t="s">
        <v>1937</v>
      </c>
      <c r="C159" s="9">
        <f t="shared" si="5"/>
        <v>156</v>
      </c>
      <c r="D159" s="18" t="s">
        <v>2091</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495</v>
      </c>
      <c r="K159" s="17"/>
      <c r="L159" s="17"/>
    </row>
    <row r="160" spans="1:12" ht="12.75" customHeight="1">
      <c r="A160" s="9" t="s">
        <v>2482</v>
      </c>
      <c r="B160" s="18" t="s">
        <v>1531</v>
      </c>
      <c r="C160" s="9">
        <f t="shared" si="5"/>
        <v>157</v>
      </c>
      <c r="D160" s="18" t="s">
        <v>2091</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495</v>
      </c>
      <c r="K160" s="17"/>
      <c r="L160" s="17"/>
    </row>
    <row r="161" spans="1:12" ht="12.75" customHeight="1">
      <c r="A161" s="9" t="s">
        <v>2021</v>
      </c>
      <c r="B161" s="18" t="s">
        <v>2022</v>
      </c>
      <c r="C161" s="9">
        <f t="shared" si="5"/>
        <v>158</v>
      </c>
      <c r="D161" s="18" t="s">
        <v>2091</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495</v>
      </c>
    </row>
    <row r="162" spans="1:12" ht="12.75" customHeight="1">
      <c r="A162" s="9" t="s">
        <v>2023</v>
      </c>
      <c r="B162" s="18" t="s">
        <v>2150</v>
      </c>
      <c r="C162" s="9">
        <f t="shared" si="5"/>
        <v>159</v>
      </c>
      <c r="D162" s="18" t="s">
        <v>2091</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495</v>
      </c>
      <c r="K162" s="19">
        <v>70028</v>
      </c>
      <c r="L162" s="19" t="s">
        <v>2151</v>
      </c>
    </row>
    <row r="163" spans="1:12" ht="12.75" customHeight="1">
      <c r="A163" s="9" t="s">
        <v>1624</v>
      </c>
      <c r="B163" s="18" t="s">
        <v>1625</v>
      </c>
      <c r="C163" s="9">
        <f t="shared" si="5"/>
        <v>160</v>
      </c>
      <c r="D163" s="18" t="s">
        <v>2091</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495</v>
      </c>
      <c r="K163" s="17">
        <v>70032</v>
      </c>
      <c r="L163" s="17" t="s">
        <v>1748</v>
      </c>
    </row>
    <row r="164" spans="1:12" ht="12.75" customHeight="1">
      <c r="A164" s="9" t="s">
        <v>1749</v>
      </c>
      <c r="B164" s="18" t="s">
        <v>1753</v>
      </c>
      <c r="C164" s="9">
        <f t="shared" si="5"/>
        <v>161</v>
      </c>
      <c r="D164" s="18" t="s">
        <v>2091</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495</v>
      </c>
    </row>
    <row r="165" spans="1:12" ht="12.75" customHeight="1">
      <c r="A165" s="9" t="s">
        <v>1754</v>
      </c>
      <c r="B165" s="18" t="s">
        <v>2611</v>
      </c>
      <c r="C165" s="9">
        <f t="shared" si="5"/>
        <v>162</v>
      </c>
      <c r="D165" s="18" t="s">
        <v>2091</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495</v>
      </c>
      <c r="K165" s="17"/>
      <c r="L165" s="17"/>
    </row>
    <row r="166" spans="1:12" ht="12.75" customHeight="1">
      <c r="A166" s="9" t="s">
        <v>2027</v>
      </c>
      <c r="B166" s="18" t="s">
        <v>2273</v>
      </c>
      <c r="C166" s="9">
        <f t="shared" si="5"/>
        <v>163</v>
      </c>
      <c r="D166" s="18" t="s">
        <v>2091</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495</v>
      </c>
      <c r="K166" s="17"/>
      <c r="L166" s="17"/>
    </row>
    <row r="167" spans="1:12" ht="12.75" customHeight="1">
      <c r="A167" s="9" t="s">
        <v>1890</v>
      </c>
      <c r="B167" s="18" t="s">
        <v>2271</v>
      </c>
      <c r="C167" s="9">
        <f t="shared" si="5"/>
        <v>164</v>
      </c>
      <c r="D167" s="18" t="s">
        <v>2091</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495</v>
      </c>
      <c r="K167" s="17">
        <v>70037</v>
      </c>
      <c r="L167" s="17" t="s">
        <v>2030</v>
      </c>
    </row>
    <row r="168" spans="1:12" ht="12.75" customHeight="1">
      <c r="A168" s="9" t="s">
        <v>2159</v>
      </c>
      <c r="B168" s="18" t="s">
        <v>2160</v>
      </c>
      <c r="C168" s="9">
        <f t="shared" si="5"/>
        <v>165</v>
      </c>
      <c r="D168" s="18" t="s">
        <v>2091</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495</v>
      </c>
      <c r="K168" s="17">
        <v>70066</v>
      </c>
      <c r="L168" s="17" t="s">
        <v>1424</v>
      </c>
    </row>
    <row r="169" spans="1:12" ht="12.75" customHeight="1">
      <c r="A169" s="9" t="s">
        <v>1275</v>
      </c>
      <c r="B169" s="18" t="s">
        <v>1514</v>
      </c>
      <c r="C169" s="9">
        <f t="shared" si="5"/>
        <v>166</v>
      </c>
      <c r="D169" s="18" t="s">
        <v>2091</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495</v>
      </c>
      <c r="K169" s="17">
        <v>70025</v>
      </c>
      <c r="L169" s="17" t="s">
        <v>2180</v>
      </c>
    </row>
    <row r="170" spans="1:12" ht="12.75" customHeight="1">
      <c r="A170" s="9" t="s">
        <v>2181</v>
      </c>
      <c r="B170" s="9" t="s">
        <v>1850</v>
      </c>
      <c r="C170" s="9">
        <f t="shared" si="5"/>
        <v>167</v>
      </c>
      <c r="D170" s="18" t="s">
        <v>2091</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495</v>
      </c>
      <c r="K170" s="17"/>
      <c r="L170" s="17"/>
    </row>
    <row r="171" spans="1:12" ht="12.75" customHeight="1">
      <c r="A171" s="9" t="s">
        <v>1524</v>
      </c>
      <c r="B171" s="18" t="s">
        <v>2255</v>
      </c>
      <c r="C171" s="9">
        <f t="shared" si="5"/>
        <v>168</v>
      </c>
      <c r="D171" s="18" t="s">
        <v>2091</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495</v>
      </c>
      <c r="K171" s="19">
        <v>70036</v>
      </c>
      <c r="L171" s="19" t="s">
        <v>2483</v>
      </c>
    </row>
    <row r="172" spans="1:12" ht="12.75" customHeight="1">
      <c r="A172" s="9" t="s">
        <v>2484</v>
      </c>
      <c r="B172" s="18" t="s">
        <v>1139</v>
      </c>
      <c r="C172" s="9">
        <f t="shared" si="5"/>
        <v>169</v>
      </c>
      <c r="D172" s="18" t="s">
        <v>2091</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495</v>
      </c>
      <c r="K172" s="17">
        <v>70129</v>
      </c>
      <c r="L172" s="17" t="s">
        <v>1431</v>
      </c>
    </row>
    <row r="173" spans="1:12" ht="12.75" customHeight="1">
      <c r="A173" s="9" t="s">
        <v>1143</v>
      </c>
      <c r="B173" s="18" t="s">
        <v>1623</v>
      </c>
      <c r="C173" s="9">
        <f t="shared" si="5"/>
        <v>170</v>
      </c>
      <c r="D173" s="18" t="s">
        <v>2091</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495</v>
      </c>
      <c r="K173" s="17">
        <v>70041</v>
      </c>
      <c r="L173" s="17" t="s">
        <v>1756</v>
      </c>
    </row>
    <row r="174" spans="1:12" ht="12.75" customHeight="1">
      <c r="A174" s="9" t="s">
        <v>1631</v>
      </c>
      <c r="B174" s="18" t="s">
        <v>2052</v>
      </c>
      <c r="C174" s="9">
        <f t="shared" si="5"/>
        <v>171</v>
      </c>
      <c r="D174" s="18" t="s">
        <v>2091</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495</v>
      </c>
      <c r="K174" s="17"/>
      <c r="L174" s="17"/>
    </row>
    <row r="175" spans="1:12" ht="12.75" customHeight="1">
      <c r="A175" s="9" t="s">
        <v>2053</v>
      </c>
      <c r="B175" s="18" t="s">
        <v>1889</v>
      </c>
      <c r="C175" s="9">
        <f t="shared" si="5"/>
        <v>172</v>
      </c>
      <c r="D175" s="18" t="s">
        <v>2091</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495</v>
      </c>
    </row>
    <row r="176" spans="1:12" ht="12.75" customHeight="1">
      <c r="A176" s="9" t="s">
        <v>1635</v>
      </c>
      <c r="B176" s="18" t="s">
        <v>1751</v>
      </c>
      <c r="C176" s="9">
        <f t="shared" si="5"/>
        <v>173</v>
      </c>
      <c r="D176" s="18" t="s">
        <v>2091</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495</v>
      </c>
      <c r="K176" s="17"/>
      <c r="L176" s="17"/>
    </row>
    <row r="177" spans="1:12" ht="12.75" customHeight="1">
      <c r="A177" s="9" t="s">
        <v>1629</v>
      </c>
      <c r="B177" s="18" t="s">
        <v>1299</v>
      </c>
      <c r="C177" s="9">
        <f t="shared" si="5"/>
        <v>174</v>
      </c>
      <c r="D177" s="18" t="s">
        <v>2091</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495</v>
      </c>
      <c r="K177" s="17"/>
      <c r="L177" s="17"/>
    </row>
    <row r="178" spans="1:12" ht="12.75" customHeight="1">
      <c r="A178" s="9" t="s">
        <v>1324</v>
      </c>
      <c r="B178" s="18" t="s">
        <v>1440</v>
      </c>
      <c r="C178" s="9">
        <f t="shared" ref="C178:C209" si="6">C177+1</f>
        <v>175</v>
      </c>
      <c r="D178" s="18" t="s">
        <v>2091</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495</v>
      </c>
    </row>
    <row r="179" spans="1:12" ht="12.75" customHeight="1">
      <c r="A179" s="9" t="s">
        <v>1552</v>
      </c>
      <c r="B179" s="12" t="s">
        <v>1333</v>
      </c>
      <c r="C179" s="9">
        <f t="shared" si="6"/>
        <v>176</v>
      </c>
      <c r="D179" s="18" t="s">
        <v>2091</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495</v>
      </c>
      <c r="K179" s="17">
        <v>70040</v>
      </c>
      <c r="L179" s="17" t="s">
        <v>1671</v>
      </c>
    </row>
    <row r="180" spans="1:12" ht="12.75" customHeight="1">
      <c r="A180" s="9" t="s">
        <v>1672</v>
      </c>
      <c r="B180" s="12" t="s">
        <v>1673</v>
      </c>
      <c r="C180" s="9">
        <f t="shared" si="6"/>
        <v>177</v>
      </c>
      <c r="D180" s="12" t="s">
        <v>1627</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495</v>
      </c>
    </row>
    <row r="181" spans="1:12" ht="12.75" customHeight="1">
      <c r="A181" s="9" t="s">
        <v>1428</v>
      </c>
      <c r="B181" s="12" t="s">
        <v>1428</v>
      </c>
      <c r="C181" s="9">
        <f t="shared" si="6"/>
        <v>178</v>
      </c>
      <c r="D181" s="12" t="s">
        <v>1627</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495</v>
      </c>
      <c r="K181" s="17">
        <v>70115</v>
      </c>
      <c r="L181" s="17" t="s">
        <v>1648</v>
      </c>
    </row>
    <row r="182" spans="1:12" ht="12.75" customHeight="1">
      <c r="A182" s="9" t="s">
        <v>1649</v>
      </c>
      <c r="B182" s="12" t="s">
        <v>1650</v>
      </c>
      <c r="C182" s="9">
        <f t="shared" si="6"/>
        <v>179</v>
      </c>
      <c r="D182" s="12" t="s">
        <v>1627</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495</v>
      </c>
      <c r="K182" s="17"/>
      <c r="L182" s="17"/>
    </row>
    <row r="183" spans="1:12" ht="12.75" customHeight="1">
      <c r="A183" s="9" t="s">
        <v>1651</v>
      </c>
      <c r="B183" s="18" t="s">
        <v>1651</v>
      </c>
      <c r="C183" s="9">
        <f t="shared" si="6"/>
        <v>180</v>
      </c>
      <c r="D183" s="12" t="s">
        <v>1627</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495</v>
      </c>
      <c r="K183" s="17">
        <v>70109</v>
      </c>
      <c r="L183" s="17" t="s">
        <v>1762</v>
      </c>
    </row>
    <row r="184" spans="1:12" ht="12.75" customHeight="1">
      <c r="A184" s="9" t="s">
        <v>2164</v>
      </c>
      <c r="B184" s="12" t="s">
        <v>2035</v>
      </c>
      <c r="C184" s="9">
        <f t="shared" si="6"/>
        <v>181</v>
      </c>
      <c r="D184" s="12" t="s">
        <v>1627</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495</v>
      </c>
    </row>
    <row r="185" spans="1:12" ht="12.75" customHeight="1">
      <c r="A185" s="9" t="s">
        <v>2036</v>
      </c>
      <c r="B185" s="9" t="s">
        <v>2057</v>
      </c>
      <c r="C185" s="9">
        <f t="shared" si="6"/>
        <v>182</v>
      </c>
      <c r="D185" s="12" t="s">
        <v>1627</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495</v>
      </c>
      <c r="K185" s="17">
        <v>70111</v>
      </c>
      <c r="L185" s="17" t="s">
        <v>2170</v>
      </c>
    </row>
    <row r="186" spans="1:12" ht="12.75" customHeight="1">
      <c r="A186" s="9" t="s">
        <v>2289</v>
      </c>
      <c r="B186" s="9" t="s">
        <v>1907</v>
      </c>
      <c r="C186" s="9">
        <f t="shared" si="6"/>
        <v>183</v>
      </c>
      <c r="D186" s="12" t="s">
        <v>1627</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495</v>
      </c>
      <c r="K186" s="17">
        <v>70112</v>
      </c>
      <c r="L186" s="17" t="s">
        <v>2291</v>
      </c>
    </row>
    <row r="187" spans="1:12" ht="12.75" customHeight="1">
      <c r="A187" s="9" t="s">
        <v>2162</v>
      </c>
      <c r="B187" s="12" t="s">
        <v>2163</v>
      </c>
      <c r="C187" s="9">
        <f t="shared" si="6"/>
        <v>184</v>
      </c>
      <c r="D187" s="12" t="s">
        <v>1627</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495</v>
      </c>
      <c r="K187" s="17">
        <v>70110</v>
      </c>
      <c r="L187" s="17" t="s">
        <v>1997</v>
      </c>
    </row>
    <row r="188" spans="1:12" ht="12.75" customHeight="1">
      <c r="A188" s="9" t="s">
        <v>2086</v>
      </c>
      <c r="B188" s="12" t="s">
        <v>1960</v>
      </c>
      <c r="C188" s="9">
        <f t="shared" si="6"/>
        <v>185</v>
      </c>
      <c r="D188" s="12" t="s">
        <v>1627</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495</v>
      </c>
      <c r="K188" s="17">
        <v>70113</v>
      </c>
      <c r="L188" s="17" t="s">
        <v>1818</v>
      </c>
    </row>
    <row r="189" spans="1:12" ht="12.75" customHeight="1">
      <c r="A189" s="9" t="s">
        <v>2206</v>
      </c>
      <c r="B189" s="9" t="s">
        <v>2356</v>
      </c>
      <c r="C189" s="9">
        <f t="shared" si="6"/>
        <v>186</v>
      </c>
      <c r="D189" s="12" t="s">
        <v>1627</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495</v>
      </c>
      <c r="K189" s="17">
        <v>70114</v>
      </c>
      <c r="L189" s="17" t="s">
        <v>1815</v>
      </c>
    </row>
    <row r="190" spans="1:12" ht="12.75" customHeight="1">
      <c r="A190" s="9" t="s">
        <v>2564</v>
      </c>
      <c r="B190" s="9" t="s">
        <v>2565</v>
      </c>
      <c r="C190" s="9">
        <f t="shared" si="6"/>
        <v>187</v>
      </c>
      <c r="D190" s="12" t="s">
        <v>1627</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98</v>
      </c>
      <c r="K190" s="17"/>
      <c r="L190" s="17"/>
    </row>
    <row r="191" spans="1:12" ht="12.75" customHeight="1">
      <c r="A191" s="7" t="s">
        <v>964</v>
      </c>
      <c r="B191" s="7" t="s">
        <v>964</v>
      </c>
      <c r="C191" s="9">
        <f t="shared" si="6"/>
        <v>188</v>
      </c>
      <c r="D191" s="12" t="s">
        <v>1627</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98</v>
      </c>
      <c r="K191" s="17">
        <v>70012</v>
      </c>
      <c r="L191" s="17" t="s">
        <v>1362</v>
      </c>
    </row>
    <row r="192" spans="1:12" ht="12.75" customHeight="1">
      <c r="A192" s="9" t="s">
        <v>2389</v>
      </c>
      <c r="B192" s="12" t="s">
        <v>2230</v>
      </c>
      <c r="C192" s="9">
        <f t="shared" si="6"/>
        <v>189</v>
      </c>
      <c r="D192" s="12" t="s">
        <v>1627</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98</v>
      </c>
      <c r="K192" s="17">
        <v>70122</v>
      </c>
      <c r="L192" s="17" t="s">
        <v>1963</v>
      </c>
    </row>
    <row r="193" spans="1:12" ht="12.75" customHeight="1">
      <c r="A193" s="9" t="s">
        <v>1686</v>
      </c>
      <c r="B193" s="12" t="s">
        <v>1686</v>
      </c>
      <c r="C193" s="9">
        <f t="shared" si="6"/>
        <v>190</v>
      </c>
      <c r="D193" s="12" t="s">
        <v>1627</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495</v>
      </c>
      <c r="K193" s="17"/>
      <c r="L193" s="17"/>
    </row>
    <row r="194" spans="1:12" ht="12.75" customHeight="1">
      <c r="A194" s="9" t="s">
        <v>368</v>
      </c>
      <c r="B194" s="12" t="s">
        <v>198</v>
      </c>
      <c r="C194" s="9">
        <f t="shared" si="6"/>
        <v>191</v>
      </c>
      <c r="D194" s="12" t="s">
        <v>1627</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373</v>
      </c>
      <c r="K194" s="17"/>
      <c r="L194" s="17"/>
    </row>
    <row r="195" spans="1:12" ht="12.75" customHeight="1">
      <c r="A195" s="9" t="s">
        <v>370</v>
      </c>
      <c r="B195" s="12" t="s">
        <v>199</v>
      </c>
      <c r="C195" s="9">
        <f t="shared" si="6"/>
        <v>192</v>
      </c>
      <c r="D195" s="12" t="s">
        <v>1627</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373</v>
      </c>
      <c r="K195" s="17"/>
      <c r="L195" s="17"/>
    </row>
    <row r="196" spans="1:12" ht="12.75" customHeight="1">
      <c r="A196" s="9" t="s">
        <v>372</v>
      </c>
      <c r="B196" s="12" t="s">
        <v>200</v>
      </c>
      <c r="C196" s="9">
        <f t="shared" si="6"/>
        <v>193</v>
      </c>
      <c r="D196" s="12" t="s">
        <v>1627</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373</v>
      </c>
      <c r="K196" s="17"/>
      <c r="L196" s="17"/>
    </row>
    <row r="197" spans="1:12" ht="12.75" customHeight="1">
      <c r="A197" s="9" t="s">
        <v>2377</v>
      </c>
      <c r="B197" s="12" t="s">
        <v>201</v>
      </c>
      <c r="C197" s="9">
        <f t="shared" si="6"/>
        <v>194</v>
      </c>
      <c r="D197" s="12" t="s">
        <v>1627</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373</v>
      </c>
      <c r="K197" s="17"/>
      <c r="L197" s="17"/>
    </row>
    <row r="198" spans="1:12" ht="12.75" customHeight="1">
      <c r="A198" s="9" t="s">
        <v>1687</v>
      </c>
      <c r="B198" s="12" t="s">
        <v>1687</v>
      </c>
      <c r="C198" s="9">
        <f t="shared" si="6"/>
        <v>195</v>
      </c>
      <c r="D198" s="12" t="s">
        <v>1627</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495</v>
      </c>
      <c r="K198" s="17">
        <v>70116</v>
      </c>
      <c r="L198" s="17" t="s">
        <v>2445</v>
      </c>
    </row>
    <row r="199" spans="1:12" ht="12.75" customHeight="1">
      <c r="A199" s="9" t="s">
        <v>2446</v>
      </c>
      <c r="B199" s="9" t="s">
        <v>2357</v>
      </c>
      <c r="C199" s="9">
        <f t="shared" si="6"/>
        <v>196</v>
      </c>
      <c r="D199" s="12" t="s">
        <v>1627</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495</v>
      </c>
      <c r="K199" s="17">
        <v>70118</v>
      </c>
      <c r="L199" s="17" t="s">
        <v>2358</v>
      </c>
    </row>
    <row r="200" spans="1:12" ht="12.75" customHeight="1">
      <c r="A200" s="9" t="s">
        <v>1961</v>
      </c>
      <c r="B200" s="9" t="s">
        <v>1961</v>
      </c>
      <c r="C200" s="9">
        <f t="shared" si="6"/>
        <v>197</v>
      </c>
      <c r="D200" s="12" t="s">
        <v>1627</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495</v>
      </c>
      <c r="K200" s="17">
        <v>70119</v>
      </c>
      <c r="L200" s="17" t="s">
        <v>2354</v>
      </c>
    </row>
    <row r="201" spans="1:12" ht="12.75" customHeight="1">
      <c r="A201" s="9" t="s">
        <v>1810</v>
      </c>
      <c r="B201" s="9" t="s">
        <v>1809</v>
      </c>
      <c r="C201" s="9">
        <f t="shared" si="6"/>
        <v>198</v>
      </c>
      <c r="D201" s="12" t="s">
        <v>1627</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495</v>
      </c>
      <c r="K201" s="17">
        <v>70120</v>
      </c>
      <c r="L201" s="17" t="s">
        <v>2068</v>
      </c>
    </row>
    <row r="202" spans="1:12" ht="12.75" customHeight="1">
      <c r="A202" s="9" t="s">
        <v>1481</v>
      </c>
      <c r="B202" s="9" t="s">
        <v>1480</v>
      </c>
      <c r="C202" s="9">
        <f t="shared" si="6"/>
        <v>199</v>
      </c>
      <c r="D202" s="12" t="s">
        <v>1627</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495</v>
      </c>
      <c r="K202" s="17">
        <v>70121</v>
      </c>
      <c r="L202" s="17" t="s">
        <v>1472</v>
      </c>
    </row>
    <row r="203" spans="1:12" ht="12.75" customHeight="1">
      <c r="A203" s="9" t="s">
        <v>1474</v>
      </c>
      <c r="B203" s="9" t="s">
        <v>1093</v>
      </c>
      <c r="C203" s="9">
        <f t="shared" si="6"/>
        <v>200</v>
      </c>
      <c r="D203" s="12" t="s">
        <v>1627</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495</v>
      </c>
      <c r="K203" s="17">
        <v>70124</v>
      </c>
      <c r="L203" s="17" t="s">
        <v>2061</v>
      </c>
    </row>
    <row r="204" spans="1:12" ht="12.75" customHeight="1">
      <c r="A204" s="9" t="s">
        <v>1935</v>
      </c>
      <c r="B204" s="9" t="s">
        <v>2277</v>
      </c>
      <c r="C204" s="9">
        <f t="shared" si="6"/>
        <v>201</v>
      </c>
      <c r="D204" s="12" t="s">
        <v>1627</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495</v>
      </c>
      <c r="K204" s="17">
        <v>70138</v>
      </c>
      <c r="L204" s="17" t="s">
        <v>2279</v>
      </c>
    </row>
    <row r="205" spans="1:12" ht="12.75" customHeight="1">
      <c r="A205" s="9" t="s">
        <v>2266</v>
      </c>
      <c r="B205" s="12" t="s">
        <v>1698</v>
      </c>
      <c r="C205" s="9">
        <f t="shared" si="6"/>
        <v>202</v>
      </c>
      <c r="D205" s="12" t="s">
        <v>1627</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495</v>
      </c>
      <c r="K205" s="17">
        <v>70200</v>
      </c>
      <c r="L205" s="17" t="s">
        <v>1217</v>
      </c>
    </row>
    <row r="206" spans="1:12" ht="12.75" customHeight="1">
      <c r="A206" s="9" t="s">
        <v>1215</v>
      </c>
      <c r="B206" s="12" t="s">
        <v>1216</v>
      </c>
      <c r="C206" s="9">
        <f t="shared" si="6"/>
        <v>203</v>
      </c>
      <c r="D206" s="12" t="s">
        <v>1627</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495</v>
      </c>
      <c r="K206" s="17">
        <v>70215</v>
      </c>
      <c r="L206" s="17" t="s">
        <v>1476</v>
      </c>
    </row>
    <row r="207" spans="1:12" ht="12.75" customHeight="1">
      <c r="A207" s="9" t="s">
        <v>1477</v>
      </c>
      <c r="B207" s="12" t="s">
        <v>1234</v>
      </c>
      <c r="C207" s="9">
        <f t="shared" si="6"/>
        <v>204</v>
      </c>
      <c r="D207" s="12" t="s">
        <v>1627</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495</v>
      </c>
      <c r="K207" s="17"/>
      <c r="L207" s="17"/>
    </row>
    <row r="208" spans="1:12" ht="12.75" customHeight="1">
      <c r="A208" s="9" t="s">
        <v>1235</v>
      </c>
      <c r="B208" s="9" t="s">
        <v>1344</v>
      </c>
      <c r="C208" s="9">
        <f t="shared" si="6"/>
        <v>205</v>
      </c>
      <c r="D208" s="12" t="s">
        <v>1627</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495</v>
      </c>
      <c r="K208" s="17">
        <v>70123</v>
      </c>
      <c r="L208" s="17" t="s">
        <v>1816</v>
      </c>
    </row>
    <row r="209" spans="1:12" ht="12.75" customHeight="1">
      <c r="A209" s="9" t="s">
        <v>1831</v>
      </c>
      <c r="B209" s="12" t="s">
        <v>1214</v>
      </c>
      <c r="C209" s="9">
        <f t="shared" si="6"/>
        <v>206</v>
      </c>
      <c r="D209" s="12" t="s">
        <v>1627</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495</v>
      </c>
      <c r="K209" s="17">
        <v>70117</v>
      </c>
      <c r="L209" s="17" t="s">
        <v>1110</v>
      </c>
    </row>
    <row r="210" spans="1:12" ht="12.75" customHeight="1">
      <c r="A210" s="9" t="s">
        <v>1501</v>
      </c>
      <c r="B210" s="12" t="s">
        <v>1377</v>
      </c>
      <c r="C210" s="9">
        <f t="shared" ref="C210:C220" si="7">C209+1</f>
        <v>207</v>
      </c>
      <c r="D210" s="12" t="s">
        <v>1378</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495</v>
      </c>
      <c r="K210" s="17">
        <v>70086</v>
      </c>
      <c r="L210" s="17" t="s">
        <v>1392</v>
      </c>
    </row>
    <row r="211" spans="1:12" ht="12.75" customHeight="1">
      <c r="A211" s="9" t="s">
        <v>308</v>
      </c>
      <c r="B211" s="12" t="s">
        <v>1266</v>
      </c>
      <c r="C211" s="9">
        <f t="shared" si="7"/>
        <v>208</v>
      </c>
      <c r="D211" s="12" t="s">
        <v>1378</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495</v>
      </c>
      <c r="K211" s="17">
        <v>70088</v>
      </c>
      <c r="L211" s="17" t="s">
        <v>1255</v>
      </c>
    </row>
    <row r="212" spans="1:12" ht="12.75" customHeight="1">
      <c r="A212" s="9" t="s">
        <v>61</v>
      </c>
      <c r="B212" s="12" t="s">
        <v>60</v>
      </c>
      <c r="C212" s="9">
        <f t="shared" si="7"/>
        <v>209</v>
      </c>
      <c r="D212" s="12" t="s">
        <v>1378</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59</v>
      </c>
      <c r="K212" s="17"/>
      <c r="L212" s="17"/>
    </row>
    <row r="213" spans="1:12" ht="12.75" customHeight="1">
      <c r="A213" s="9" t="s">
        <v>1256</v>
      </c>
      <c r="B213" s="12" t="s">
        <v>1258</v>
      </c>
      <c r="C213" s="9">
        <f t="shared" si="7"/>
        <v>210</v>
      </c>
      <c r="D213" s="12" t="s">
        <v>1378</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495</v>
      </c>
      <c r="K213" s="17">
        <v>70093</v>
      </c>
      <c r="L213" s="17" t="s">
        <v>1491</v>
      </c>
    </row>
    <row r="214" spans="1:12" ht="12.75" customHeight="1">
      <c r="A214" s="9" t="s">
        <v>1492</v>
      </c>
      <c r="B214" s="12" t="s">
        <v>1493</v>
      </c>
      <c r="C214" s="9">
        <f t="shared" si="7"/>
        <v>211</v>
      </c>
      <c r="D214" s="12" t="s">
        <v>1378</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495</v>
      </c>
      <c r="K214" s="17"/>
      <c r="L214" s="17"/>
    </row>
    <row r="215" spans="1:12" ht="12.75" customHeight="1">
      <c r="A215" s="9" t="s">
        <v>1494</v>
      </c>
      <c r="B215" s="9" t="s">
        <v>1494</v>
      </c>
      <c r="C215" s="9">
        <f t="shared" si="7"/>
        <v>212</v>
      </c>
      <c r="D215" s="12" t="s">
        <v>1378</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495</v>
      </c>
      <c r="K215" s="17">
        <v>70089</v>
      </c>
      <c r="L215" s="17" t="s">
        <v>1495</v>
      </c>
    </row>
    <row r="216" spans="1:12" ht="12.75" customHeight="1">
      <c r="A216" s="9" t="s">
        <v>2232</v>
      </c>
      <c r="B216" s="12" t="s">
        <v>2233</v>
      </c>
      <c r="C216" s="9">
        <f t="shared" si="7"/>
        <v>213</v>
      </c>
      <c r="D216" s="12" t="s">
        <v>1378</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495</v>
      </c>
      <c r="K216" s="17">
        <v>70092</v>
      </c>
      <c r="L216" s="17" t="s">
        <v>2234</v>
      </c>
    </row>
    <row r="217" spans="1:12" ht="12.75" customHeight="1">
      <c r="A217" s="9" t="s">
        <v>2235</v>
      </c>
      <c r="B217" s="12" t="s">
        <v>1869</v>
      </c>
      <c r="C217" s="9">
        <f t="shared" si="7"/>
        <v>214</v>
      </c>
      <c r="D217" s="12" t="s">
        <v>1378</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495</v>
      </c>
      <c r="K217" s="17">
        <v>70242</v>
      </c>
      <c r="L217" s="17" t="s">
        <v>1839</v>
      </c>
    </row>
    <row r="218" spans="1:12" ht="12.75" customHeight="1">
      <c r="A218" s="9" t="s">
        <v>1972</v>
      </c>
      <c r="B218" s="12" t="s">
        <v>1973</v>
      </c>
      <c r="C218" s="9">
        <f t="shared" si="7"/>
        <v>215</v>
      </c>
      <c r="D218" s="12" t="s">
        <v>1378</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495</v>
      </c>
      <c r="K218" s="17"/>
      <c r="L218" s="17"/>
    </row>
    <row r="219" spans="1:12" ht="12.75" customHeight="1">
      <c r="A219" s="9" t="s">
        <v>1873</v>
      </c>
      <c r="B219" s="12" t="s">
        <v>2060</v>
      </c>
      <c r="C219" s="9">
        <f t="shared" si="7"/>
        <v>216</v>
      </c>
      <c r="D219" s="12" t="s">
        <v>1378</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495</v>
      </c>
      <c r="K219" s="17"/>
      <c r="L219" s="17"/>
    </row>
    <row r="220" spans="1:12" ht="12.75" customHeight="1">
      <c r="A220" s="9" t="s">
        <v>2529</v>
      </c>
      <c r="B220" s="12" t="s">
        <v>2449</v>
      </c>
      <c r="C220" s="9">
        <f t="shared" si="7"/>
        <v>217</v>
      </c>
      <c r="D220" s="12" t="s">
        <v>1378</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98</v>
      </c>
      <c r="K220" s="17"/>
      <c r="L220" s="17"/>
    </row>
    <row r="221" spans="1:12" ht="12.75" customHeight="1">
      <c r="A221" s="9" t="s">
        <v>1936</v>
      </c>
      <c r="B221" s="12" t="s">
        <v>1938</v>
      </c>
      <c r="C221" s="9">
        <f>C219+1</f>
        <v>217</v>
      </c>
      <c r="D221" s="12" t="s">
        <v>1378</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495</v>
      </c>
      <c r="K221" s="17">
        <v>70085</v>
      </c>
      <c r="L221" s="17" t="s">
        <v>2071</v>
      </c>
    </row>
    <row r="222" spans="1:12" ht="12.75" customHeight="1">
      <c r="A222" s="9" t="s">
        <v>1939</v>
      </c>
      <c r="B222" s="12" t="s">
        <v>1946</v>
      </c>
      <c r="C222" s="9">
        <f t="shared" ref="C222:C253" si="8">C221+1</f>
        <v>218</v>
      </c>
      <c r="D222" s="12" t="s">
        <v>1378</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495</v>
      </c>
      <c r="K222" s="17"/>
      <c r="L222" s="17"/>
    </row>
    <row r="223" spans="1:12" ht="12.75" customHeight="1">
      <c r="A223" s="9" t="s">
        <v>2607</v>
      </c>
      <c r="B223" s="12" t="s">
        <v>1947</v>
      </c>
      <c r="C223" s="9">
        <f t="shared" si="8"/>
        <v>219</v>
      </c>
      <c r="D223" s="12" t="s">
        <v>1378</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495</v>
      </c>
      <c r="K223" s="17">
        <v>70091</v>
      </c>
      <c r="L223" s="17" t="s">
        <v>2062</v>
      </c>
    </row>
    <row r="224" spans="1:12" ht="12.75" customHeight="1">
      <c r="A224" s="9" t="s">
        <v>2065</v>
      </c>
      <c r="B224" s="12" t="s">
        <v>2066</v>
      </c>
      <c r="C224" s="9">
        <f t="shared" si="8"/>
        <v>220</v>
      </c>
      <c r="D224" s="12" t="s">
        <v>1378</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495</v>
      </c>
      <c r="K224" s="17">
        <v>70087</v>
      </c>
      <c r="L224" s="17" t="s">
        <v>2024</v>
      </c>
    </row>
    <row r="225" spans="1:12" ht="12.75" customHeight="1">
      <c r="A225" s="9" t="s">
        <v>2015</v>
      </c>
      <c r="B225" s="12" t="s">
        <v>1877</v>
      </c>
      <c r="C225" s="9">
        <f t="shared" si="8"/>
        <v>221</v>
      </c>
      <c r="D225" s="12" t="s">
        <v>1378</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495</v>
      </c>
      <c r="K225" s="17"/>
      <c r="L225" s="17"/>
    </row>
    <row r="226" spans="1:12" ht="12.75" customHeight="1">
      <c r="A226" s="9" t="s">
        <v>2458</v>
      </c>
      <c r="B226" s="12" t="s">
        <v>2586</v>
      </c>
      <c r="C226" s="9">
        <f t="shared" si="8"/>
        <v>222</v>
      </c>
      <c r="D226" s="12" t="s">
        <v>1378</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495</v>
      </c>
      <c r="K226" s="17">
        <v>70094</v>
      </c>
      <c r="L226" s="17" t="s">
        <v>2272</v>
      </c>
    </row>
    <row r="227" spans="1:12" ht="12.75" customHeight="1">
      <c r="A227" s="9" t="s">
        <v>2612</v>
      </c>
      <c r="B227" s="12" t="s">
        <v>2381</v>
      </c>
      <c r="C227" s="9">
        <f t="shared" si="8"/>
        <v>223</v>
      </c>
      <c r="D227" s="12" t="s">
        <v>1378</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495</v>
      </c>
      <c r="K227" s="17">
        <v>70090</v>
      </c>
      <c r="L227" s="17" t="s">
        <v>1745</v>
      </c>
    </row>
    <row r="228" spans="1:12" ht="12.75" customHeight="1">
      <c r="A228" s="9" t="s">
        <v>1423</v>
      </c>
      <c r="B228" s="12" t="s">
        <v>1513</v>
      </c>
      <c r="C228" s="9">
        <f t="shared" si="8"/>
        <v>224</v>
      </c>
      <c r="D228" s="12" t="s">
        <v>1747</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495</v>
      </c>
      <c r="K228" s="17">
        <v>70051</v>
      </c>
      <c r="L228" s="17" t="s">
        <v>1145</v>
      </c>
    </row>
    <row r="229" spans="1:12" ht="12.75" customHeight="1">
      <c r="A229" s="9" t="s">
        <v>2079</v>
      </c>
      <c r="B229" s="12" t="s">
        <v>2079</v>
      </c>
      <c r="C229" s="9">
        <f t="shared" si="8"/>
        <v>225</v>
      </c>
      <c r="D229" s="12" t="s">
        <v>1747</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495</v>
      </c>
      <c r="K229" s="17">
        <v>70055</v>
      </c>
      <c r="L229" s="17" t="s">
        <v>2465</v>
      </c>
    </row>
    <row r="230" spans="1:12" ht="12.75" customHeight="1">
      <c r="A230" s="9" t="s">
        <v>2026</v>
      </c>
      <c r="B230" s="12" t="s">
        <v>2463</v>
      </c>
      <c r="C230" s="9">
        <f t="shared" si="8"/>
        <v>226</v>
      </c>
      <c r="D230" s="12" t="s">
        <v>1747</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495</v>
      </c>
      <c r="K230" s="17">
        <v>70054</v>
      </c>
      <c r="L230" s="17" t="s">
        <v>2464</v>
      </c>
    </row>
    <row r="231" spans="1:12" ht="12.75" customHeight="1">
      <c r="A231" s="9" t="s">
        <v>2019</v>
      </c>
      <c r="B231" s="12" t="s">
        <v>2267</v>
      </c>
      <c r="C231" s="9">
        <f t="shared" si="8"/>
        <v>227</v>
      </c>
      <c r="D231" s="12" t="s">
        <v>1162</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495</v>
      </c>
      <c r="K231" s="17">
        <v>70052</v>
      </c>
      <c r="L231" s="17" t="s">
        <v>1515</v>
      </c>
    </row>
    <row r="232" spans="1:12" ht="12.75" customHeight="1">
      <c r="A232" s="9" t="s">
        <v>1621</v>
      </c>
      <c r="B232" s="12" t="s">
        <v>1420</v>
      </c>
      <c r="C232" s="9">
        <f t="shared" si="8"/>
        <v>228</v>
      </c>
      <c r="D232" s="12" t="s">
        <v>1162</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495</v>
      </c>
      <c r="K232" s="17"/>
      <c r="L232" s="17"/>
    </row>
    <row r="233" spans="1:12" ht="12.75" customHeight="1">
      <c r="A233" s="9" t="s">
        <v>174</v>
      </c>
      <c r="B233" s="12" t="s">
        <v>175</v>
      </c>
      <c r="C233" s="9">
        <f t="shared" si="8"/>
        <v>229</v>
      </c>
      <c r="D233" s="12" t="s">
        <v>1162</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495</v>
      </c>
      <c r="K233" s="17"/>
      <c r="L233" s="17"/>
    </row>
    <row r="234" spans="1:12" ht="12.75" customHeight="1">
      <c r="A234" s="9" t="s">
        <v>1885</v>
      </c>
      <c r="B234" s="12" t="s">
        <v>1885</v>
      </c>
      <c r="C234" s="9">
        <f t="shared" si="8"/>
        <v>230</v>
      </c>
      <c r="D234" s="12" t="s">
        <v>1162</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495</v>
      </c>
      <c r="K234" s="17"/>
      <c r="L234" s="17"/>
    </row>
    <row r="235" spans="1:12" ht="12.75" customHeight="1">
      <c r="A235" s="9" t="s">
        <v>1886</v>
      </c>
      <c r="B235" s="12" t="s">
        <v>1140</v>
      </c>
      <c r="C235" s="9">
        <f t="shared" si="8"/>
        <v>231</v>
      </c>
      <c r="D235" s="12" t="s">
        <v>1162</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495</v>
      </c>
      <c r="K235" s="17"/>
      <c r="L235" s="17"/>
    </row>
    <row r="236" spans="1:12" ht="12.75" customHeight="1">
      <c r="A236" s="9" t="s">
        <v>1141</v>
      </c>
      <c r="B236" s="9" t="s">
        <v>1142</v>
      </c>
      <c r="C236" s="9">
        <f t="shared" si="8"/>
        <v>232</v>
      </c>
      <c r="D236" s="12" t="s">
        <v>1162</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495</v>
      </c>
      <c r="K236" s="17">
        <v>70053</v>
      </c>
      <c r="L236" s="17" t="s">
        <v>2187</v>
      </c>
    </row>
    <row r="237" spans="1:12" ht="12.75" customHeight="1">
      <c r="A237" s="9" t="s">
        <v>1876</v>
      </c>
      <c r="B237" s="12" t="s">
        <v>1882</v>
      </c>
      <c r="C237" s="9">
        <f t="shared" si="8"/>
        <v>233</v>
      </c>
      <c r="D237" s="12" t="s">
        <v>1162</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495</v>
      </c>
      <c r="K237" s="17"/>
      <c r="L237" s="17"/>
    </row>
    <row r="238" spans="1:12" ht="12.75" customHeight="1">
      <c r="A238" s="9" t="s">
        <v>1883</v>
      </c>
      <c r="B238" s="18" t="s">
        <v>1883</v>
      </c>
      <c r="C238" s="9">
        <f t="shared" si="8"/>
        <v>234</v>
      </c>
      <c r="D238" s="18" t="s">
        <v>1884</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495</v>
      </c>
      <c r="K238" s="17">
        <v>70046</v>
      </c>
      <c r="L238" s="17" t="s">
        <v>1138</v>
      </c>
    </row>
    <row r="239" spans="1:12" ht="12.75" customHeight="1">
      <c r="A239" s="9" t="s">
        <v>1421</v>
      </c>
      <c r="B239" s="18" t="s">
        <v>1411</v>
      </c>
      <c r="C239" s="9">
        <f t="shared" si="8"/>
        <v>235</v>
      </c>
      <c r="D239" s="18" t="s">
        <v>1884</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495</v>
      </c>
      <c r="K239" s="17"/>
      <c r="L239" s="17"/>
    </row>
    <row r="240" spans="1:12" ht="12.75" customHeight="1">
      <c r="A240" s="9" t="s">
        <v>1134</v>
      </c>
      <c r="B240" s="18" t="s">
        <v>1171</v>
      </c>
      <c r="C240" s="9">
        <f t="shared" si="8"/>
        <v>236</v>
      </c>
      <c r="D240" s="18" t="s">
        <v>1884</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495</v>
      </c>
      <c r="K240" s="17"/>
      <c r="L240" s="17"/>
    </row>
    <row r="241" spans="1:12" ht="12.75" customHeight="1">
      <c r="A241" s="9" t="s">
        <v>1442</v>
      </c>
      <c r="B241" s="18" t="s">
        <v>1432</v>
      </c>
      <c r="C241" s="9">
        <f t="shared" si="8"/>
        <v>237</v>
      </c>
      <c r="D241" s="18" t="s">
        <v>1884</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495</v>
      </c>
      <c r="K241" s="17"/>
      <c r="L241" s="17"/>
    </row>
    <row r="242" spans="1:12" ht="12.75" customHeight="1">
      <c r="A242" s="9" t="s">
        <v>1533</v>
      </c>
      <c r="B242" s="18" t="s">
        <v>1196</v>
      </c>
      <c r="C242" s="9">
        <f t="shared" si="8"/>
        <v>238</v>
      </c>
      <c r="D242" s="18" t="s">
        <v>1884</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495</v>
      </c>
      <c r="K242" s="17"/>
      <c r="L242" s="17"/>
    </row>
    <row r="243" spans="1:12" ht="12.75" customHeight="1">
      <c r="A243" s="9" t="s">
        <v>1197</v>
      </c>
      <c r="B243" s="18" t="s">
        <v>1065</v>
      </c>
      <c r="C243" s="9">
        <f t="shared" si="8"/>
        <v>239</v>
      </c>
      <c r="D243" s="18" t="s">
        <v>1884</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495</v>
      </c>
      <c r="K243" s="17">
        <v>70049</v>
      </c>
      <c r="L243" s="17" t="s">
        <v>1448</v>
      </c>
    </row>
    <row r="244" spans="1:12" ht="12.75" customHeight="1">
      <c r="A244" s="9" t="s">
        <v>83</v>
      </c>
      <c r="B244" s="18" t="s">
        <v>83</v>
      </c>
      <c r="C244" s="9">
        <f t="shared" si="8"/>
        <v>240</v>
      </c>
      <c r="D244" s="18" t="s">
        <v>1884</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98</v>
      </c>
      <c r="K244" s="17"/>
      <c r="L244" s="17"/>
    </row>
    <row r="245" spans="1:12" ht="12.75" customHeight="1">
      <c r="A245" s="9" t="s">
        <v>1192</v>
      </c>
      <c r="B245" s="18" t="s">
        <v>1192</v>
      </c>
      <c r="C245" s="9">
        <f t="shared" si="8"/>
        <v>241</v>
      </c>
      <c r="D245" s="18" t="s">
        <v>1884</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495</v>
      </c>
      <c r="K245" s="17"/>
      <c r="L245" s="17"/>
    </row>
    <row r="246" spans="1:12" ht="12.75" customHeight="1">
      <c r="A246" s="9" t="s">
        <v>1193</v>
      </c>
      <c r="B246" s="18" t="s">
        <v>1193</v>
      </c>
      <c r="C246" s="9">
        <f t="shared" si="8"/>
        <v>242</v>
      </c>
      <c r="D246" s="18" t="s">
        <v>1884</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495</v>
      </c>
      <c r="K246" s="17"/>
      <c r="L246" s="17"/>
    </row>
    <row r="247" spans="1:12" ht="12.75" customHeight="1">
      <c r="A247" s="9" t="s">
        <v>1307</v>
      </c>
      <c r="B247" s="18" t="s">
        <v>1308</v>
      </c>
      <c r="C247" s="9">
        <f t="shared" si="8"/>
        <v>243</v>
      </c>
      <c r="D247" s="18" t="s">
        <v>1884</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495</v>
      </c>
      <c r="K247" s="17"/>
      <c r="L247" s="17"/>
    </row>
    <row r="248" spans="1:12" ht="12.75" customHeight="1">
      <c r="A248" s="9" t="s">
        <v>1628</v>
      </c>
      <c r="B248" s="12" t="s">
        <v>1554</v>
      </c>
      <c r="C248" s="9">
        <f t="shared" si="8"/>
        <v>244</v>
      </c>
      <c r="D248" s="12" t="s">
        <v>1454</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495</v>
      </c>
      <c r="K248" s="17"/>
      <c r="L248" s="17"/>
    </row>
    <row r="249" spans="1:12" ht="12.75" customHeight="1">
      <c r="A249" s="9" t="s">
        <v>1455</v>
      </c>
      <c r="B249" s="12" t="s">
        <v>1456</v>
      </c>
      <c r="C249" s="9">
        <f t="shared" si="8"/>
        <v>245</v>
      </c>
      <c r="D249" s="12" t="s">
        <v>1454</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495</v>
      </c>
      <c r="K249" s="17">
        <v>70060</v>
      </c>
      <c r="L249" s="17" t="s">
        <v>1535</v>
      </c>
    </row>
    <row r="250" spans="1:12" ht="12.75" customHeight="1">
      <c r="A250" s="9" t="s">
        <v>1536</v>
      </c>
      <c r="B250" s="12" t="s">
        <v>1536</v>
      </c>
      <c r="C250" s="9">
        <f t="shared" si="8"/>
        <v>246</v>
      </c>
      <c r="D250" s="12" t="s">
        <v>1454</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495</v>
      </c>
      <c r="K250" s="17"/>
      <c r="L250" s="17"/>
    </row>
    <row r="251" spans="1:12" ht="12.75" customHeight="1">
      <c r="A251" s="9" t="s">
        <v>1537</v>
      </c>
      <c r="B251" s="12" t="s">
        <v>1427</v>
      </c>
      <c r="C251" s="9">
        <f t="shared" si="8"/>
        <v>247</v>
      </c>
      <c r="D251" s="12" t="s">
        <v>1454</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495</v>
      </c>
      <c r="K251" s="17"/>
      <c r="L251" s="17"/>
    </row>
    <row r="252" spans="1:12" ht="12.75" customHeight="1">
      <c r="A252" s="9" t="s">
        <v>1764</v>
      </c>
      <c r="B252" s="12" t="s">
        <v>1763</v>
      </c>
      <c r="C252" s="9">
        <f t="shared" si="8"/>
        <v>248</v>
      </c>
      <c r="D252" s="12" t="s">
        <v>1454</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495</v>
      </c>
      <c r="K252" s="17"/>
      <c r="L252" s="17"/>
    </row>
    <row r="253" spans="1:12" ht="12.75" customHeight="1">
      <c r="A253" s="9" t="s">
        <v>2058</v>
      </c>
      <c r="B253" s="12" t="s">
        <v>2059</v>
      </c>
      <c r="C253" s="9">
        <f t="shared" si="8"/>
        <v>249</v>
      </c>
      <c r="D253" s="12" t="s">
        <v>1454</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495</v>
      </c>
      <c r="K253" s="17">
        <v>70059</v>
      </c>
      <c r="L253" s="17" t="s">
        <v>2182</v>
      </c>
    </row>
    <row r="254" spans="1:12" ht="12.75" customHeight="1">
      <c r="A254" s="9" t="s">
        <v>2183</v>
      </c>
      <c r="B254" s="12" t="s">
        <v>2041</v>
      </c>
      <c r="C254" s="9">
        <f t="shared" ref="C254:C285" si="9">C253+1</f>
        <v>250</v>
      </c>
      <c r="D254" s="12" t="s">
        <v>2037</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495</v>
      </c>
      <c r="K254" s="17"/>
      <c r="L254" s="17"/>
    </row>
    <row r="255" spans="1:12" ht="12.75" customHeight="1">
      <c r="A255" s="9" t="s">
        <v>2040</v>
      </c>
      <c r="B255" s="12" t="s">
        <v>2400</v>
      </c>
      <c r="C255" s="9">
        <f t="shared" si="9"/>
        <v>251</v>
      </c>
      <c r="D255" s="12" t="s">
        <v>2037</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495</v>
      </c>
      <c r="K255" s="17">
        <v>70098</v>
      </c>
      <c r="L255" s="17" t="s">
        <v>2144</v>
      </c>
    </row>
    <row r="256" spans="1:12" ht="12.75" customHeight="1">
      <c r="A256" s="9" t="s">
        <v>1921</v>
      </c>
      <c r="B256" s="12" t="s">
        <v>1922</v>
      </c>
      <c r="C256" s="9">
        <f t="shared" si="9"/>
        <v>252</v>
      </c>
      <c r="D256" s="12" t="s">
        <v>2037</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495</v>
      </c>
      <c r="K256" s="17">
        <v>70096</v>
      </c>
      <c r="L256" s="17" t="s">
        <v>2010</v>
      </c>
    </row>
    <row r="257" spans="1:12" ht="12.75" customHeight="1">
      <c r="A257" s="9" t="s">
        <v>2011</v>
      </c>
      <c r="B257" s="18" t="s">
        <v>2295</v>
      </c>
      <c r="C257" s="9">
        <f t="shared" si="9"/>
        <v>253</v>
      </c>
      <c r="D257" s="12" t="s">
        <v>2037</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495</v>
      </c>
      <c r="K257" s="17"/>
      <c r="L257" s="17"/>
    </row>
    <row r="258" spans="1:12" ht="12.75" customHeight="1">
      <c r="A258" s="9" t="s">
        <v>2296</v>
      </c>
      <c r="B258" s="12" t="s">
        <v>2393</v>
      </c>
      <c r="C258" s="9">
        <f t="shared" si="9"/>
        <v>254</v>
      </c>
      <c r="D258" s="12" t="s">
        <v>2037</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495</v>
      </c>
      <c r="K258" s="17">
        <v>70320</v>
      </c>
      <c r="L258" s="17" t="s">
        <v>1996</v>
      </c>
    </row>
    <row r="259" spans="1:12" ht="12.75" customHeight="1">
      <c r="A259" s="9" t="s">
        <v>2293</v>
      </c>
      <c r="B259" s="9" t="s">
        <v>2293</v>
      </c>
      <c r="C259" s="9">
        <f t="shared" si="9"/>
        <v>255</v>
      </c>
      <c r="D259" s="12" t="s">
        <v>2037</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495</v>
      </c>
      <c r="K259" s="17">
        <v>70322</v>
      </c>
      <c r="L259" s="17" t="s">
        <v>2099</v>
      </c>
    </row>
    <row r="260" spans="1:12" ht="12.75" customHeight="1">
      <c r="A260" s="9" t="s">
        <v>2100</v>
      </c>
      <c r="B260" s="9" t="s">
        <v>2100</v>
      </c>
      <c r="C260" s="9">
        <f t="shared" si="9"/>
        <v>256</v>
      </c>
      <c r="D260" s="12" t="s">
        <v>2037</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495</v>
      </c>
      <c r="K260" s="17">
        <v>70323</v>
      </c>
      <c r="L260" s="17" t="s">
        <v>2525</v>
      </c>
    </row>
    <row r="261" spans="1:12" ht="12.75" customHeight="1">
      <c r="A261" s="9" t="s">
        <v>2526</v>
      </c>
      <c r="B261" s="9" t="s">
        <v>2552</v>
      </c>
      <c r="C261" s="9">
        <f t="shared" si="9"/>
        <v>257</v>
      </c>
      <c r="D261" s="12" t="s">
        <v>2037</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495</v>
      </c>
      <c r="K261" s="17">
        <v>70097</v>
      </c>
      <c r="L261" s="17" t="s">
        <v>2431</v>
      </c>
    </row>
    <row r="262" spans="1:12" ht="12.75" customHeight="1">
      <c r="A262" s="9" t="s">
        <v>1786</v>
      </c>
      <c r="B262" s="12" t="s">
        <v>1790</v>
      </c>
      <c r="C262" s="9">
        <f t="shared" si="9"/>
        <v>258</v>
      </c>
      <c r="D262" s="12" t="s">
        <v>2037</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495</v>
      </c>
      <c r="K262" s="17">
        <v>70324</v>
      </c>
      <c r="L262" s="17" t="s">
        <v>2345</v>
      </c>
    </row>
    <row r="263" spans="1:12" ht="12.75" customHeight="1">
      <c r="A263" s="9" t="s">
        <v>2359</v>
      </c>
      <c r="B263" s="12" t="s">
        <v>1943</v>
      </c>
      <c r="C263" s="9">
        <f t="shared" si="9"/>
        <v>259</v>
      </c>
      <c r="D263" s="12" t="s">
        <v>2037</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495</v>
      </c>
      <c r="K263" s="17"/>
      <c r="L263" s="17"/>
    </row>
    <row r="264" spans="1:12" ht="12.75" customHeight="1">
      <c r="A264" s="9" t="s">
        <v>2205</v>
      </c>
      <c r="B264" s="12" t="s">
        <v>2092</v>
      </c>
      <c r="C264" s="9">
        <f t="shared" si="9"/>
        <v>260</v>
      </c>
      <c r="D264" s="12" t="s">
        <v>2037</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495</v>
      </c>
      <c r="K264" s="17">
        <v>70415</v>
      </c>
      <c r="L264" s="17" t="s">
        <v>2392</v>
      </c>
    </row>
    <row r="265" spans="1:12" ht="12.75" customHeight="1">
      <c r="A265" s="9" t="s">
        <v>2349</v>
      </c>
      <c r="B265" s="12" t="s">
        <v>2450</v>
      </c>
      <c r="C265" s="9">
        <f t="shared" si="9"/>
        <v>261</v>
      </c>
      <c r="D265" s="12" t="s">
        <v>2037</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495</v>
      </c>
      <c r="K265" s="17">
        <v>70245</v>
      </c>
      <c r="L265" s="17" t="s">
        <v>2391</v>
      </c>
    </row>
    <row r="266" spans="1:12" ht="12.75" customHeight="1">
      <c r="A266" s="9" t="s">
        <v>1966</v>
      </c>
      <c r="B266" s="12" t="s">
        <v>2213</v>
      </c>
      <c r="C266" s="9">
        <f t="shared" si="9"/>
        <v>262</v>
      </c>
      <c r="D266" s="12" t="s">
        <v>2037</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495</v>
      </c>
      <c r="K266" s="17">
        <v>70133</v>
      </c>
      <c r="L266" s="17" t="s">
        <v>1808</v>
      </c>
    </row>
    <row r="267" spans="1:12" ht="12.75" customHeight="1">
      <c r="A267" s="9" t="s">
        <v>2491</v>
      </c>
      <c r="B267" s="9" t="s">
        <v>2491</v>
      </c>
      <c r="C267" s="9">
        <f t="shared" si="9"/>
        <v>263</v>
      </c>
      <c r="D267" s="9" t="s">
        <v>1469</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495</v>
      </c>
      <c r="K267" s="17">
        <v>70082</v>
      </c>
      <c r="L267" s="17" t="s">
        <v>1345</v>
      </c>
    </row>
    <row r="268" spans="1:12" ht="12.75" customHeight="1">
      <c r="A268" s="9" t="s">
        <v>364</v>
      </c>
      <c r="B268" s="9" t="s">
        <v>365</v>
      </c>
      <c r="C268" s="9">
        <f t="shared" si="9"/>
        <v>264</v>
      </c>
      <c r="D268" s="9" t="s">
        <v>1469</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271</v>
      </c>
      <c r="K268" s="17"/>
      <c r="L268" s="17"/>
    </row>
    <row r="269" spans="1:12" ht="12.75" customHeight="1">
      <c r="A269" s="9" t="s">
        <v>1346</v>
      </c>
      <c r="B269" s="9" t="s">
        <v>1347</v>
      </c>
      <c r="C269" s="9">
        <f t="shared" si="9"/>
        <v>265</v>
      </c>
      <c r="D269" s="9" t="s">
        <v>1469</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495</v>
      </c>
      <c r="K269" s="17">
        <v>70345</v>
      </c>
      <c r="L269" s="17" t="s">
        <v>2215</v>
      </c>
    </row>
    <row r="270" spans="1:12" ht="12.75" customHeight="1">
      <c r="A270" s="9" t="s">
        <v>974</v>
      </c>
      <c r="B270" s="9" t="s">
        <v>1094</v>
      </c>
      <c r="C270" s="9">
        <f t="shared" si="9"/>
        <v>266</v>
      </c>
      <c r="D270" s="9" t="s">
        <v>1469</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495</v>
      </c>
      <c r="K270" s="17">
        <v>70084</v>
      </c>
      <c r="L270" s="17" t="s">
        <v>1813</v>
      </c>
    </row>
    <row r="271" spans="1:12" ht="12.75" customHeight="1">
      <c r="A271" s="9" t="s">
        <v>1814</v>
      </c>
      <c r="B271" s="12" t="s">
        <v>1348</v>
      </c>
      <c r="C271" s="9">
        <f t="shared" si="9"/>
        <v>267</v>
      </c>
      <c r="D271" s="12" t="s">
        <v>1066</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495</v>
      </c>
      <c r="K271" s="17">
        <v>70344</v>
      </c>
      <c r="L271" s="17" t="s">
        <v>1233</v>
      </c>
    </row>
    <row r="272" spans="1:12" ht="12.75" customHeight="1">
      <c r="A272" s="9" t="s">
        <v>1097</v>
      </c>
      <c r="B272" s="12" t="s">
        <v>1605</v>
      </c>
      <c r="C272" s="9">
        <f t="shared" si="9"/>
        <v>268</v>
      </c>
      <c r="D272" s="12" t="s">
        <v>1066</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495</v>
      </c>
      <c r="K272" s="17"/>
      <c r="L272" s="17"/>
    </row>
    <row r="273" spans="1:12" ht="12.75" customHeight="1">
      <c r="A273" s="9" t="s">
        <v>1699</v>
      </c>
      <c r="B273" s="12" t="s">
        <v>1074</v>
      </c>
      <c r="C273" s="9">
        <f t="shared" si="9"/>
        <v>269</v>
      </c>
      <c r="D273" s="12" t="s">
        <v>1584</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495</v>
      </c>
      <c r="K273" s="17">
        <v>70064</v>
      </c>
      <c r="L273" s="17" t="s">
        <v>1077</v>
      </c>
    </row>
    <row r="274" spans="1:12" ht="12.75" customHeight="1">
      <c r="A274" s="9" t="s">
        <v>1078</v>
      </c>
      <c r="B274" s="9" t="s">
        <v>1388</v>
      </c>
      <c r="C274" s="9">
        <f t="shared" si="9"/>
        <v>270</v>
      </c>
      <c r="D274" s="12" t="s">
        <v>1584</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495</v>
      </c>
      <c r="K274" s="17">
        <v>70300</v>
      </c>
      <c r="L274" s="17" t="s">
        <v>1249</v>
      </c>
    </row>
    <row r="275" spans="1:12" ht="12.75" customHeight="1">
      <c r="A275" s="9" t="s">
        <v>881</v>
      </c>
      <c r="B275" s="12" t="s">
        <v>1376</v>
      </c>
      <c r="C275" s="9">
        <f t="shared" si="9"/>
        <v>271</v>
      </c>
      <c r="D275" s="12" t="s">
        <v>1584</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495</v>
      </c>
      <c r="K275" s="17">
        <v>70243</v>
      </c>
      <c r="L275" s="17" t="s">
        <v>1483</v>
      </c>
    </row>
    <row r="276" spans="1:12" ht="12.75" customHeight="1">
      <c r="A276" s="9" t="s">
        <v>1589</v>
      </c>
      <c r="B276" s="12" t="s">
        <v>1701</v>
      </c>
      <c r="C276" s="9">
        <f t="shared" si="9"/>
        <v>272</v>
      </c>
      <c r="D276" s="12" t="s">
        <v>1584</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495</v>
      </c>
      <c r="K276" s="17">
        <v>70070</v>
      </c>
      <c r="L276" s="17" t="s">
        <v>1702</v>
      </c>
    </row>
    <row r="277" spans="1:12" ht="12.75" customHeight="1">
      <c r="A277" s="9" t="s">
        <v>1703</v>
      </c>
      <c r="B277" s="12" t="s">
        <v>1705</v>
      </c>
      <c r="C277" s="9">
        <f t="shared" si="9"/>
        <v>273</v>
      </c>
      <c r="D277" s="12" t="s">
        <v>1584</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495</v>
      </c>
      <c r="K277" s="17">
        <v>70068</v>
      </c>
      <c r="L277" s="17" t="s">
        <v>1587</v>
      </c>
    </row>
    <row r="278" spans="1:12" ht="12.75" customHeight="1">
      <c r="A278" s="9" t="s">
        <v>1588</v>
      </c>
      <c r="B278" s="12" t="s">
        <v>1983</v>
      </c>
      <c r="C278" s="9">
        <f t="shared" si="9"/>
        <v>274</v>
      </c>
      <c r="D278" s="12" t="s">
        <v>1584</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495</v>
      </c>
      <c r="K278" s="17">
        <v>70069</v>
      </c>
      <c r="L278" s="17" t="s">
        <v>1984</v>
      </c>
    </row>
    <row r="279" spans="1:12" ht="12.75" customHeight="1">
      <c r="A279" s="9" t="s">
        <v>1985</v>
      </c>
      <c r="B279" s="12" t="s">
        <v>1985</v>
      </c>
      <c r="C279" s="9">
        <f t="shared" si="9"/>
        <v>275</v>
      </c>
      <c r="D279" s="18" t="s">
        <v>2361</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495</v>
      </c>
      <c r="K279" s="17">
        <v>70039</v>
      </c>
      <c r="L279" s="17" t="s">
        <v>1975</v>
      </c>
    </row>
    <row r="280" spans="1:12" ht="12.75" customHeight="1">
      <c r="A280" s="9" t="s">
        <v>1617</v>
      </c>
      <c r="B280" s="12" t="s">
        <v>1740</v>
      </c>
      <c r="C280" s="9">
        <f t="shared" si="9"/>
        <v>276</v>
      </c>
      <c r="D280" s="12" t="s">
        <v>2361</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495</v>
      </c>
      <c r="K280" s="17"/>
      <c r="L280" s="17"/>
    </row>
    <row r="281" spans="1:12" ht="12.75" customHeight="1">
      <c r="A281" s="9" t="s">
        <v>1619</v>
      </c>
      <c r="B281" s="12" t="s">
        <v>2510</v>
      </c>
      <c r="C281" s="9">
        <f t="shared" si="9"/>
        <v>277</v>
      </c>
      <c r="D281" s="12" t="s">
        <v>2361</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495</v>
      </c>
      <c r="K281" s="17"/>
      <c r="L281" s="17"/>
    </row>
    <row r="282" spans="1:12" ht="12.75" customHeight="1">
      <c r="A282" s="9" t="s">
        <v>2039</v>
      </c>
      <c r="B282" s="12" t="s">
        <v>1752</v>
      </c>
      <c r="C282" s="9">
        <f t="shared" si="9"/>
        <v>278</v>
      </c>
      <c r="D282" s="12" t="s">
        <v>2361</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495</v>
      </c>
      <c r="K282" s="17"/>
      <c r="L282" s="17"/>
    </row>
    <row r="283" spans="1:12" ht="12.75" customHeight="1">
      <c r="A283" s="9" t="s">
        <v>1976</v>
      </c>
      <c r="B283" s="12" t="s">
        <v>1977</v>
      </c>
      <c r="C283" s="9">
        <f t="shared" si="9"/>
        <v>279</v>
      </c>
      <c r="D283" s="18" t="s">
        <v>2361</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495</v>
      </c>
      <c r="K283" s="17">
        <v>70063</v>
      </c>
      <c r="L283" s="17" t="s">
        <v>2115</v>
      </c>
    </row>
    <row r="284" spans="1:12" ht="12.75" customHeight="1">
      <c r="A284" s="9" t="s">
        <v>1974</v>
      </c>
      <c r="B284" s="12" t="s">
        <v>2530</v>
      </c>
      <c r="C284" s="9">
        <f t="shared" si="9"/>
        <v>280</v>
      </c>
      <c r="D284" s="18" t="s">
        <v>2361</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495</v>
      </c>
      <c r="K284" s="17">
        <v>70303</v>
      </c>
      <c r="L284" s="17" t="s">
        <v>2587</v>
      </c>
    </row>
    <row r="285" spans="1:12" ht="12.75" customHeight="1">
      <c r="A285" s="9" t="s">
        <v>2590</v>
      </c>
      <c r="B285" s="12" t="s">
        <v>2591</v>
      </c>
      <c r="C285" s="9">
        <f t="shared" si="9"/>
        <v>281</v>
      </c>
      <c r="D285" s="18" t="s">
        <v>2361</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495</v>
      </c>
      <c r="K285" s="17">
        <v>70317</v>
      </c>
      <c r="L285" s="17" t="s">
        <v>2606</v>
      </c>
    </row>
    <row r="286" spans="1:12" ht="12.75" customHeight="1">
      <c r="A286" s="9" t="s">
        <v>1941</v>
      </c>
      <c r="B286" s="12" t="s">
        <v>2583</v>
      </c>
      <c r="C286" s="9">
        <f t="shared" ref="C286:C317" si="10">C285+1</f>
        <v>282</v>
      </c>
      <c r="D286" s="18" t="s">
        <v>2361</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495</v>
      </c>
      <c r="K286" s="17">
        <v>70135</v>
      </c>
      <c r="L286" s="17" t="s">
        <v>2332</v>
      </c>
    </row>
    <row r="287" spans="1:12" ht="12.75" customHeight="1">
      <c r="A287" s="9" t="s">
        <v>2581</v>
      </c>
      <c r="B287" s="12" t="s">
        <v>2582</v>
      </c>
      <c r="C287" s="9">
        <f t="shared" si="10"/>
        <v>283</v>
      </c>
      <c r="D287" s="12" t="s">
        <v>2654</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495</v>
      </c>
      <c r="K287" s="17">
        <v>71000</v>
      </c>
      <c r="L287" s="17" t="s">
        <v>2280</v>
      </c>
    </row>
    <row r="288" spans="1:12" ht="12.75" customHeight="1">
      <c r="A288" s="9" t="s">
        <v>1414</v>
      </c>
      <c r="B288" s="18" t="s">
        <v>1978</v>
      </c>
      <c r="C288" s="9">
        <f t="shared" si="10"/>
        <v>284</v>
      </c>
      <c r="D288" s="12" t="s">
        <v>2654</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495</v>
      </c>
      <c r="K288" s="17">
        <v>70417</v>
      </c>
      <c r="L288" s="17" t="s">
        <v>2070</v>
      </c>
    </row>
    <row r="289" spans="1:12" ht="12.75" customHeight="1">
      <c r="A289" s="9" t="s">
        <v>2078</v>
      </c>
      <c r="B289" s="9" t="s">
        <v>2323</v>
      </c>
      <c r="C289" s="9">
        <f t="shared" si="10"/>
        <v>285</v>
      </c>
      <c r="D289" s="12" t="s">
        <v>2654</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495</v>
      </c>
      <c r="K289" s="17">
        <v>70044</v>
      </c>
      <c r="L289" s="17" t="s">
        <v>2324</v>
      </c>
    </row>
    <row r="290" spans="1:12" ht="12.75" customHeight="1">
      <c r="A290" s="9" t="s">
        <v>2331</v>
      </c>
      <c r="B290" s="12" t="s">
        <v>2609</v>
      </c>
      <c r="C290" s="9">
        <f t="shared" si="10"/>
        <v>286</v>
      </c>
      <c r="D290" s="12" t="s">
        <v>2654</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495</v>
      </c>
      <c r="K290" s="17">
        <v>70239</v>
      </c>
      <c r="L290" s="17" t="s">
        <v>2610</v>
      </c>
    </row>
    <row r="291" spans="1:12" ht="12.75" customHeight="1">
      <c r="A291" s="9" t="s">
        <v>2466</v>
      </c>
      <c r="B291" s="12" t="s">
        <v>2318</v>
      </c>
      <c r="C291" s="9">
        <f t="shared" si="10"/>
        <v>287</v>
      </c>
      <c r="D291" s="12" t="s">
        <v>2654</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495</v>
      </c>
      <c r="K291" s="17">
        <v>70144</v>
      </c>
      <c r="L291" s="17" t="s">
        <v>2319</v>
      </c>
    </row>
    <row r="292" spans="1:12" ht="12.75" customHeight="1">
      <c r="A292" s="9" t="s">
        <v>2423</v>
      </c>
      <c r="B292" s="9" t="s">
        <v>1163</v>
      </c>
      <c r="C292" s="9">
        <f t="shared" si="10"/>
        <v>288</v>
      </c>
      <c r="D292" s="12" t="s">
        <v>2654</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495</v>
      </c>
      <c r="K292" s="17">
        <v>70329</v>
      </c>
      <c r="L292" s="17" t="s">
        <v>1032</v>
      </c>
    </row>
    <row r="293" spans="1:12" ht="12.75" customHeight="1">
      <c r="A293" s="9" t="s">
        <v>910</v>
      </c>
      <c r="B293" s="12" t="s">
        <v>1516</v>
      </c>
      <c r="C293" s="9">
        <f t="shared" si="10"/>
        <v>289</v>
      </c>
      <c r="D293" s="12" t="s">
        <v>2654</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495</v>
      </c>
      <c r="K293" s="17">
        <v>70327</v>
      </c>
      <c r="L293" s="17" t="s">
        <v>1144</v>
      </c>
    </row>
    <row r="294" spans="1:12" ht="12.75" customHeight="1">
      <c r="A294" s="9" t="s">
        <v>1412</v>
      </c>
      <c r="B294" s="12" t="s">
        <v>1031</v>
      </c>
      <c r="C294" s="9">
        <f t="shared" si="10"/>
        <v>290</v>
      </c>
      <c r="D294" s="12" t="s">
        <v>2654</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495</v>
      </c>
      <c r="K294" s="17">
        <v>70328</v>
      </c>
      <c r="L294" s="17" t="s">
        <v>1165</v>
      </c>
    </row>
    <row r="295" spans="1:12" ht="12.75" customHeight="1">
      <c r="A295" s="9" t="s">
        <v>1634</v>
      </c>
      <c r="B295" s="18" t="s">
        <v>1622</v>
      </c>
      <c r="C295" s="9">
        <f t="shared" si="10"/>
        <v>291</v>
      </c>
      <c r="D295" s="18" t="s">
        <v>1419</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495</v>
      </c>
      <c r="K295" s="17"/>
      <c r="L295" s="17"/>
    </row>
    <row r="296" spans="1:12" ht="12.75" customHeight="1">
      <c r="A296" s="9" t="s">
        <v>1430</v>
      </c>
      <c r="B296" s="18" t="s">
        <v>1271</v>
      </c>
      <c r="C296" s="9">
        <f t="shared" si="10"/>
        <v>292</v>
      </c>
      <c r="D296" s="18" t="s">
        <v>1419</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495</v>
      </c>
      <c r="K296" s="17"/>
      <c r="L296" s="17"/>
    </row>
    <row r="297" spans="1:12" ht="12.75" customHeight="1">
      <c r="A297" s="9" t="s">
        <v>1272</v>
      </c>
      <c r="B297" s="12" t="s">
        <v>1413</v>
      </c>
      <c r="C297" s="9">
        <f t="shared" si="10"/>
        <v>293</v>
      </c>
      <c r="D297" s="12" t="s">
        <v>1133</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495</v>
      </c>
      <c r="K297" s="17">
        <v>70257</v>
      </c>
      <c r="L297" s="17" t="s">
        <v>1148</v>
      </c>
    </row>
    <row r="298" spans="1:12" ht="12.75" customHeight="1">
      <c r="A298" s="9" t="s">
        <v>1149</v>
      </c>
      <c r="B298" s="12" t="s">
        <v>1293</v>
      </c>
      <c r="C298" s="9">
        <f t="shared" si="10"/>
        <v>294</v>
      </c>
      <c r="D298" s="12" t="s">
        <v>1133</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495</v>
      </c>
      <c r="K298" s="17">
        <v>70264</v>
      </c>
      <c r="L298" s="17" t="s">
        <v>1150</v>
      </c>
    </row>
    <row r="299" spans="1:12" ht="12.75" customHeight="1">
      <c r="A299" s="9" t="s">
        <v>1632</v>
      </c>
      <c r="B299" s="12" t="s">
        <v>1632</v>
      </c>
      <c r="C299" s="9">
        <f t="shared" si="10"/>
        <v>295</v>
      </c>
      <c r="D299" s="12" t="s">
        <v>1133</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495</v>
      </c>
      <c r="K299" s="17">
        <v>70253</v>
      </c>
      <c r="L299" s="17" t="s">
        <v>1887</v>
      </c>
    </row>
    <row r="300" spans="1:12" ht="12.75" customHeight="1">
      <c r="A300" s="9" t="s">
        <v>1888</v>
      </c>
      <c r="B300" s="12" t="s">
        <v>1888</v>
      </c>
      <c r="C300" s="9">
        <f t="shared" si="10"/>
        <v>296</v>
      </c>
      <c r="D300" s="12" t="s">
        <v>1133</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495</v>
      </c>
      <c r="K300" s="17">
        <v>70254</v>
      </c>
      <c r="L300" s="17" t="s">
        <v>1166</v>
      </c>
    </row>
    <row r="301" spans="1:12" ht="12.75" customHeight="1">
      <c r="A301" s="9" t="s">
        <v>1335</v>
      </c>
      <c r="B301" s="12" t="s">
        <v>1336</v>
      </c>
      <c r="C301" s="9">
        <f t="shared" si="10"/>
        <v>297</v>
      </c>
      <c r="D301" s="12" t="s">
        <v>1133</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495</v>
      </c>
      <c r="K301" s="17">
        <v>70210</v>
      </c>
      <c r="L301" s="17" t="s">
        <v>1337</v>
      </c>
    </row>
    <row r="302" spans="1:12" ht="12.75" customHeight="1">
      <c r="A302" s="9" t="s">
        <v>1198</v>
      </c>
      <c r="B302" s="12" t="s">
        <v>1194</v>
      </c>
      <c r="C302" s="9">
        <f t="shared" si="10"/>
        <v>298</v>
      </c>
      <c r="D302" s="12" t="s">
        <v>1133</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495</v>
      </c>
      <c r="K302" s="17">
        <v>70212</v>
      </c>
      <c r="L302" s="17" t="s">
        <v>1059</v>
      </c>
    </row>
    <row r="303" spans="1:12" ht="12.75" customHeight="1">
      <c r="A303" s="9" t="s">
        <v>1322</v>
      </c>
      <c r="B303" s="12" t="s">
        <v>1325</v>
      </c>
      <c r="C303" s="9">
        <f t="shared" si="10"/>
        <v>299</v>
      </c>
      <c r="D303" s="12" t="s">
        <v>1133</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495</v>
      </c>
      <c r="K303" s="17">
        <v>70211</v>
      </c>
      <c r="L303" s="17" t="s">
        <v>1326</v>
      </c>
    </row>
    <row r="304" spans="1:12" ht="12.75" customHeight="1">
      <c r="A304" s="9" t="s">
        <v>1327</v>
      </c>
      <c r="B304" s="12" t="s">
        <v>1553</v>
      </c>
      <c r="C304" s="9">
        <f t="shared" si="10"/>
        <v>300</v>
      </c>
      <c r="D304" s="12" t="s">
        <v>1133</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495</v>
      </c>
      <c r="K304" s="17"/>
      <c r="L304" s="17"/>
    </row>
    <row r="305" spans="1:12" ht="12.75" customHeight="1">
      <c r="A305" s="9" t="s">
        <v>1176</v>
      </c>
      <c r="B305" s="9" t="s">
        <v>1640</v>
      </c>
      <c r="C305" s="9">
        <f t="shared" si="10"/>
        <v>301</v>
      </c>
      <c r="D305" s="12" t="s">
        <v>1133</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495</v>
      </c>
      <c r="K305" s="17">
        <v>71120</v>
      </c>
      <c r="L305" s="17" t="s">
        <v>1641</v>
      </c>
    </row>
    <row r="306" spans="1:12" ht="12.75" customHeight="1">
      <c r="A306" s="9" t="s">
        <v>1642</v>
      </c>
      <c r="B306" s="12" t="s">
        <v>1643</v>
      </c>
      <c r="C306" s="9">
        <f t="shared" si="10"/>
        <v>302</v>
      </c>
      <c r="D306" s="12" t="s">
        <v>1133</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495</v>
      </c>
      <c r="K306" s="17"/>
      <c r="L306" s="17"/>
    </row>
    <row r="307" spans="1:12" ht="12.75" customHeight="1">
      <c r="A307" s="9" t="s">
        <v>1644</v>
      </c>
      <c r="B307" s="12" t="s">
        <v>1645</v>
      </c>
      <c r="C307" s="9">
        <f t="shared" si="10"/>
        <v>303</v>
      </c>
      <c r="D307" s="12" t="s">
        <v>1133</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495</v>
      </c>
      <c r="K307" s="17">
        <v>70214</v>
      </c>
      <c r="L307" s="17" t="s">
        <v>1902</v>
      </c>
    </row>
    <row r="308" spans="1:12" ht="12.75" customHeight="1">
      <c r="A308" s="9" t="s">
        <v>1770</v>
      </c>
      <c r="B308" s="9" t="s">
        <v>1765</v>
      </c>
      <c r="C308" s="9">
        <f t="shared" si="10"/>
        <v>304</v>
      </c>
      <c r="D308" s="12" t="s">
        <v>1133</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495</v>
      </c>
      <c r="K308" s="17">
        <v>70213</v>
      </c>
      <c r="L308" s="17" t="s">
        <v>1766</v>
      </c>
    </row>
    <row r="309" spans="1:12" ht="12.75" customHeight="1">
      <c r="A309" s="9" t="s">
        <v>1767</v>
      </c>
      <c r="B309" s="12" t="s">
        <v>1767</v>
      </c>
      <c r="C309" s="9">
        <f t="shared" si="10"/>
        <v>305</v>
      </c>
      <c r="D309" s="12" t="s">
        <v>1133</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495</v>
      </c>
      <c r="K309" s="17">
        <v>70246</v>
      </c>
      <c r="L309" s="17" t="s">
        <v>1901</v>
      </c>
    </row>
    <row r="310" spans="1:12" ht="12.75" customHeight="1">
      <c r="A310" s="9" t="s">
        <v>2034</v>
      </c>
      <c r="B310" s="12" t="s">
        <v>2171</v>
      </c>
      <c r="C310" s="9">
        <f t="shared" si="10"/>
        <v>306</v>
      </c>
      <c r="D310" s="12" t="s">
        <v>1133</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495</v>
      </c>
      <c r="K310" s="17"/>
      <c r="L310" s="17"/>
    </row>
    <row r="311" spans="1:12" ht="12.75" customHeight="1">
      <c r="A311" s="9" t="s">
        <v>2042</v>
      </c>
      <c r="B311" s="9" t="s">
        <v>2051</v>
      </c>
      <c r="C311" s="9">
        <f t="shared" si="10"/>
        <v>307</v>
      </c>
      <c r="D311" s="12" t="s">
        <v>1133</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495</v>
      </c>
      <c r="K311" s="17">
        <v>70259</v>
      </c>
      <c r="L311" s="17" t="s">
        <v>2141</v>
      </c>
    </row>
    <row r="312" spans="1:12" ht="12.75" customHeight="1">
      <c r="A312" s="9" t="s">
        <v>1796</v>
      </c>
      <c r="B312" s="9" t="s">
        <v>1797</v>
      </c>
      <c r="C312" s="9">
        <f t="shared" si="10"/>
        <v>308</v>
      </c>
      <c r="D312" s="12" t="s">
        <v>1133</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495</v>
      </c>
      <c r="K312" s="17">
        <v>70315</v>
      </c>
      <c r="L312" s="17" t="s">
        <v>1868</v>
      </c>
    </row>
    <row r="313" spans="1:12" ht="12.75" customHeight="1">
      <c r="A313" s="9" t="s">
        <v>2292</v>
      </c>
      <c r="B313" s="9" t="s">
        <v>2549</v>
      </c>
      <c r="C313" s="9">
        <f t="shared" si="10"/>
        <v>309</v>
      </c>
      <c r="D313" s="12" t="s">
        <v>1133</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495</v>
      </c>
      <c r="K313" s="17">
        <v>70421</v>
      </c>
      <c r="L313" s="17" t="s">
        <v>2550</v>
      </c>
    </row>
    <row r="314" spans="1:12" ht="12.75" customHeight="1">
      <c r="A314" s="9" t="s">
        <v>2294</v>
      </c>
      <c r="B314" s="12" t="s">
        <v>2680</v>
      </c>
      <c r="C314" s="9">
        <f t="shared" si="10"/>
        <v>310</v>
      </c>
      <c r="D314" s="12" t="s">
        <v>1133</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495</v>
      </c>
      <c r="K314" s="17">
        <v>70312</v>
      </c>
      <c r="L314" s="17" t="s">
        <v>2490</v>
      </c>
    </row>
    <row r="315" spans="1:12" ht="12.75" customHeight="1">
      <c r="A315" s="9" t="s">
        <v>2489</v>
      </c>
      <c r="B315" s="9" t="s">
        <v>1663</v>
      </c>
      <c r="C315" s="9">
        <f t="shared" si="10"/>
        <v>311</v>
      </c>
      <c r="D315" s="12" t="s">
        <v>1133</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495</v>
      </c>
      <c r="K315" s="17">
        <v>70263</v>
      </c>
      <c r="L315" s="17" t="s">
        <v>2043</v>
      </c>
    </row>
    <row r="316" spans="1:12" ht="12.75" customHeight="1">
      <c r="A316" s="9" t="s">
        <v>2189</v>
      </c>
      <c r="B316" s="12" t="s">
        <v>2346</v>
      </c>
      <c r="C316" s="9">
        <f t="shared" si="10"/>
        <v>312</v>
      </c>
      <c r="D316" s="12" t="s">
        <v>2347</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495</v>
      </c>
      <c r="K316" s="17">
        <v>70255</v>
      </c>
      <c r="L316" s="17" t="s">
        <v>2447</v>
      </c>
    </row>
    <row r="317" spans="1:12" ht="12.75" customHeight="1">
      <c r="A317" s="9" t="s">
        <v>2448</v>
      </c>
      <c r="B317" s="12" t="s">
        <v>2436</v>
      </c>
      <c r="C317" s="9">
        <f t="shared" si="10"/>
        <v>313</v>
      </c>
      <c r="D317" s="12" t="s">
        <v>1582</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495</v>
      </c>
      <c r="K317" s="17">
        <v>70261</v>
      </c>
      <c r="L317" s="17" t="s">
        <v>2527</v>
      </c>
    </row>
    <row r="318" spans="1:12" ht="12.75" customHeight="1">
      <c r="A318" s="9" t="s">
        <v>2242</v>
      </c>
      <c r="B318" s="12" t="s">
        <v>2243</v>
      </c>
      <c r="C318" s="9">
        <f t="shared" ref="C318:C352" si="11">C317+1</f>
        <v>314</v>
      </c>
      <c r="D318" s="12" t="s">
        <v>2390</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495</v>
      </c>
      <c r="K318" s="17"/>
      <c r="L318" s="17"/>
    </row>
    <row r="319" spans="1:12" ht="12.75" customHeight="1">
      <c r="A319" s="9" t="s">
        <v>1806</v>
      </c>
      <c r="B319" s="18" t="s">
        <v>1807</v>
      </c>
      <c r="C319" s="9">
        <f t="shared" si="11"/>
        <v>315</v>
      </c>
      <c r="D319" s="12" t="s">
        <v>2390</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495</v>
      </c>
      <c r="K319" s="17"/>
      <c r="L319" s="17"/>
    </row>
    <row r="320" spans="1:12" ht="12.75" customHeight="1">
      <c r="A320" s="9" t="s">
        <v>1878</v>
      </c>
      <c r="B320" s="18" t="s">
        <v>1879</v>
      </c>
      <c r="C320" s="9">
        <f t="shared" si="11"/>
        <v>316</v>
      </c>
      <c r="D320" s="12" t="s">
        <v>2390</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9">
        <v>805</v>
      </c>
      <c r="J320" s="12" t="s">
        <v>495</v>
      </c>
      <c r="K320" s="17"/>
      <c r="L320" s="17"/>
    </row>
    <row r="321" spans="1:13" ht="12.75" customHeight="1">
      <c r="A321" s="9" t="s">
        <v>1620</v>
      </c>
      <c r="B321" s="18" t="s">
        <v>1893</v>
      </c>
      <c r="C321" s="9">
        <f t="shared" si="11"/>
        <v>317</v>
      </c>
      <c r="D321" s="12" t="s">
        <v>2390</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9">
        <v>806</v>
      </c>
      <c r="J321" s="12" t="s">
        <v>495</v>
      </c>
      <c r="K321" s="17"/>
      <c r="L321" s="17"/>
    </row>
    <row r="322" spans="1:13" ht="12.75" customHeight="1">
      <c r="A322" s="9" t="s">
        <v>2420</v>
      </c>
      <c r="B322" s="18" t="s">
        <v>2459</v>
      </c>
      <c r="C322" s="9">
        <f t="shared" si="11"/>
        <v>318</v>
      </c>
      <c r="D322" s="12" t="s">
        <v>2390</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9">
        <v>807</v>
      </c>
      <c r="J322" s="12" t="s">
        <v>495</v>
      </c>
      <c r="K322" s="17"/>
      <c r="L322" s="17"/>
    </row>
    <row r="323" spans="1:13" ht="12.75" customHeight="1">
      <c r="A323" s="9" t="s">
        <v>1479</v>
      </c>
      <c r="B323" s="18" t="s">
        <v>1209</v>
      </c>
      <c r="C323" s="9">
        <f t="shared" si="11"/>
        <v>319</v>
      </c>
      <c r="D323" s="12" t="s">
        <v>2390</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9">
        <v>810</v>
      </c>
      <c r="J323" s="12" t="s">
        <v>495</v>
      </c>
      <c r="K323" s="17"/>
      <c r="L323" s="17"/>
    </row>
    <row r="324" spans="1:13" ht="12.75" customHeight="1">
      <c r="A324" s="7" t="s">
        <v>1227</v>
      </c>
      <c r="B324" s="12" t="s">
        <v>963</v>
      </c>
      <c r="C324" s="9">
        <f t="shared" si="11"/>
        <v>320</v>
      </c>
      <c r="D324" s="12" t="s">
        <v>1228</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495</v>
      </c>
      <c r="K324" s="17"/>
      <c r="L324" s="17"/>
    </row>
    <row r="325" spans="1:13" ht="12.75" customHeight="1">
      <c r="A325" s="7" t="s">
        <v>969</v>
      </c>
      <c r="B325" s="9" t="s">
        <v>1090</v>
      </c>
      <c r="C325" s="9">
        <f t="shared" si="11"/>
        <v>321</v>
      </c>
      <c r="D325" s="12" t="s">
        <v>1228</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495</v>
      </c>
      <c r="K325" s="17">
        <v>70083</v>
      </c>
      <c r="L325" s="17" t="s">
        <v>1091</v>
      </c>
    </row>
    <row r="326" spans="1:13" ht="12.75" customHeight="1">
      <c r="A326" s="9" t="s">
        <v>1092</v>
      </c>
      <c r="B326" s="12" t="s">
        <v>847</v>
      </c>
      <c r="C326" s="9">
        <f t="shared" si="11"/>
        <v>322</v>
      </c>
      <c r="D326" s="12" t="s">
        <v>1211</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495</v>
      </c>
      <c r="K326" s="17">
        <v>70001</v>
      </c>
      <c r="L326" s="17" t="s">
        <v>1232</v>
      </c>
    </row>
    <row r="327" spans="1:13" ht="12.75" customHeight="1">
      <c r="A327" s="9" t="s">
        <v>1230</v>
      </c>
      <c r="B327" s="7" t="s">
        <v>1236</v>
      </c>
      <c r="C327" s="9">
        <f t="shared" si="11"/>
        <v>323</v>
      </c>
      <c r="D327" s="12" t="s">
        <v>1211</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495</v>
      </c>
      <c r="K327" s="17">
        <v>70006</v>
      </c>
      <c r="L327" s="17" t="s">
        <v>1213</v>
      </c>
    </row>
    <row r="328" spans="1:13" ht="12.75" customHeight="1">
      <c r="A328" s="9" t="s">
        <v>1075</v>
      </c>
      <c r="B328" s="7" t="s">
        <v>1076</v>
      </c>
      <c r="C328" s="9">
        <f t="shared" si="11"/>
        <v>324</v>
      </c>
      <c r="D328" s="12" t="s">
        <v>1211</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495</v>
      </c>
      <c r="K328" s="17">
        <v>70007</v>
      </c>
      <c r="L328" s="17" t="s">
        <v>1585</v>
      </c>
    </row>
    <row r="329" spans="1:13" ht="12.75" customHeight="1">
      <c r="A329" s="7" t="s">
        <v>1385</v>
      </c>
      <c r="B329" s="18" t="s">
        <v>1386</v>
      </c>
      <c r="C329" s="9">
        <f t="shared" si="11"/>
        <v>325</v>
      </c>
      <c r="D329" s="12" t="s">
        <v>1211</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495</v>
      </c>
      <c r="K329" s="16"/>
      <c r="L329" s="16"/>
      <c r="M329" s="16"/>
    </row>
    <row r="330" spans="1:13" ht="12.75" customHeight="1">
      <c r="A330" s="7" t="s">
        <v>1238</v>
      </c>
      <c r="B330" s="18" t="s">
        <v>1125</v>
      </c>
      <c r="C330" s="9">
        <f t="shared" si="11"/>
        <v>326</v>
      </c>
      <c r="D330" s="12" t="s">
        <v>1211</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495</v>
      </c>
      <c r="K330" s="16"/>
      <c r="L330" s="16"/>
      <c r="M330" s="16"/>
    </row>
    <row r="331" spans="1:13" ht="12.75" customHeight="1">
      <c r="A331" s="9" t="s">
        <v>1126</v>
      </c>
      <c r="B331" s="7" t="s">
        <v>1261</v>
      </c>
      <c r="C331" s="9">
        <f t="shared" si="11"/>
        <v>327</v>
      </c>
      <c r="D331" s="12" t="s">
        <v>1211</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495</v>
      </c>
      <c r="K331" s="17">
        <v>70009</v>
      </c>
      <c r="L331" s="17" t="s">
        <v>1496</v>
      </c>
    </row>
    <row r="332" spans="1:13" ht="12.75" customHeight="1">
      <c r="A332" s="9" t="s">
        <v>1497</v>
      </c>
      <c r="B332" s="18" t="s">
        <v>1704</v>
      </c>
      <c r="C332" s="9">
        <f t="shared" si="11"/>
        <v>328</v>
      </c>
      <c r="D332" s="12" t="s">
        <v>1211</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495</v>
      </c>
    </row>
    <row r="333" spans="1:13" ht="12.75" customHeight="1">
      <c r="A333" s="7" t="s">
        <v>1482</v>
      </c>
      <c r="B333" s="20" t="s">
        <v>1592</v>
      </c>
      <c r="C333" s="9">
        <f t="shared" si="11"/>
        <v>329</v>
      </c>
      <c r="D333" s="12" t="s">
        <v>1211</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495</v>
      </c>
      <c r="K333" s="16"/>
      <c r="L333" s="16"/>
      <c r="M333" s="16"/>
    </row>
    <row r="334" spans="1:13" ht="12.75" customHeight="1">
      <c r="A334" s="7" t="s">
        <v>1359</v>
      </c>
      <c r="B334" s="7" t="s">
        <v>1711</v>
      </c>
      <c r="C334" s="9">
        <f t="shared" si="11"/>
        <v>330</v>
      </c>
      <c r="D334" s="12" t="s">
        <v>1211</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495</v>
      </c>
      <c r="K334" s="17">
        <v>70005</v>
      </c>
      <c r="L334" s="17" t="s">
        <v>1712</v>
      </c>
    </row>
    <row r="335" spans="1:13" ht="12.75" customHeight="1">
      <c r="A335" s="7" t="s">
        <v>1593</v>
      </c>
      <c r="B335" s="18" t="s">
        <v>1593</v>
      </c>
      <c r="C335" s="9">
        <f t="shared" si="11"/>
        <v>331</v>
      </c>
      <c r="D335" s="12" t="s">
        <v>1211</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495</v>
      </c>
      <c r="K335" s="17">
        <v>70003</v>
      </c>
      <c r="L335" s="17" t="s">
        <v>1833</v>
      </c>
    </row>
    <row r="336" spans="1:13" ht="12.75" customHeight="1">
      <c r="A336" s="7" t="s">
        <v>1594</v>
      </c>
      <c r="B336" s="18" t="s">
        <v>1595</v>
      </c>
      <c r="C336" s="9">
        <f t="shared" si="11"/>
        <v>332</v>
      </c>
      <c r="D336" s="12" t="s">
        <v>1211</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495</v>
      </c>
      <c r="K336" s="16"/>
      <c r="L336" s="16"/>
      <c r="M336" s="16"/>
    </row>
    <row r="337" spans="1:13" ht="12.75" customHeight="1">
      <c r="A337" s="7" t="s">
        <v>1834</v>
      </c>
      <c r="B337" s="7" t="s">
        <v>1707</v>
      </c>
      <c r="C337" s="9">
        <f t="shared" si="11"/>
        <v>333</v>
      </c>
      <c r="D337" s="12" t="s">
        <v>1211</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495</v>
      </c>
      <c r="K337" s="17">
        <v>70010</v>
      </c>
      <c r="L337" s="17" t="s">
        <v>1708</v>
      </c>
    </row>
    <row r="338" spans="1:13" ht="12.75" customHeight="1">
      <c r="A338" s="7" t="s">
        <v>1874</v>
      </c>
      <c r="B338" s="7" t="s">
        <v>1940</v>
      </c>
      <c r="C338" s="9">
        <f t="shared" si="11"/>
        <v>334</v>
      </c>
      <c r="D338" s="12" t="s">
        <v>1211</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495</v>
      </c>
      <c r="K338" s="17">
        <v>70011</v>
      </c>
      <c r="L338" s="17" t="s">
        <v>1706</v>
      </c>
    </row>
    <row r="339" spans="1:13" ht="12.75" customHeight="1">
      <c r="A339" s="7" t="s">
        <v>2012</v>
      </c>
      <c r="B339" s="18" t="s">
        <v>2103</v>
      </c>
      <c r="C339" s="9">
        <f t="shared" si="11"/>
        <v>335</v>
      </c>
      <c r="D339" s="12" t="s">
        <v>1211</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495</v>
      </c>
    </row>
    <row r="340" spans="1:13" ht="12.75" customHeight="1">
      <c r="A340" s="7" t="s">
        <v>166</v>
      </c>
      <c r="B340" s="18" t="s">
        <v>2580</v>
      </c>
      <c r="C340" s="9">
        <f t="shared" si="11"/>
        <v>336</v>
      </c>
      <c r="D340" s="12" t="s">
        <v>1211</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495</v>
      </c>
      <c r="K340" s="16"/>
      <c r="L340" s="16"/>
      <c r="M340" s="16"/>
    </row>
    <row r="341" spans="1:13" ht="12.75" customHeight="1">
      <c r="A341" s="7" t="s">
        <v>1844</v>
      </c>
      <c r="B341" s="7" t="s">
        <v>1845</v>
      </c>
      <c r="C341" s="9">
        <f t="shared" si="11"/>
        <v>337</v>
      </c>
      <c r="D341" s="12" t="s">
        <v>1211</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495</v>
      </c>
      <c r="K341" s="17">
        <v>70004</v>
      </c>
      <c r="L341" s="17" t="s">
        <v>1523</v>
      </c>
    </row>
    <row r="342" spans="1:13" ht="12.75" customHeight="1">
      <c r="A342" s="7" t="s">
        <v>1827</v>
      </c>
      <c r="B342" s="18" t="s">
        <v>1990</v>
      </c>
      <c r="C342" s="9">
        <f t="shared" si="11"/>
        <v>338</v>
      </c>
      <c r="D342" s="12" t="s">
        <v>1211</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495</v>
      </c>
      <c r="K342" s="17">
        <v>70311</v>
      </c>
      <c r="L342" s="17" t="s">
        <v>1991</v>
      </c>
    </row>
    <row r="343" spans="1:13" ht="12.75" customHeight="1">
      <c r="A343" s="7" t="s">
        <v>1992</v>
      </c>
      <c r="B343" s="7" t="s">
        <v>1992</v>
      </c>
      <c r="C343" s="9">
        <f t="shared" si="11"/>
        <v>339</v>
      </c>
      <c r="D343" s="12" t="s">
        <v>1211</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495</v>
      </c>
      <c r="K343" s="17">
        <v>70008</v>
      </c>
      <c r="L343" s="17" t="s">
        <v>1979</v>
      </c>
    </row>
    <row r="344" spans="1:13" ht="12.75" customHeight="1">
      <c r="A344" s="7" t="s">
        <v>1738</v>
      </c>
      <c r="B344" s="18" t="s">
        <v>1742</v>
      </c>
      <c r="C344" s="9">
        <f t="shared" si="11"/>
        <v>340</v>
      </c>
      <c r="D344" s="12" t="s">
        <v>1211</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495</v>
      </c>
    </row>
    <row r="345" spans="1:13" ht="12.75" customHeight="1">
      <c r="A345" s="7" t="s">
        <v>2415</v>
      </c>
      <c r="B345" s="18" t="s">
        <v>2416</v>
      </c>
      <c r="C345" s="9">
        <f t="shared" si="11"/>
        <v>341</v>
      </c>
      <c r="D345" s="12" t="s">
        <v>1211</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495</v>
      </c>
    </row>
    <row r="346" spans="1:13" ht="12.75" customHeight="1">
      <c r="A346" s="7" t="s">
        <v>2018</v>
      </c>
      <c r="B346" s="18" t="s">
        <v>1744</v>
      </c>
      <c r="C346" s="9">
        <f t="shared" si="11"/>
        <v>342</v>
      </c>
      <c r="D346" s="12" t="s">
        <v>1211</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495</v>
      </c>
    </row>
    <row r="347" spans="1:13" ht="12.75" customHeight="1">
      <c r="A347" s="7" t="s">
        <v>1746</v>
      </c>
      <c r="B347" s="7" t="s">
        <v>2608</v>
      </c>
      <c r="C347" s="9">
        <f t="shared" si="11"/>
        <v>343</v>
      </c>
      <c r="D347" s="12" t="s">
        <v>1211</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495</v>
      </c>
      <c r="K347" s="17">
        <v>70013</v>
      </c>
      <c r="L347" s="17" t="s">
        <v>2118</v>
      </c>
    </row>
    <row r="348" spans="1:13" ht="12.75" customHeight="1">
      <c r="A348" s="9" t="s">
        <v>1986</v>
      </c>
      <c r="B348" s="9" t="s">
        <v>2460</v>
      </c>
      <c r="C348" s="9">
        <f t="shared" si="11"/>
        <v>344</v>
      </c>
      <c r="D348" s="12" t="s">
        <v>1211</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495</v>
      </c>
      <c r="K348" s="17">
        <v>70143</v>
      </c>
      <c r="L348" s="17" t="s">
        <v>2461</v>
      </c>
    </row>
    <row r="349" spans="1:13" ht="12.75" customHeight="1">
      <c r="A349" s="9" t="s">
        <v>2462</v>
      </c>
      <c r="B349" s="18" t="s">
        <v>1161</v>
      </c>
      <c r="C349" s="9">
        <f t="shared" si="11"/>
        <v>345</v>
      </c>
      <c r="D349" s="18" t="s">
        <v>1510</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558</v>
      </c>
      <c r="K349" s="17">
        <v>70145</v>
      </c>
      <c r="L349" s="17" t="s">
        <v>1618</v>
      </c>
    </row>
    <row r="350" spans="1:13" ht="12.75" customHeight="1">
      <c r="A350" s="9" t="s">
        <v>1273</v>
      </c>
      <c r="B350" s="18" t="s">
        <v>1418</v>
      </c>
      <c r="C350" s="9">
        <f t="shared" si="11"/>
        <v>346</v>
      </c>
      <c r="D350" s="18" t="s">
        <v>1521</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558</v>
      </c>
      <c r="K350" s="17"/>
      <c r="L350" s="17"/>
    </row>
    <row r="351" spans="1:13" ht="12.75" customHeight="1">
      <c r="A351" s="9" t="s">
        <v>1292</v>
      </c>
      <c r="B351" s="18" t="s">
        <v>1453</v>
      </c>
      <c r="C351" s="9">
        <f t="shared" si="11"/>
        <v>347</v>
      </c>
      <c r="D351" s="18" t="s">
        <v>1521</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558</v>
      </c>
      <c r="K351" s="17"/>
      <c r="L351" s="17"/>
    </row>
    <row r="352" spans="1:13" ht="12.75" customHeight="1">
      <c r="A352" s="9" t="s">
        <v>414</v>
      </c>
      <c r="B352" s="18"/>
      <c r="C352" s="9">
        <f t="shared" si="11"/>
        <v>348</v>
      </c>
      <c r="D352" s="18" t="s">
        <v>1521</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211</v>
      </c>
      <c r="K352" s="17"/>
      <c r="L352" s="17"/>
    </row>
    <row r="353" spans="1:12" ht="12.75" customHeight="1">
      <c r="A353" s="9" t="s">
        <v>788</v>
      </c>
      <c r="B353" s="18" t="s">
        <v>911</v>
      </c>
      <c r="C353" s="9">
        <f>C351+1</f>
        <v>348</v>
      </c>
      <c r="D353" s="18" t="s">
        <v>1521</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558</v>
      </c>
      <c r="K353" s="17"/>
      <c r="L353" s="17"/>
    </row>
    <row r="354" spans="1:12" ht="12.75" customHeight="1">
      <c r="A354" s="9" t="s">
        <v>912</v>
      </c>
      <c r="B354" s="18" t="s">
        <v>913</v>
      </c>
      <c r="C354" s="9">
        <f t="shared" ref="C354:C385" si="12">C353+1</f>
        <v>349</v>
      </c>
      <c r="D354" s="18" t="s">
        <v>1521</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558</v>
      </c>
      <c r="K354" s="17"/>
      <c r="L354" s="17"/>
    </row>
    <row r="355" spans="1:12" ht="12.75" customHeight="1">
      <c r="A355" s="9" t="s">
        <v>1429</v>
      </c>
      <c r="B355" s="18" t="s">
        <v>1035</v>
      </c>
      <c r="C355" s="9">
        <f t="shared" si="12"/>
        <v>350</v>
      </c>
      <c r="D355" s="18" t="s">
        <v>1521</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558</v>
      </c>
      <c r="K355" s="17"/>
      <c r="L355" s="17"/>
    </row>
    <row r="356" spans="1:12" ht="12.75" customHeight="1">
      <c r="A356" s="9" t="s">
        <v>1033</v>
      </c>
      <c r="B356" s="18" t="s">
        <v>1168</v>
      </c>
      <c r="C356" s="9">
        <f t="shared" si="12"/>
        <v>351</v>
      </c>
      <c r="D356" s="18" t="s">
        <v>1521</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558</v>
      </c>
      <c r="K356" s="17"/>
      <c r="L356" s="17"/>
    </row>
    <row r="357" spans="1:12" ht="12.75" customHeight="1">
      <c r="A357" s="9" t="s">
        <v>1169</v>
      </c>
      <c r="B357" s="18" t="s">
        <v>1170</v>
      </c>
      <c r="C357" s="9">
        <f t="shared" si="12"/>
        <v>352</v>
      </c>
      <c r="D357" s="18" t="s">
        <v>1521</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558</v>
      </c>
      <c r="K357" s="17"/>
      <c r="L357" s="17"/>
    </row>
    <row r="358" spans="1:12" ht="12.75" customHeight="1">
      <c r="A358" s="9" t="s">
        <v>1313</v>
      </c>
      <c r="B358" s="18" t="s">
        <v>1443</v>
      </c>
      <c r="C358" s="9">
        <f t="shared" si="12"/>
        <v>353</v>
      </c>
      <c r="D358" s="18" t="s">
        <v>1521</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558</v>
      </c>
      <c r="K358" s="17"/>
      <c r="L358" s="17"/>
    </row>
    <row r="359" spans="1:12" ht="12.75" customHeight="1">
      <c r="A359" s="9" t="s">
        <v>1433</v>
      </c>
      <c r="B359" s="18" t="s">
        <v>1434</v>
      </c>
      <c r="C359" s="9">
        <f t="shared" si="12"/>
        <v>354</v>
      </c>
      <c r="D359" s="18" t="s">
        <v>1521</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558</v>
      </c>
      <c r="K359" s="17"/>
      <c r="L359" s="17"/>
    </row>
    <row r="360" spans="1:12" ht="12.75" customHeight="1">
      <c r="A360" s="9" t="s">
        <v>1294</v>
      </c>
      <c r="B360" s="18" t="s">
        <v>1295</v>
      </c>
      <c r="C360" s="9">
        <f t="shared" si="12"/>
        <v>355</v>
      </c>
      <c r="D360" s="18" t="s">
        <v>1521</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558</v>
      </c>
      <c r="K360" s="17"/>
      <c r="L360" s="17"/>
    </row>
    <row r="361" spans="1:12" ht="12.75" customHeight="1">
      <c r="A361" s="9" t="s">
        <v>1296</v>
      </c>
      <c r="B361" s="18" t="s">
        <v>1297</v>
      </c>
      <c r="C361" s="9">
        <f t="shared" si="12"/>
        <v>356</v>
      </c>
      <c r="D361" s="18" t="s">
        <v>1521</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558</v>
      </c>
      <c r="K361" s="17"/>
      <c r="L361" s="17"/>
    </row>
    <row r="362" spans="1:12" ht="12.75" customHeight="1">
      <c r="A362" s="9" t="s">
        <v>819</v>
      </c>
      <c r="B362" s="18" t="s">
        <v>1199</v>
      </c>
      <c r="C362" s="9">
        <f t="shared" si="12"/>
        <v>357</v>
      </c>
      <c r="D362" s="18" t="s">
        <v>1521</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558</v>
      </c>
      <c r="K362" s="17"/>
      <c r="L362" s="17"/>
    </row>
    <row r="363" spans="1:12" ht="12.75" customHeight="1">
      <c r="A363" s="9" t="s">
        <v>1653</v>
      </c>
      <c r="B363" s="18" t="s">
        <v>1425</v>
      </c>
      <c r="C363" s="9">
        <f t="shared" si="12"/>
        <v>358</v>
      </c>
      <c r="D363" s="18" t="s">
        <v>1521</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558</v>
      </c>
      <c r="K363" s="17"/>
      <c r="L363" s="17"/>
    </row>
    <row r="364" spans="1:12" ht="12.75" customHeight="1">
      <c r="A364" s="9" t="s">
        <v>1636</v>
      </c>
      <c r="B364" s="18"/>
      <c r="C364" s="9">
        <f t="shared" si="12"/>
        <v>359</v>
      </c>
      <c r="D364" s="18" t="s">
        <v>1521</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558</v>
      </c>
      <c r="K364" s="17"/>
      <c r="L364" s="17"/>
    </row>
    <row r="365" spans="1:12" ht="12.75" customHeight="1">
      <c r="A365" s="9" t="s">
        <v>1637</v>
      </c>
      <c r="B365" s="18" t="s">
        <v>1638</v>
      </c>
      <c r="C365" s="9">
        <f t="shared" si="12"/>
        <v>360</v>
      </c>
      <c r="D365" s="18" t="s">
        <v>1521</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558</v>
      </c>
      <c r="K365" s="17"/>
      <c r="L365" s="17"/>
    </row>
    <row r="366" spans="1:12" ht="12.75" customHeight="1">
      <c r="A366" s="9" t="s">
        <v>1639</v>
      </c>
      <c r="B366" s="18" t="s">
        <v>1447</v>
      </c>
      <c r="C366" s="9">
        <f t="shared" si="12"/>
        <v>361</v>
      </c>
      <c r="D366" s="18" t="s">
        <v>1521</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558</v>
      </c>
      <c r="K366" s="17"/>
      <c r="L366" s="17"/>
    </row>
    <row r="367" spans="1:12" ht="12.75" customHeight="1">
      <c r="A367" s="9" t="s">
        <v>1654</v>
      </c>
      <c r="B367" s="18" t="s">
        <v>1655</v>
      </c>
      <c r="C367" s="9">
        <f t="shared" si="12"/>
        <v>362</v>
      </c>
      <c r="D367" s="18" t="s">
        <v>1521</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558</v>
      </c>
      <c r="K367" s="17"/>
      <c r="L367" s="17"/>
    </row>
    <row r="368" spans="1:12" ht="12.75" customHeight="1">
      <c r="A368" s="9" t="s">
        <v>1656</v>
      </c>
      <c r="B368" s="18" t="s">
        <v>1657</v>
      </c>
      <c r="C368" s="9">
        <f t="shared" si="12"/>
        <v>363</v>
      </c>
      <c r="D368" s="18" t="s">
        <v>1521</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558</v>
      </c>
      <c r="K368" s="17">
        <v>70406</v>
      </c>
      <c r="L368" s="17" t="s">
        <v>1658</v>
      </c>
    </row>
    <row r="369" spans="1:12" ht="12.75" customHeight="1">
      <c r="A369" s="9" t="s">
        <v>1426</v>
      </c>
      <c r="B369" s="18" t="s">
        <v>1289</v>
      </c>
      <c r="C369" s="9">
        <f t="shared" si="12"/>
        <v>364</v>
      </c>
      <c r="D369" s="18" t="s">
        <v>1521</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558</v>
      </c>
      <c r="K369" s="17">
        <v>70407</v>
      </c>
      <c r="L369" s="17" t="s">
        <v>1646</v>
      </c>
    </row>
    <row r="370" spans="1:12" ht="12.75" customHeight="1">
      <c r="A370" s="9" t="s">
        <v>1647</v>
      </c>
      <c r="B370" s="18" t="s">
        <v>1773</v>
      </c>
      <c r="C370" s="9">
        <f t="shared" si="12"/>
        <v>365</v>
      </c>
      <c r="D370" s="18" t="s">
        <v>1521</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558</v>
      </c>
      <c r="K370" s="17"/>
      <c r="L370" s="17"/>
    </row>
    <row r="371" spans="1:12" ht="12.75" customHeight="1">
      <c r="A371" s="9" t="s">
        <v>415</v>
      </c>
      <c r="B371" s="18" t="s">
        <v>2248</v>
      </c>
      <c r="C371" s="9">
        <f t="shared" si="12"/>
        <v>366</v>
      </c>
      <c r="D371" s="18" t="s">
        <v>1521</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454</v>
      </c>
      <c r="K371" s="17"/>
      <c r="L371" s="17"/>
    </row>
    <row r="372" spans="1:12" ht="12.75" customHeight="1">
      <c r="A372" s="9" t="s">
        <v>1775</v>
      </c>
      <c r="B372" s="18" t="s">
        <v>1776</v>
      </c>
      <c r="C372" s="9">
        <f t="shared" si="12"/>
        <v>367</v>
      </c>
      <c r="D372" s="18" t="s">
        <v>1521</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558</v>
      </c>
      <c r="K372" s="17">
        <v>70411</v>
      </c>
      <c r="L372" s="17" t="s">
        <v>2049</v>
      </c>
    </row>
    <row r="373" spans="1:12" ht="12.75" customHeight="1">
      <c r="A373" s="9" t="s">
        <v>1774</v>
      </c>
      <c r="B373" s="18" t="s">
        <v>2008</v>
      </c>
      <c r="C373" s="9">
        <f t="shared" si="12"/>
        <v>368</v>
      </c>
      <c r="D373" s="18" t="s">
        <v>1521</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558</v>
      </c>
      <c r="K373" s="17">
        <v>70412</v>
      </c>
      <c r="L373" s="17" t="s">
        <v>1437</v>
      </c>
    </row>
    <row r="374" spans="1:12" ht="12.75" customHeight="1">
      <c r="A374" s="9" t="s">
        <v>1772</v>
      </c>
      <c r="B374" s="18" t="s">
        <v>1798</v>
      </c>
      <c r="C374" s="9">
        <f t="shared" si="12"/>
        <v>369</v>
      </c>
      <c r="D374" s="18" t="s">
        <v>1521</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558</v>
      </c>
      <c r="K374" s="17"/>
      <c r="L374" s="17"/>
    </row>
    <row r="375" spans="1:12" ht="12.75" customHeight="1">
      <c r="A375" s="70" t="s">
        <v>64</v>
      </c>
      <c r="B375" s="18" t="s">
        <v>2249</v>
      </c>
      <c r="C375" s="9">
        <f t="shared" si="12"/>
        <v>370</v>
      </c>
      <c r="D375" s="18" t="s">
        <v>1521</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558</v>
      </c>
      <c r="K375" s="17"/>
      <c r="L375" s="17"/>
    </row>
    <row r="376" spans="1:12" ht="12.75" customHeight="1">
      <c r="A376" s="9" t="s">
        <v>1464</v>
      </c>
      <c r="B376" s="18" t="s">
        <v>1465</v>
      </c>
      <c r="C376" s="9">
        <f t="shared" si="12"/>
        <v>371</v>
      </c>
      <c r="D376" s="18" t="s">
        <v>1521</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558</v>
      </c>
      <c r="K376" s="17">
        <v>70402</v>
      </c>
      <c r="L376" s="17" t="s">
        <v>2145</v>
      </c>
    </row>
    <row r="377" spans="1:12" ht="12.75" customHeight="1">
      <c r="A377" s="9" t="s">
        <v>1909</v>
      </c>
      <c r="B377" s="18" t="s">
        <v>1910</v>
      </c>
      <c r="C377" s="9">
        <f t="shared" si="12"/>
        <v>372</v>
      </c>
      <c r="D377" s="18" t="s">
        <v>1521</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558</v>
      </c>
      <c r="K377" s="17">
        <v>70403</v>
      </c>
      <c r="L377" s="17" t="s">
        <v>2044</v>
      </c>
    </row>
    <row r="378" spans="1:12" ht="12.75" customHeight="1">
      <c r="A378" s="9" t="s">
        <v>2191</v>
      </c>
      <c r="B378" s="18" t="s">
        <v>2046</v>
      </c>
      <c r="C378" s="9">
        <f t="shared" si="12"/>
        <v>373</v>
      </c>
      <c r="D378" s="18" t="s">
        <v>1521</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558</v>
      </c>
      <c r="K378" s="17"/>
      <c r="L378" s="17"/>
    </row>
    <row r="379" spans="1:12" ht="12.75" customHeight="1">
      <c r="A379" s="70" t="s">
        <v>65</v>
      </c>
      <c r="B379" s="18" t="s">
        <v>2560</v>
      </c>
      <c r="C379" s="9">
        <f t="shared" si="12"/>
        <v>374</v>
      </c>
      <c r="D379" s="18" t="s">
        <v>1521</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558</v>
      </c>
      <c r="K379" s="17"/>
      <c r="L379" s="17"/>
    </row>
    <row r="380" spans="1:12" ht="12.75" customHeight="1">
      <c r="A380" s="9" t="s">
        <v>2047</v>
      </c>
      <c r="B380" s="18" t="s">
        <v>2048</v>
      </c>
      <c r="C380" s="9">
        <f t="shared" si="12"/>
        <v>375</v>
      </c>
      <c r="D380" s="18" t="s">
        <v>1521</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558</v>
      </c>
      <c r="K380" s="17">
        <v>70404</v>
      </c>
      <c r="L380" s="17" t="s">
        <v>1783</v>
      </c>
    </row>
    <row r="381" spans="1:12" ht="12.75" customHeight="1">
      <c r="A381" s="9" t="s">
        <v>1785</v>
      </c>
      <c r="B381" s="18" t="s">
        <v>1795</v>
      </c>
      <c r="C381" s="9">
        <f t="shared" si="12"/>
        <v>376</v>
      </c>
      <c r="D381" s="18" t="s">
        <v>1521</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558</v>
      </c>
      <c r="K381" s="17">
        <v>70405</v>
      </c>
      <c r="L381" s="17" t="s">
        <v>1804</v>
      </c>
    </row>
    <row r="382" spans="1:12" ht="12.75" customHeight="1">
      <c r="A382" s="9" t="s">
        <v>2348</v>
      </c>
      <c r="B382" s="18" t="s">
        <v>1964</v>
      </c>
      <c r="C382" s="9">
        <f t="shared" si="12"/>
        <v>377</v>
      </c>
      <c r="D382" s="18" t="s">
        <v>1521</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558</v>
      </c>
      <c r="K382" s="17"/>
      <c r="L382" s="17"/>
    </row>
    <row r="383" spans="1:12" ht="12.75" customHeight="1">
      <c r="A383" s="9" t="s">
        <v>1569</v>
      </c>
      <c r="B383" s="18" t="s">
        <v>1380</v>
      </c>
      <c r="C383" s="9">
        <f t="shared" si="12"/>
        <v>378</v>
      </c>
      <c r="D383" s="18" t="s">
        <v>1521</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558</v>
      </c>
      <c r="K383" s="17">
        <v>70268</v>
      </c>
      <c r="L383" s="17" t="s">
        <v>1475</v>
      </c>
    </row>
    <row r="384" spans="1:12" ht="12.75" customHeight="1">
      <c r="A384" s="9" t="s">
        <v>1210</v>
      </c>
      <c r="B384" s="18" t="s">
        <v>1064</v>
      </c>
      <c r="C384" s="9">
        <f t="shared" si="12"/>
        <v>379</v>
      </c>
      <c r="D384" s="18" t="s">
        <v>1521</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558</v>
      </c>
      <c r="K384" s="17">
        <v>70267</v>
      </c>
      <c r="L384" s="17" t="s">
        <v>1229</v>
      </c>
    </row>
    <row r="385" spans="1:12" ht="12.75" customHeight="1">
      <c r="A385" s="9" t="s">
        <v>968</v>
      </c>
      <c r="B385" s="9" t="s">
        <v>1084</v>
      </c>
      <c r="C385" s="9">
        <f t="shared" si="12"/>
        <v>380</v>
      </c>
      <c r="D385" s="18" t="s">
        <v>1521</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558</v>
      </c>
      <c r="K385" s="17"/>
      <c r="L385" s="17"/>
    </row>
    <row r="386" spans="1:12" ht="12.75" customHeight="1">
      <c r="A386" s="9" t="s">
        <v>968</v>
      </c>
      <c r="B386" s="9" t="s">
        <v>1085</v>
      </c>
      <c r="C386" s="9">
        <f t="shared" ref="C386:C413" si="13">C385+1</f>
        <v>381</v>
      </c>
      <c r="D386" s="18" t="s">
        <v>1521</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558</v>
      </c>
      <c r="K386" s="17">
        <v>70400</v>
      </c>
      <c r="L386" s="17" t="s">
        <v>988</v>
      </c>
    </row>
    <row r="387" spans="1:12" ht="12.75" customHeight="1">
      <c r="A387" s="9" t="s">
        <v>968</v>
      </c>
      <c r="B387" s="9" t="s">
        <v>1005</v>
      </c>
      <c r="C387" s="9">
        <f t="shared" si="13"/>
        <v>382</v>
      </c>
      <c r="D387" s="18" t="s">
        <v>1521</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558</v>
      </c>
      <c r="K387" s="17">
        <v>70401</v>
      </c>
      <c r="L387" s="17" t="s">
        <v>848</v>
      </c>
    </row>
    <row r="388" spans="1:12" ht="12.75" customHeight="1">
      <c r="A388" s="9" t="s">
        <v>1212</v>
      </c>
      <c r="B388" s="18" t="s">
        <v>976</v>
      </c>
      <c r="C388" s="9">
        <f t="shared" si="13"/>
        <v>383</v>
      </c>
      <c r="D388" s="18" t="s">
        <v>1521</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558</v>
      </c>
      <c r="K388" s="17"/>
      <c r="L388" s="17"/>
    </row>
    <row r="389" spans="1:12" ht="12.75" customHeight="1">
      <c r="A389" s="9" t="s">
        <v>1231</v>
      </c>
      <c r="B389" s="18" t="s">
        <v>1370</v>
      </c>
      <c r="C389" s="9">
        <f t="shared" si="13"/>
        <v>384</v>
      </c>
      <c r="D389" s="18" t="s">
        <v>1521</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558</v>
      </c>
      <c r="K389" s="17"/>
      <c r="L389" s="17"/>
    </row>
    <row r="390" spans="1:12" ht="12.75" customHeight="1">
      <c r="A390" s="7" t="s">
        <v>1371</v>
      </c>
      <c r="B390" s="12" t="s">
        <v>1404</v>
      </c>
      <c r="C390" s="9">
        <f t="shared" si="13"/>
        <v>385</v>
      </c>
      <c r="D390" s="12" t="s">
        <v>1267</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558</v>
      </c>
    </row>
    <row r="391" spans="1:12" ht="12.75" customHeight="1">
      <c r="A391" s="7" t="s">
        <v>1607</v>
      </c>
      <c r="B391" s="12" t="s">
        <v>1606</v>
      </c>
      <c r="C391" s="9">
        <f t="shared" si="13"/>
        <v>386</v>
      </c>
      <c r="D391" s="12" t="s">
        <v>1123</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558</v>
      </c>
    </row>
    <row r="392" spans="1:12" ht="12.75" customHeight="1">
      <c r="A392" s="9" t="s">
        <v>1384</v>
      </c>
      <c r="B392" s="12" t="s">
        <v>1384</v>
      </c>
      <c r="C392" s="9">
        <f t="shared" si="13"/>
        <v>387</v>
      </c>
      <c r="D392" s="12" t="s">
        <v>3</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558</v>
      </c>
      <c r="K392" s="17">
        <v>70233</v>
      </c>
      <c r="L392" s="17" t="s">
        <v>1389</v>
      </c>
    </row>
    <row r="393" spans="1:12" ht="12.75" customHeight="1">
      <c r="A393" s="9" t="s">
        <v>1390</v>
      </c>
      <c r="B393" s="12" t="s">
        <v>1390</v>
      </c>
      <c r="C393" s="9">
        <f t="shared" si="13"/>
        <v>388</v>
      </c>
      <c r="D393" s="12" t="s">
        <v>3</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558</v>
      </c>
      <c r="K393" s="17">
        <v>70308</v>
      </c>
      <c r="L393" s="17" t="s">
        <v>1733</v>
      </c>
    </row>
    <row r="394" spans="1:12" ht="12.75" customHeight="1">
      <c r="A394" s="9" t="s">
        <v>1485</v>
      </c>
      <c r="B394" s="18" t="s">
        <v>1486</v>
      </c>
      <c r="C394" s="9">
        <f t="shared" si="13"/>
        <v>389</v>
      </c>
      <c r="D394" s="12" t="s">
        <v>3</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558</v>
      </c>
      <c r="K394" s="17"/>
      <c r="L394" s="17"/>
    </row>
    <row r="395" spans="1:12" ht="12.75" customHeight="1">
      <c r="A395" s="70" t="s">
        <v>4</v>
      </c>
      <c r="B395" s="71" t="s">
        <v>5</v>
      </c>
      <c r="C395" s="9">
        <f t="shared" si="13"/>
        <v>390</v>
      </c>
      <c r="D395" s="12" t="s">
        <v>3</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2456</v>
      </c>
      <c r="K395" s="17"/>
      <c r="L395" s="17"/>
    </row>
    <row r="396" spans="1:12" ht="12.75" customHeight="1">
      <c r="A396" s="9" t="s">
        <v>2532</v>
      </c>
      <c r="B396" s="18" t="s">
        <v>2533</v>
      </c>
      <c r="C396" s="9">
        <f t="shared" si="13"/>
        <v>391</v>
      </c>
      <c r="D396" s="12" t="s">
        <v>1393</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558</v>
      </c>
      <c r="K396" s="17"/>
      <c r="L396" s="17"/>
    </row>
    <row r="397" spans="1:12" ht="12.75" customHeight="1">
      <c r="A397" s="9" t="s">
        <v>1484</v>
      </c>
      <c r="B397" s="12" t="s">
        <v>1590</v>
      </c>
      <c r="C397" s="9">
        <f t="shared" si="13"/>
        <v>392</v>
      </c>
      <c r="D397" s="12" t="s">
        <v>1393</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558</v>
      </c>
      <c r="K397" s="17">
        <v>70416</v>
      </c>
      <c r="L397" s="17" t="s">
        <v>1591</v>
      </c>
    </row>
    <row r="398" spans="1:12" ht="12.75" customHeight="1">
      <c r="A398" s="9" t="s">
        <v>1009</v>
      </c>
      <c r="B398" s="18" t="s">
        <v>1011</v>
      </c>
      <c r="C398" s="9">
        <f t="shared" si="13"/>
        <v>393</v>
      </c>
      <c r="D398" s="12" t="s">
        <v>1393</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558</v>
      </c>
      <c r="K398" s="17">
        <v>70220</v>
      </c>
      <c r="L398" s="17" t="s">
        <v>879</v>
      </c>
    </row>
    <row r="399" spans="1:12" ht="12.75" customHeight="1">
      <c r="A399" s="9" t="s">
        <v>1503</v>
      </c>
      <c r="B399" s="12" t="s">
        <v>1499</v>
      </c>
      <c r="C399" s="9">
        <f t="shared" si="13"/>
        <v>394</v>
      </c>
      <c r="D399" s="12" t="s">
        <v>1393</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558</v>
      </c>
      <c r="K399" s="17">
        <v>70237</v>
      </c>
      <c r="L399" s="17" t="s">
        <v>1349</v>
      </c>
    </row>
    <row r="400" spans="1:12" ht="12.75" customHeight="1">
      <c r="A400" s="9" t="s">
        <v>1350</v>
      </c>
      <c r="B400" s="18" t="s">
        <v>1351</v>
      </c>
      <c r="C400" s="9">
        <f t="shared" si="13"/>
        <v>395</v>
      </c>
      <c r="D400" s="12" t="s">
        <v>1393</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558</v>
      </c>
      <c r="K400" s="17"/>
      <c r="L400" s="17"/>
    </row>
    <row r="401" spans="1:12" ht="12.75" customHeight="1">
      <c r="A401" s="9" t="s">
        <v>1352</v>
      </c>
      <c r="B401" s="18" t="s">
        <v>1353</v>
      </c>
      <c r="C401" s="9">
        <f t="shared" si="13"/>
        <v>396</v>
      </c>
      <c r="D401" s="12" t="s">
        <v>1393</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558</v>
      </c>
      <c r="K401" s="17">
        <v>70302</v>
      </c>
      <c r="L401" s="17" t="s">
        <v>1837</v>
      </c>
    </row>
    <row r="402" spans="1:12" ht="12.75" customHeight="1">
      <c r="A402" s="9" t="s">
        <v>1828</v>
      </c>
      <c r="B402" s="18" t="s">
        <v>1713</v>
      </c>
      <c r="C402" s="9">
        <f t="shared" si="13"/>
        <v>397</v>
      </c>
      <c r="D402" s="12" t="s">
        <v>1393</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558</v>
      </c>
      <c r="K402" s="17">
        <v>70301</v>
      </c>
      <c r="L402" s="17" t="s">
        <v>1836</v>
      </c>
    </row>
    <row r="403" spans="1:12" ht="12.75" customHeight="1">
      <c r="A403" s="9" t="s">
        <v>2588</v>
      </c>
      <c r="B403" s="12" t="s">
        <v>2589</v>
      </c>
      <c r="C403" s="9">
        <f t="shared" si="13"/>
        <v>398</v>
      </c>
      <c r="D403" s="12" t="s">
        <v>1393</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558</v>
      </c>
      <c r="K403" s="17">
        <v>70225</v>
      </c>
      <c r="L403" s="17" t="s">
        <v>1717</v>
      </c>
    </row>
    <row r="404" spans="1:12" ht="12.75" customHeight="1">
      <c r="A404" s="9" t="s">
        <v>1840</v>
      </c>
      <c r="B404" s="18" t="s">
        <v>1838</v>
      </c>
      <c r="C404" s="9">
        <f t="shared" si="13"/>
        <v>399</v>
      </c>
      <c r="D404" s="12" t="s">
        <v>1393</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558</v>
      </c>
      <c r="K404" s="17">
        <v>70236</v>
      </c>
      <c r="L404" s="17" t="s">
        <v>1842</v>
      </c>
    </row>
    <row r="405" spans="1:12" ht="12.75" customHeight="1">
      <c r="A405" s="9" t="s">
        <v>228</v>
      </c>
      <c r="B405" s="9" t="s">
        <v>179</v>
      </c>
      <c r="C405" s="9">
        <f t="shared" si="13"/>
        <v>400</v>
      </c>
      <c r="D405" s="9" t="s">
        <v>266</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229</v>
      </c>
    </row>
    <row r="406" spans="1:12" ht="12.75" customHeight="1">
      <c r="A406" s="9" t="s">
        <v>269</v>
      </c>
      <c r="B406" s="9" t="s">
        <v>260</v>
      </c>
      <c r="C406" s="9">
        <f t="shared" si="13"/>
        <v>401</v>
      </c>
      <c r="D406" s="9" t="s">
        <v>266</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229</v>
      </c>
    </row>
    <row r="407" spans="1:12" ht="12.75" customHeight="1">
      <c r="A407" s="9" t="s">
        <v>75</v>
      </c>
      <c r="B407" s="9" t="s">
        <v>347</v>
      </c>
      <c r="C407" s="9">
        <f t="shared" si="13"/>
        <v>402</v>
      </c>
      <c r="D407" s="7" t="s">
        <v>119</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558</v>
      </c>
    </row>
    <row r="408" spans="1:12" ht="12.75" customHeight="1">
      <c r="A408" s="9" t="s">
        <v>310</v>
      </c>
      <c r="B408" s="9" t="s">
        <v>307</v>
      </c>
      <c r="C408" s="9">
        <f t="shared" si="13"/>
        <v>403</v>
      </c>
      <c r="D408" s="7" t="s">
        <v>119</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2456</v>
      </c>
    </row>
    <row r="409" spans="1:12" ht="12.75" customHeight="1">
      <c r="A409" s="9" t="s">
        <v>656</v>
      </c>
      <c r="B409" s="9" t="s">
        <v>463</v>
      </c>
      <c r="C409" s="9">
        <f t="shared" si="13"/>
        <v>404</v>
      </c>
      <c r="D409" s="7" t="s">
        <v>119</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558</v>
      </c>
    </row>
    <row r="410" spans="1:12" ht="12.75" customHeight="1">
      <c r="A410" s="9" t="s">
        <v>138</v>
      </c>
      <c r="B410" s="7" t="s">
        <v>139</v>
      </c>
      <c r="C410" s="9">
        <f t="shared" si="13"/>
        <v>405</v>
      </c>
      <c r="D410" s="7" t="s">
        <v>119</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558</v>
      </c>
    </row>
    <row r="411" spans="1:12" ht="12.75" customHeight="1">
      <c r="A411" s="7" t="s">
        <v>132</v>
      </c>
      <c r="B411" s="7" t="s">
        <v>427</v>
      </c>
      <c r="C411" s="9">
        <f t="shared" si="13"/>
        <v>406</v>
      </c>
      <c r="D411" s="7" t="s">
        <v>119</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558</v>
      </c>
    </row>
    <row r="412" spans="1:12" ht="12.75" customHeight="1">
      <c r="A412" s="9" t="s">
        <v>2241</v>
      </c>
      <c r="B412" s="12" t="s">
        <v>2220</v>
      </c>
      <c r="C412" s="9">
        <f t="shared" si="13"/>
        <v>407</v>
      </c>
      <c r="D412" s="7" t="s">
        <v>119</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2246</v>
      </c>
    </row>
    <row r="413" spans="1:12" ht="12.75" customHeight="1">
      <c r="A413" s="9" t="s">
        <v>2123</v>
      </c>
      <c r="B413" s="12" t="s">
        <v>2656</v>
      </c>
      <c r="C413" s="9">
        <f t="shared" si="13"/>
        <v>408</v>
      </c>
      <c r="D413" s="7" t="s">
        <v>119</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2456</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1958</v>
      </c>
    </row>
    <row r="423" spans="2:12" ht="12.75" customHeight="1">
      <c r="K423" s="17">
        <v>70030</v>
      </c>
      <c r="L423" s="17" t="s">
        <v>2117</v>
      </c>
    </row>
    <row r="424" spans="2:12" ht="12.75" customHeight="1">
      <c r="K424" s="17">
        <v>70034</v>
      </c>
      <c r="L424" s="17" t="s">
        <v>1597</v>
      </c>
    </row>
    <row r="425" spans="2:12" ht="12.75" customHeight="1">
      <c r="B425" s="18"/>
      <c r="D425" s="18"/>
      <c r="E425" s="18"/>
      <c r="F425" s="18"/>
      <c r="G425" s="18"/>
      <c r="H425" s="18"/>
      <c r="I425" s="18"/>
      <c r="J425" s="18"/>
      <c r="K425" s="19">
        <v>70035</v>
      </c>
      <c r="L425" s="19" t="s">
        <v>1519</v>
      </c>
    </row>
    <row r="426" spans="2:12" ht="12.75" customHeight="1">
      <c r="K426" s="17">
        <v>70043</v>
      </c>
      <c r="L426" s="17" t="s">
        <v>1132</v>
      </c>
    </row>
    <row r="427" spans="2:12" ht="12.75" customHeight="1">
      <c r="K427" s="17">
        <v>70045</v>
      </c>
      <c r="L427" s="17" t="s">
        <v>1520</v>
      </c>
    </row>
    <row r="428" spans="2:12" ht="12.75" customHeight="1">
      <c r="K428" s="17">
        <v>70047</v>
      </c>
      <c r="L428" s="17" t="s">
        <v>1867</v>
      </c>
    </row>
    <row r="429" spans="2:12" ht="12.75" customHeight="1">
      <c r="K429" s="17">
        <v>70048</v>
      </c>
      <c r="L429" s="17" t="s">
        <v>1551</v>
      </c>
    </row>
    <row r="431" spans="2:12" ht="12.75" customHeight="1">
      <c r="K431" s="17">
        <v>70056</v>
      </c>
      <c r="L431" s="17" t="s">
        <v>1449</v>
      </c>
    </row>
    <row r="432" spans="2:12" ht="12.75" customHeight="1">
      <c r="D432" s="12"/>
      <c r="E432" s="12"/>
      <c r="F432" s="12"/>
      <c r="G432" s="12"/>
      <c r="H432" s="12"/>
      <c r="K432" s="17">
        <v>70057</v>
      </c>
      <c r="L432" s="17" t="s">
        <v>1450</v>
      </c>
    </row>
    <row r="433" spans="2:12" ht="12.75" customHeight="1">
      <c r="B433" s="12"/>
      <c r="D433" s="12"/>
      <c r="E433" s="12"/>
      <c r="F433" s="12"/>
      <c r="G433" s="12"/>
      <c r="H433" s="12"/>
      <c r="I433" s="12"/>
      <c r="J433" s="12"/>
      <c r="K433" s="17">
        <v>70058</v>
      </c>
      <c r="L433" s="17" t="s">
        <v>1452</v>
      </c>
    </row>
    <row r="434" spans="2:12" ht="12.75" customHeight="1">
      <c r="K434" s="17">
        <v>70062</v>
      </c>
      <c r="L434" s="17" t="s">
        <v>1311</v>
      </c>
    </row>
    <row r="435" spans="2:12" ht="12.75" customHeight="1">
      <c r="K435" s="17">
        <v>70071</v>
      </c>
      <c r="L435" s="17" t="s">
        <v>1195</v>
      </c>
    </row>
    <row r="436" spans="2:12" ht="12.75" customHeight="1">
      <c r="K436" s="17">
        <v>70072</v>
      </c>
      <c r="L436" s="17" t="s">
        <v>1321</v>
      </c>
    </row>
    <row r="437" spans="2:12" ht="12.75" customHeight="1">
      <c r="D437" s="18"/>
      <c r="E437" s="18"/>
      <c r="F437" s="18"/>
      <c r="G437" s="18"/>
      <c r="H437" s="18"/>
      <c r="K437" s="17">
        <v>70079</v>
      </c>
      <c r="L437" s="17" t="s">
        <v>1167</v>
      </c>
    </row>
    <row r="438" spans="2:12" ht="12.75" customHeight="1">
      <c r="B438" s="12"/>
      <c r="D438" s="18"/>
      <c r="E438" s="18"/>
      <c r="F438" s="18"/>
      <c r="G438" s="18"/>
      <c r="H438" s="18"/>
      <c r="K438" s="17">
        <v>70081</v>
      </c>
      <c r="L438" s="17" t="s">
        <v>939</v>
      </c>
    </row>
    <row r="439" spans="2:12" ht="12.75" customHeight="1">
      <c r="K439" s="17">
        <v>70095</v>
      </c>
      <c r="L439" s="17" t="s">
        <v>1034</v>
      </c>
    </row>
    <row r="440" spans="2:12" ht="12.75" customHeight="1">
      <c r="K440" s="17">
        <v>70099</v>
      </c>
      <c r="L440" s="17" t="s">
        <v>1186</v>
      </c>
    </row>
    <row r="441" spans="2:12" ht="12.75" customHeight="1">
      <c r="K441" s="17">
        <v>70104</v>
      </c>
      <c r="L441" s="17" t="s">
        <v>1457</v>
      </c>
    </row>
    <row r="442" spans="2:12" ht="12.75" customHeight="1">
      <c r="K442" s="17">
        <v>70105</v>
      </c>
      <c r="L442" s="17" t="s">
        <v>1458</v>
      </c>
    </row>
    <row r="443" spans="2:12" ht="12.75" customHeight="1">
      <c r="K443" s="17">
        <v>70108</v>
      </c>
      <c r="L443" s="17" t="s">
        <v>1037</v>
      </c>
    </row>
    <row r="444" spans="2:12" ht="12.75" customHeight="1">
      <c r="K444" s="17">
        <v>70130</v>
      </c>
      <c r="L444" s="17" t="s">
        <v>1173</v>
      </c>
    </row>
    <row r="445" spans="2:12" ht="12.75" customHeight="1">
      <c r="K445" s="17">
        <v>70131</v>
      </c>
      <c r="L445" s="17" t="s">
        <v>1445</v>
      </c>
    </row>
    <row r="446" spans="2:12" ht="12.75" customHeight="1">
      <c r="K446" s="17">
        <v>70132</v>
      </c>
      <c r="L446" s="17" t="s">
        <v>1652</v>
      </c>
    </row>
    <row r="447" spans="2:12" ht="12.75" customHeight="1">
      <c r="D447" s="12"/>
      <c r="E447" s="12"/>
      <c r="F447" s="12"/>
      <c r="G447" s="12"/>
      <c r="H447" s="12"/>
      <c r="K447" s="17">
        <v>70139</v>
      </c>
      <c r="L447" s="17" t="s">
        <v>1060</v>
      </c>
    </row>
    <row r="448" spans="2:12" ht="12.75" customHeight="1">
      <c r="K448" s="17">
        <v>70140</v>
      </c>
      <c r="L448" s="17" t="s">
        <v>1058</v>
      </c>
    </row>
    <row r="449" spans="2:12" ht="12.75" customHeight="1">
      <c r="K449" s="17">
        <v>70142</v>
      </c>
      <c r="L449" s="17" t="s">
        <v>1331</v>
      </c>
    </row>
    <row r="450" spans="2:12" ht="12.75" customHeight="1">
      <c r="D450" s="12"/>
      <c r="E450" s="12"/>
      <c r="F450" s="12"/>
      <c r="G450" s="12"/>
      <c r="H450" s="12"/>
      <c r="K450" s="17">
        <v>70202</v>
      </c>
      <c r="L450" s="17" t="s">
        <v>1460</v>
      </c>
    </row>
    <row r="451" spans="2:12" ht="12.75" customHeight="1">
      <c r="D451" s="12"/>
      <c r="E451" s="12"/>
      <c r="F451" s="12"/>
      <c r="G451" s="12"/>
      <c r="H451" s="12"/>
      <c r="K451" s="17">
        <v>70203</v>
      </c>
      <c r="L451" s="17" t="s">
        <v>1461</v>
      </c>
    </row>
    <row r="452" spans="2:12" ht="12.75" customHeight="1">
      <c r="B452" s="12"/>
      <c r="D452" s="12"/>
      <c r="E452" s="12"/>
      <c r="F452" s="12"/>
      <c r="G452" s="12"/>
      <c r="H452" s="12"/>
      <c r="I452" s="12"/>
      <c r="J452" s="12"/>
      <c r="K452" s="17">
        <v>70204</v>
      </c>
      <c r="L452" s="17" t="s">
        <v>1462</v>
      </c>
    </row>
    <row r="453" spans="2:12" ht="12.75" customHeight="1">
      <c r="B453" s="12"/>
      <c r="D453" s="12"/>
      <c r="E453" s="12"/>
      <c r="F453" s="12"/>
      <c r="G453" s="12"/>
      <c r="H453" s="12"/>
      <c r="I453" s="12"/>
      <c r="J453" s="12"/>
      <c r="K453" s="17">
        <v>70205</v>
      </c>
      <c r="L453" s="17" t="s">
        <v>820</v>
      </c>
    </row>
    <row r="454" spans="2:12" ht="12.75" customHeight="1">
      <c r="B454" s="12"/>
      <c r="D454" s="12"/>
      <c r="E454" s="12"/>
      <c r="F454" s="12"/>
      <c r="G454" s="12"/>
      <c r="H454" s="12"/>
      <c r="I454" s="12"/>
      <c r="J454" s="12"/>
      <c r="K454" s="17">
        <v>70206</v>
      </c>
      <c r="L454" s="17" t="s">
        <v>936</v>
      </c>
    </row>
    <row r="455" spans="2:12" ht="12.75" customHeight="1">
      <c r="D455" s="12"/>
      <c r="E455" s="12"/>
      <c r="F455" s="12"/>
      <c r="G455" s="12"/>
      <c r="H455" s="12"/>
      <c r="K455" s="17">
        <v>70207</v>
      </c>
      <c r="L455" s="17" t="s">
        <v>1659</v>
      </c>
    </row>
    <row r="456" spans="2:12" ht="12.75" customHeight="1">
      <c r="K456" s="17">
        <v>70221</v>
      </c>
      <c r="L456" s="17" t="s">
        <v>1435</v>
      </c>
    </row>
    <row r="457" spans="2:12" ht="12.75" customHeight="1">
      <c r="K457" s="17">
        <v>70222</v>
      </c>
      <c r="L457" s="17" t="s">
        <v>1436</v>
      </c>
    </row>
    <row r="458" spans="2:12" ht="12.75" customHeight="1">
      <c r="K458" s="17">
        <v>70223</v>
      </c>
      <c r="L458" s="17" t="s">
        <v>1204</v>
      </c>
    </row>
    <row r="459" spans="2:12" ht="12.75" customHeight="1">
      <c r="K459" s="17">
        <v>70224</v>
      </c>
      <c r="L459" s="17" t="s">
        <v>1205</v>
      </c>
    </row>
    <row r="460" spans="2:12" ht="12.75" customHeight="1">
      <c r="K460" s="17">
        <v>70226</v>
      </c>
      <c r="L460" s="17" t="s">
        <v>1903</v>
      </c>
    </row>
    <row r="461" spans="2:12" ht="12.75" customHeight="1">
      <c r="K461" s="17">
        <v>70227</v>
      </c>
      <c r="L461" s="17" t="s">
        <v>2067</v>
      </c>
    </row>
    <row r="462" spans="2:12" ht="12.75" customHeight="1">
      <c r="K462" s="17">
        <v>70228</v>
      </c>
      <c r="L462" s="17" t="s">
        <v>1803</v>
      </c>
    </row>
    <row r="463" spans="2:12" ht="12.75" customHeight="1">
      <c r="K463" s="17">
        <v>70229</v>
      </c>
      <c r="L463" s="17" t="s">
        <v>1771</v>
      </c>
    </row>
    <row r="464" spans="2:12" ht="12.75" customHeight="1">
      <c r="K464" s="17">
        <v>70230</v>
      </c>
      <c r="L464" s="17" t="s">
        <v>1781</v>
      </c>
    </row>
    <row r="465" spans="2:12" ht="12.75" customHeight="1">
      <c r="K465" s="17">
        <v>70231</v>
      </c>
      <c r="L465" s="17" t="s">
        <v>1777</v>
      </c>
    </row>
    <row r="466" spans="2:12" ht="12.75" customHeight="1">
      <c r="K466" s="17">
        <v>70232</v>
      </c>
      <c r="L466" s="17" t="s">
        <v>2045</v>
      </c>
    </row>
    <row r="467" spans="2:12" ht="12.75" customHeight="1">
      <c r="K467" s="17">
        <v>70234</v>
      </c>
      <c r="L467" s="17" t="s">
        <v>1662</v>
      </c>
    </row>
    <row r="468" spans="2:12" ht="12.75" customHeight="1">
      <c r="K468" s="17">
        <v>70235</v>
      </c>
      <c r="L468" s="17" t="s">
        <v>1661</v>
      </c>
    </row>
    <row r="469" spans="2:12" ht="12.75" customHeight="1">
      <c r="B469" s="12"/>
      <c r="D469" s="12"/>
      <c r="E469" s="12"/>
      <c r="F469" s="12"/>
      <c r="G469" s="12"/>
      <c r="H469" s="12"/>
      <c r="I469" s="12"/>
      <c r="J469" s="12"/>
      <c r="K469" s="17">
        <v>70238</v>
      </c>
      <c r="L469" s="17" t="s">
        <v>1543</v>
      </c>
    </row>
    <row r="470" spans="2:12" ht="12.75" customHeight="1">
      <c r="K470" s="17">
        <v>70240</v>
      </c>
      <c r="L470" s="17" t="s">
        <v>1544</v>
      </c>
    </row>
    <row r="471" spans="2:12" ht="12.75" customHeight="1">
      <c r="B471" s="12"/>
      <c r="D471" s="12"/>
      <c r="E471" s="12"/>
      <c r="F471" s="12"/>
      <c r="G471" s="12"/>
      <c r="H471" s="12"/>
      <c r="I471" s="12"/>
      <c r="J471" s="12"/>
      <c r="K471" s="17">
        <v>70241</v>
      </c>
      <c r="L471" s="17" t="s">
        <v>1660</v>
      </c>
    </row>
    <row r="472" spans="2:12" ht="12.75" customHeight="1">
      <c r="D472" s="12"/>
      <c r="E472" s="12"/>
      <c r="F472" s="12"/>
      <c r="G472" s="12"/>
      <c r="H472" s="12"/>
      <c r="K472" s="17">
        <v>70244</v>
      </c>
      <c r="L472" s="17" t="s">
        <v>1664</v>
      </c>
    </row>
    <row r="473" spans="2:12" ht="12.75" customHeight="1">
      <c r="K473" s="17">
        <v>70247</v>
      </c>
      <c r="L473" s="17" t="s">
        <v>1555</v>
      </c>
    </row>
    <row r="474" spans="2:12" ht="12.75" customHeight="1">
      <c r="K474" s="17">
        <v>70248</v>
      </c>
      <c r="L474" s="17" t="s">
        <v>1679</v>
      </c>
    </row>
    <row r="475" spans="2:12" ht="12.75" customHeight="1">
      <c r="K475" s="17">
        <v>70249</v>
      </c>
      <c r="L475" s="17" t="s">
        <v>1381</v>
      </c>
    </row>
    <row r="476" spans="2:12" ht="12.75" customHeight="1">
      <c r="K476" s="17">
        <v>70252</v>
      </c>
      <c r="L476" s="17" t="s">
        <v>1259</v>
      </c>
    </row>
    <row r="477" spans="2:12" ht="12.75" customHeight="1">
      <c r="K477" s="17">
        <v>70256</v>
      </c>
      <c r="L477" s="17" t="s">
        <v>1260</v>
      </c>
    </row>
    <row r="478" spans="2:12" ht="12.75" customHeight="1">
      <c r="D478" s="12"/>
      <c r="E478" s="12"/>
      <c r="F478" s="12"/>
      <c r="G478" s="12"/>
      <c r="H478" s="12"/>
      <c r="K478" s="17">
        <v>70258</v>
      </c>
      <c r="L478" s="17" t="s">
        <v>965</v>
      </c>
    </row>
    <row r="479" spans="2:12" ht="12.75" customHeight="1">
      <c r="D479" s="12"/>
      <c r="E479" s="12"/>
      <c r="F479" s="12"/>
      <c r="G479" s="12"/>
      <c r="H479" s="12"/>
      <c r="K479" s="17">
        <v>70260</v>
      </c>
      <c r="L479" s="17" t="s">
        <v>962</v>
      </c>
    </row>
    <row r="480" spans="2:12" ht="12.75" customHeight="1">
      <c r="K480" s="17">
        <v>70262</v>
      </c>
      <c r="L480" s="17" t="s">
        <v>1379</v>
      </c>
    </row>
    <row r="481" spans="2:12" ht="12.75" customHeight="1">
      <c r="D481" s="12"/>
      <c r="E481" s="12"/>
      <c r="F481" s="12"/>
      <c r="G481" s="12"/>
      <c r="H481" s="12"/>
      <c r="K481" s="17">
        <v>70265</v>
      </c>
      <c r="L481" s="17" t="s">
        <v>1253</v>
      </c>
    </row>
    <row r="482" spans="2:12" ht="12.75" customHeight="1">
      <c r="K482" s="17">
        <v>70266</v>
      </c>
      <c r="L482" s="17" t="s">
        <v>975</v>
      </c>
    </row>
    <row r="483" spans="2:12" ht="12.75" customHeight="1">
      <c r="K483" s="17">
        <v>70269</v>
      </c>
      <c r="L483" s="17" t="s">
        <v>1382</v>
      </c>
    </row>
    <row r="484" spans="2:12" ht="12.75" customHeight="1">
      <c r="K484" s="17">
        <v>70270</v>
      </c>
      <c r="L484" s="17" t="s">
        <v>1095</v>
      </c>
    </row>
    <row r="485" spans="2:12" ht="12.75" customHeight="1">
      <c r="B485" s="18" t="s">
        <v>1096</v>
      </c>
      <c r="D485" s="18"/>
      <c r="E485" s="18"/>
      <c r="F485" s="18"/>
      <c r="G485" s="18"/>
      <c r="H485" s="18"/>
      <c r="K485" s="17">
        <v>70271</v>
      </c>
      <c r="L485" s="17" t="s">
        <v>1608</v>
      </c>
    </row>
    <row r="486" spans="2:12" ht="12.75" customHeight="1">
      <c r="K486" s="17">
        <v>70304</v>
      </c>
      <c r="L486" s="17" t="s">
        <v>1257</v>
      </c>
    </row>
    <row r="487" spans="2:12" ht="12.75" customHeight="1">
      <c r="K487" s="17">
        <v>70305</v>
      </c>
      <c r="L487" s="17" t="s">
        <v>1245</v>
      </c>
    </row>
    <row r="488" spans="2:12" ht="12.75" customHeight="1">
      <c r="K488" s="17">
        <v>70306</v>
      </c>
      <c r="L488" s="17" t="s">
        <v>1122</v>
      </c>
    </row>
    <row r="489" spans="2:12" ht="12.75" customHeight="1">
      <c r="K489" s="17">
        <v>70307</v>
      </c>
      <c r="L489" s="17" t="s">
        <v>1262</v>
      </c>
    </row>
    <row r="490" spans="2:12" ht="12.75" customHeight="1">
      <c r="K490" s="17">
        <v>70309</v>
      </c>
      <c r="L490" s="17" t="s">
        <v>1263</v>
      </c>
    </row>
    <row r="491" spans="2:12" ht="12.75" customHeight="1">
      <c r="K491" s="17">
        <v>70310</v>
      </c>
      <c r="L491" s="17" t="s">
        <v>1502</v>
      </c>
    </row>
    <row r="492" spans="2:12" ht="12.75" customHeight="1">
      <c r="K492" s="17">
        <v>70313</v>
      </c>
      <c r="L492" s="17" t="s">
        <v>774</v>
      </c>
    </row>
    <row r="493" spans="2:12" ht="12.75" customHeight="1">
      <c r="K493" s="17">
        <v>70314</v>
      </c>
      <c r="L493" s="17" t="s">
        <v>882</v>
      </c>
    </row>
    <row r="494" spans="2:12" ht="12.75" customHeight="1">
      <c r="D494" s="18"/>
      <c r="E494" s="18"/>
      <c r="F494" s="18"/>
      <c r="G494" s="18"/>
      <c r="H494" s="18"/>
      <c r="K494" s="17">
        <v>70316</v>
      </c>
      <c r="L494" s="17" t="s">
        <v>1500</v>
      </c>
    </row>
    <row r="495" spans="2:12" ht="12.75" customHeight="1">
      <c r="K495" s="17">
        <v>70318</v>
      </c>
      <c r="L495" s="17" t="s">
        <v>1114</v>
      </c>
    </row>
    <row r="496" spans="2:12" ht="12.75" customHeight="1">
      <c r="K496" s="17">
        <v>70319</v>
      </c>
      <c r="L496" s="17" t="s">
        <v>1116</v>
      </c>
    </row>
    <row r="497" spans="2:12" ht="12.75" customHeight="1">
      <c r="K497" s="17">
        <v>70321</v>
      </c>
      <c r="L497" s="17" t="s">
        <v>1008</v>
      </c>
    </row>
    <row r="498" spans="2:12" ht="12.75" customHeight="1">
      <c r="B498" s="12"/>
      <c r="D498" s="12"/>
      <c r="E498" s="12"/>
      <c r="F498" s="12"/>
      <c r="G498" s="12"/>
      <c r="H498" s="12"/>
      <c r="I498" s="12"/>
      <c r="J498" s="12"/>
      <c r="K498" s="17">
        <v>70326</v>
      </c>
      <c r="L498" s="17" t="s">
        <v>1276</v>
      </c>
    </row>
    <row r="499" spans="2:12" ht="12.75" customHeight="1">
      <c r="K499" s="17">
        <v>70332</v>
      </c>
      <c r="L499" s="17" t="s">
        <v>1277</v>
      </c>
    </row>
    <row r="500" spans="2:12" ht="12.75" customHeight="1">
      <c r="K500" s="17">
        <v>70338</v>
      </c>
      <c r="L500" s="17" t="s">
        <v>1146</v>
      </c>
    </row>
    <row r="501" spans="2:12" ht="12.75" customHeight="1">
      <c r="K501" s="17">
        <v>70339</v>
      </c>
      <c r="L501" s="17" t="s">
        <v>1508</v>
      </c>
    </row>
    <row r="502" spans="2:12" ht="12.75" customHeight="1">
      <c r="K502" s="17">
        <v>70340</v>
      </c>
      <c r="L502" s="17" t="s">
        <v>1718</v>
      </c>
    </row>
    <row r="503" spans="2:12" ht="12.75" customHeight="1">
      <c r="K503" s="17">
        <v>70341</v>
      </c>
      <c r="L503" s="17" t="s">
        <v>1710</v>
      </c>
    </row>
    <row r="504" spans="2:12" ht="12.75" customHeight="1">
      <c r="K504" s="17">
        <v>70342</v>
      </c>
      <c r="L504" s="17" t="s">
        <v>1013</v>
      </c>
    </row>
    <row r="505" spans="2:12" ht="12.75" customHeight="1">
      <c r="K505" s="17">
        <v>70343</v>
      </c>
      <c r="L505" s="17" t="s">
        <v>1360</v>
      </c>
    </row>
    <row r="506" spans="2:12" ht="12.75" customHeight="1">
      <c r="K506" s="17">
        <v>70408</v>
      </c>
      <c r="L506" s="17" t="s">
        <v>2116</v>
      </c>
    </row>
    <row r="507" spans="2:12" ht="12.75" customHeight="1">
      <c r="K507" s="17">
        <v>70409</v>
      </c>
      <c r="L507" s="17" t="s">
        <v>1969</v>
      </c>
    </row>
    <row r="508" spans="2:12" ht="12.75" customHeight="1">
      <c r="K508" s="17">
        <v>70410</v>
      </c>
      <c r="L508" s="17" t="s">
        <v>1709</v>
      </c>
    </row>
    <row r="509" spans="2:12" ht="12.75" customHeight="1">
      <c r="K509" s="17">
        <v>70413</v>
      </c>
      <c r="L509" s="17" t="s">
        <v>1826</v>
      </c>
    </row>
    <row r="510" spans="2:12" ht="12.75" customHeight="1">
      <c r="K510" s="17">
        <v>70418</v>
      </c>
      <c r="L510" s="17" t="s">
        <v>1835</v>
      </c>
    </row>
    <row r="511" spans="2:12" ht="12.75" customHeight="1">
      <c r="K511" s="17">
        <v>70419</v>
      </c>
      <c r="L511" s="17" t="s">
        <v>1716</v>
      </c>
    </row>
    <row r="512" spans="2:12" ht="12.75" customHeight="1">
      <c r="K512" s="17">
        <v>70420</v>
      </c>
      <c r="L512" s="17" t="s">
        <v>1731</v>
      </c>
    </row>
    <row r="513" spans="2:12" ht="12.75" customHeight="1">
      <c r="K513" s="17">
        <v>70422</v>
      </c>
      <c r="L513" s="17" t="s">
        <v>1729</v>
      </c>
    </row>
    <row r="514" spans="2:12" ht="12.75" customHeight="1">
      <c r="K514" s="17">
        <v>70423</v>
      </c>
      <c r="L514" s="17" t="s">
        <v>1730</v>
      </c>
    </row>
    <row r="515" spans="2:12" ht="12.75" customHeight="1">
      <c r="B515" s="12"/>
      <c r="D515" s="12"/>
      <c r="E515" s="12"/>
      <c r="F515" s="12"/>
      <c r="G515" s="12"/>
      <c r="H515" s="12"/>
      <c r="I515" s="12"/>
      <c r="J515" s="12"/>
      <c r="K515" s="17">
        <v>71010</v>
      </c>
      <c r="L515" s="17" t="s">
        <v>1726</v>
      </c>
    </row>
    <row r="516" spans="2:12" ht="12.75" customHeight="1">
      <c r="K516" s="17">
        <v>71020</v>
      </c>
      <c r="L516" s="17" t="s">
        <v>1596</v>
      </c>
    </row>
    <row r="517" spans="2:12" ht="12.75" customHeight="1">
      <c r="K517" s="17">
        <v>71030</v>
      </c>
      <c r="L517" s="17" t="s">
        <v>1282</v>
      </c>
    </row>
    <row r="518" spans="2:12" ht="12.75" customHeight="1">
      <c r="K518" s="17">
        <v>71040</v>
      </c>
      <c r="L518" s="17" t="s">
        <v>1283</v>
      </c>
    </row>
    <row r="519" spans="2:12" ht="12.75" customHeight="1">
      <c r="K519" s="17">
        <v>71041</v>
      </c>
      <c r="L519" s="17" t="s">
        <v>1284</v>
      </c>
    </row>
    <row r="520" spans="2:12" ht="12.75" customHeight="1">
      <c r="K520" s="17">
        <v>71050</v>
      </c>
      <c r="L520" s="17" t="s">
        <v>1987</v>
      </c>
    </row>
    <row r="521" spans="2:12" ht="12.75" customHeight="1">
      <c r="K521" s="17">
        <v>71060</v>
      </c>
      <c r="L521" s="17" t="s">
        <v>1988</v>
      </c>
    </row>
    <row r="522" spans="2:12" ht="12.75" customHeight="1">
      <c r="K522" s="17">
        <v>71070</v>
      </c>
      <c r="L522" s="17" t="s">
        <v>1989</v>
      </c>
    </row>
    <row r="523" spans="2:12" ht="12.75" customHeight="1">
      <c r="D523" s="18"/>
      <c r="E523" s="18"/>
      <c r="F523" s="18"/>
      <c r="G523" s="18"/>
      <c r="H523" s="18"/>
      <c r="K523" s="17">
        <v>71140</v>
      </c>
      <c r="L523" s="17" t="s">
        <v>1724</v>
      </c>
    </row>
    <row r="524" spans="2:12" ht="12.75" customHeight="1">
      <c r="D524" s="18"/>
      <c r="E524" s="18"/>
      <c r="F524" s="18"/>
      <c r="G524" s="18"/>
      <c r="H524" s="18"/>
      <c r="K524" s="17">
        <v>71160</v>
      </c>
      <c r="L524" s="17" t="s">
        <v>1422</v>
      </c>
    </row>
    <row r="525" spans="2:12" ht="12.75" customHeight="1">
      <c r="D525" s="18"/>
      <c r="E525" s="18"/>
      <c r="F525" s="18"/>
      <c r="G525" s="18"/>
      <c r="H525" s="18"/>
      <c r="K525" s="17">
        <v>71170</v>
      </c>
      <c r="L525" s="17" t="s">
        <v>1017</v>
      </c>
    </row>
    <row r="526" spans="2:12" ht="12.75" customHeight="1">
      <c r="D526" s="18"/>
      <c r="E526" s="18"/>
      <c r="F526" s="18"/>
      <c r="G526" s="18"/>
      <c r="H526" s="18"/>
      <c r="K526" s="17">
        <v>71180</v>
      </c>
      <c r="L526" s="17" t="s">
        <v>1179</v>
      </c>
    </row>
    <row r="527" spans="2:12" ht="12.75" customHeight="1">
      <c r="K527" s="17">
        <v>71190</v>
      </c>
      <c r="L527" s="17" t="s">
        <v>1614</v>
      </c>
    </row>
    <row r="528" spans="2:12" ht="12.75" customHeight="1">
      <c r="D528" s="18"/>
      <c r="E528" s="18"/>
      <c r="F528" s="18"/>
      <c r="G528" s="18"/>
      <c r="H528" s="18"/>
      <c r="K528" s="17">
        <v>71210</v>
      </c>
      <c r="L528" s="17" t="s">
        <v>1522</v>
      </c>
    </row>
    <row r="529" spans="2:13" ht="12.75" customHeight="1">
      <c r="B529" s="12"/>
      <c r="D529" s="12"/>
      <c r="E529" s="12"/>
      <c r="F529" s="12"/>
      <c r="G529" s="12"/>
      <c r="H529" s="12"/>
      <c r="I529" s="12"/>
      <c r="J529" s="12"/>
      <c r="K529" s="17">
        <v>70002</v>
      </c>
      <c r="L529" s="17" t="s">
        <v>1728</v>
      </c>
    </row>
    <row r="530" spans="2:13" ht="12.75" customHeight="1">
      <c r="B530" s="12"/>
      <c r="D530" s="12"/>
      <c r="E530" s="12"/>
      <c r="F530" s="12"/>
      <c r="G530" s="12"/>
      <c r="H530" s="12"/>
      <c r="I530" s="12"/>
      <c r="J530" s="12"/>
      <c r="K530" s="17">
        <v>70023</v>
      </c>
      <c r="L530" s="17" t="s">
        <v>1847</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1727</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ortState ref="A2:XFD1048576">
    <sortCondition ref="E3:E1048576"/>
    <sortCondition ref="F3:F1048576"/>
    <sortCondition ref="I3:I1048576"/>
  </sortState>
  <customSheetViews>
    <customSheetView guid="{A2822BA0-8792-8A42-8107-58F529CC73B7}">
      <pane xSplit="1" ySplit="1.0163934426229508" topLeftCell="B214" activePane="bottomRight" state="frozenSplit"/>
      <selection pane="bottomRight" activeCell="A233" sqref="A233"/>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507"/>
  <sheetViews>
    <sheetView tabSelected="1" workbookViewId="0">
      <pane xSplit="5" ySplit="1" topLeftCell="F46" activePane="bottomRight" state="frozenSplit"/>
      <selection pane="topRight" activeCell="F1" sqref="F1"/>
      <selection pane="bottomLeft" activeCell="A2" sqref="A2"/>
      <selection pane="bottomRight" activeCell="D18" sqref="D18"/>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6"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9.6640625" style="21" customWidth="1"/>
    <col min="17" max="17" width="11.6640625" style="21" customWidth="1"/>
    <col min="18" max="18" width="11.5" style="3" customWidth="1"/>
    <col min="19" max="19" width="9.83203125" style="3" customWidth="1"/>
    <col min="20" max="16384" width="29.5" style="3"/>
  </cols>
  <sheetData>
    <row r="1" spans="1:19" s="11" customFormat="1" ht="60" customHeight="1">
      <c r="A1" s="11" t="s">
        <v>2579</v>
      </c>
      <c r="B1" s="10" t="s">
        <v>2556</v>
      </c>
      <c r="C1" s="10" t="s">
        <v>1319</v>
      </c>
      <c r="D1" s="10" t="s">
        <v>2109</v>
      </c>
      <c r="E1" s="10" t="s">
        <v>2558</v>
      </c>
      <c r="F1" s="10" t="s">
        <v>2439</v>
      </c>
      <c r="G1" s="10" t="s">
        <v>2317</v>
      </c>
      <c r="H1" s="10" t="s">
        <v>1758</v>
      </c>
      <c r="I1" s="10" t="s">
        <v>1760</v>
      </c>
      <c r="J1" s="10" t="s">
        <v>1915</v>
      </c>
      <c r="K1" s="10" t="s">
        <v>2516</v>
      </c>
      <c r="L1" s="10" t="s">
        <v>922</v>
      </c>
      <c r="M1" s="10" t="s">
        <v>1041</v>
      </c>
      <c r="N1" s="11" t="s">
        <v>2578</v>
      </c>
      <c r="O1" s="10" t="s">
        <v>916</v>
      </c>
      <c r="P1" s="10" t="s">
        <v>2263</v>
      </c>
      <c r="Q1" s="11" t="s">
        <v>1189</v>
      </c>
      <c r="R1" s="11" t="s">
        <v>160</v>
      </c>
      <c r="S1" s="11" t="s">
        <v>2559</v>
      </c>
    </row>
    <row r="2" spans="1:19" s="66" customFormat="1" ht="34" customHeight="1">
      <c r="A2" s="66">
        <v>1</v>
      </c>
      <c r="B2" s="3">
        <f>VLOOKUP(D2,'Concept heirarchy position'!A$1:I$623,2,0)</f>
        <v>0</v>
      </c>
      <c r="C2" s="3">
        <v>372</v>
      </c>
      <c r="D2" s="16" t="s">
        <v>1849</v>
      </c>
      <c r="E2" s="72" t="s">
        <v>2541</v>
      </c>
      <c r="F2" s="72" t="s">
        <v>2521</v>
      </c>
      <c r="G2" s="72" t="s">
        <v>481</v>
      </c>
      <c r="H2" s="67"/>
      <c r="I2" s="67"/>
      <c r="J2" s="67"/>
      <c r="K2" s="67"/>
      <c r="L2" s="67"/>
      <c r="M2" s="67"/>
      <c r="N2" s="3">
        <f>VLOOKUP(D2,'Concept heirarchy position'!A$1:I$623,3,0)</f>
        <v>1</v>
      </c>
      <c r="O2" s="67" t="s">
        <v>93</v>
      </c>
      <c r="P2" s="67"/>
    </row>
    <row r="3" spans="1:19" s="66" customFormat="1" ht="15" customHeight="1">
      <c r="A3" s="66">
        <f>A2+1</f>
        <v>2</v>
      </c>
      <c r="B3" s="3" t="e">
        <f>VLOOKUP(D3,'Concept heirarchy position'!A$1:I$623,2,0)</f>
        <v>#N/A</v>
      </c>
      <c r="C3" s="3">
        <v>420</v>
      </c>
      <c r="D3" s="16"/>
      <c r="E3" s="72" t="s">
        <v>2572</v>
      </c>
      <c r="F3" s="72"/>
      <c r="G3" s="72" t="s">
        <v>2593</v>
      </c>
      <c r="H3" s="67"/>
      <c r="I3" s="67"/>
      <c r="J3" s="67"/>
      <c r="K3" s="67"/>
      <c r="L3" s="67"/>
      <c r="M3" s="67"/>
      <c r="N3" s="3"/>
      <c r="O3" s="67"/>
      <c r="P3" s="67"/>
      <c r="Q3" s="66" t="s">
        <v>2667</v>
      </c>
    </row>
    <row r="4" spans="1:19" s="66" customFormat="1" ht="17" customHeight="1">
      <c r="A4" s="66">
        <f t="shared" ref="A4:A67" si="0">A3+1</f>
        <v>3</v>
      </c>
      <c r="B4" s="3" t="str">
        <f>VLOOKUP(D4,'Concept heirarchy position'!A$1:I$623,2,0)</f>
        <v>Surname</v>
      </c>
      <c r="C4" s="3">
        <v>1</v>
      </c>
      <c r="D4" s="3" t="s">
        <v>2368</v>
      </c>
      <c r="E4" s="73" t="s">
        <v>1185</v>
      </c>
      <c r="F4" s="22" t="s">
        <v>1050</v>
      </c>
      <c r="G4" s="22" t="s">
        <v>1190</v>
      </c>
      <c r="H4" s="3"/>
      <c r="I4" s="3">
        <v>20</v>
      </c>
      <c r="J4" s="3"/>
      <c r="K4" s="3"/>
      <c r="L4" s="3"/>
      <c r="M4" s="3"/>
      <c r="N4" s="3">
        <f>VLOOKUP(D4,'Concept heirarchy position'!A$1:I$623,3,0)</f>
        <v>2</v>
      </c>
      <c r="O4" s="67" t="s">
        <v>93</v>
      </c>
      <c r="P4" s="23"/>
      <c r="Q4" s="21"/>
    </row>
    <row r="5" spans="1:19" ht="17" customHeight="1">
      <c r="A5" s="66">
        <f t="shared" si="0"/>
        <v>4</v>
      </c>
      <c r="B5" s="3" t="str">
        <f>VLOOKUP(D5,'Concept heirarchy position'!A$1:I$623,2,0)</f>
        <v>Forename</v>
      </c>
      <c r="C5" s="3">
        <v>2</v>
      </c>
      <c r="D5" s="3" t="s">
        <v>2000</v>
      </c>
      <c r="E5" s="73" t="s">
        <v>1057</v>
      </c>
      <c r="F5" s="22" t="s">
        <v>1050</v>
      </c>
      <c r="G5" s="22" t="s">
        <v>1190</v>
      </c>
      <c r="I5" s="3">
        <v>20</v>
      </c>
      <c r="N5" s="3">
        <f>VLOOKUP(D5,'Concept heirarchy position'!A$1:I$623,3,0)</f>
        <v>3</v>
      </c>
      <c r="O5" s="67" t="s">
        <v>93</v>
      </c>
      <c r="P5" s="23"/>
    </row>
    <row r="6" spans="1:19" ht="17" customHeight="1">
      <c r="A6" s="66">
        <f t="shared" si="0"/>
        <v>5</v>
      </c>
      <c r="B6" s="3" t="str">
        <f>VLOOKUP(D6,'Concept heirarchy position'!A$1:I$623,2,0)</f>
        <v>Middle name(s)</v>
      </c>
      <c r="C6" s="3">
        <v>3</v>
      </c>
      <c r="D6" s="3" t="s">
        <v>2002</v>
      </c>
      <c r="E6" s="73" t="s">
        <v>2254</v>
      </c>
      <c r="F6" s="22" t="s">
        <v>1050</v>
      </c>
      <c r="G6" s="22" t="s">
        <v>1190</v>
      </c>
      <c r="I6" s="3">
        <v>40</v>
      </c>
      <c r="N6" s="3">
        <f>VLOOKUP(D6,'Concept heirarchy position'!A$1:I$623,3,0)</f>
        <v>4</v>
      </c>
      <c r="O6" s="67" t="s">
        <v>93</v>
      </c>
      <c r="P6" s="23"/>
    </row>
    <row r="7" spans="1:19" ht="12.75" customHeight="1">
      <c r="A7" s="66">
        <f t="shared" si="0"/>
        <v>6</v>
      </c>
      <c r="B7" s="3" t="str">
        <f>VLOOKUP(D7,'Concept heirarchy position'!A$1:I$623,2,0)</f>
        <v>DOB</v>
      </c>
      <c r="C7" s="3">
        <v>4</v>
      </c>
      <c r="D7" s="3" t="s">
        <v>2134</v>
      </c>
      <c r="E7" s="73" t="s">
        <v>2585</v>
      </c>
      <c r="F7" s="22" t="s">
        <v>1050</v>
      </c>
      <c r="G7" s="22" t="s">
        <v>1446</v>
      </c>
      <c r="M7" s="3" t="s">
        <v>1328</v>
      </c>
      <c r="N7" s="3">
        <f>VLOOKUP(D7,'Concept heirarchy position'!A$1:I$623,3,0)</f>
        <v>5</v>
      </c>
      <c r="O7" s="67" t="s">
        <v>93</v>
      </c>
      <c r="P7" s="23"/>
    </row>
    <row r="8" spans="1:19" s="66" customFormat="1" ht="17" customHeight="1">
      <c r="A8" s="66">
        <f t="shared" si="0"/>
        <v>7</v>
      </c>
      <c r="B8" s="3" t="str">
        <f>VLOOKUP(D8,'Concept heirarchy position'!A$1:I$623,2,0)</f>
        <v>Surname</v>
      </c>
      <c r="C8" s="3">
        <v>476</v>
      </c>
      <c r="D8" s="3" t="s">
        <v>2368</v>
      </c>
      <c r="E8" s="73" t="s">
        <v>1185</v>
      </c>
      <c r="F8" s="22" t="s">
        <v>1050</v>
      </c>
      <c r="G8" s="22" t="s">
        <v>1190</v>
      </c>
      <c r="H8" s="3"/>
      <c r="I8" s="3">
        <v>20</v>
      </c>
      <c r="J8" s="3"/>
      <c r="K8" s="3"/>
      <c r="L8" s="3"/>
      <c r="M8" s="3"/>
      <c r="N8" s="3">
        <f>VLOOKUP(D8,'Concept heirarchy position'!A$1:I$623,3,0)</f>
        <v>2</v>
      </c>
      <c r="O8" s="67"/>
      <c r="P8" s="23"/>
      <c r="Q8" s="21" t="s">
        <v>1191</v>
      </c>
    </row>
    <row r="9" spans="1:19" ht="17" customHeight="1">
      <c r="A9" s="66">
        <f t="shared" si="0"/>
        <v>8</v>
      </c>
      <c r="B9" s="3" t="str">
        <f>VLOOKUP(D9,'Concept heirarchy position'!A$1:I$623,2,0)</f>
        <v>Forename</v>
      </c>
      <c r="C9" s="3">
        <v>477</v>
      </c>
      <c r="D9" s="3" t="s">
        <v>2000</v>
      </c>
      <c r="E9" s="73" t="s">
        <v>1057</v>
      </c>
      <c r="F9" s="22" t="s">
        <v>1050</v>
      </c>
      <c r="G9" s="22" t="s">
        <v>1190</v>
      </c>
      <c r="I9" s="3">
        <v>20</v>
      </c>
      <c r="N9" s="3">
        <f>VLOOKUP(D9,'Concept heirarchy position'!A$1:I$623,3,0)</f>
        <v>3</v>
      </c>
      <c r="O9" s="67"/>
      <c r="P9" s="23"/>
      <c r="Q9" s="21" t="s">
        <v>1191</v>
      </c>
    </row>
    <row r="10" spans="1:19" ht="17" customHeight="1">
      <c r="A10" s="66">
        <f t="shared" si="0"/>
        <v>9</v>
      </c>
      <c r="B10" s="3" t="str">
        <f>VLOOKUP(D10,'Concept heirarchy position'!A$1:I$623,2,0)</f>
        <v>Middle name(s)</v>
      </c>
      <c r="C10" s="3">
        <v>478</v>
      </c>
      <c r="D10" s="3" t="s">
        <v>2002</v>
      </c>
      <c r="E10" s="73" t="s">
        <v>2254</v>
      </c>
      <c r="F10" s="22" t="s">
        <v>1050</v>
      </c>
      <c r="G10" s="22" t="s">
        <v>1190</v>
      </c>
      <c r="I10" s="3">
        <v>40</v>
      </c>
      <c r="N10" s="3">
        <f>VLOOKUP(D10,'Concept heirarchy position'!A$1:I$623,3,0)</f>
        <v>4</v>
      </c>
      <c r="O10" s="67"/>
      <c r="P10" s="23"/>
      <c r="Q10" s="21" t="s">
        <v>1191</v>
      </c>
    </row>
    <row r="11" spans="1:19" ht="12.75" customHeight="1">
      <c r="A11" s="66">
        <f t="shared" si="0"/>
        <v>10</v>
      </c>
      <c r="B11" s="3" t="str">
        <f>VLOOKUP(D11,'Concept heirarchy position'!A$1:I$623,2,0)</f>
        <v>DOB</v>
      </c>
      <c r="C11" s="3">
        <v>479</v>
      </c>
      <c r="D11" s="3" t="s">
        <v>2134</v>
      </c>
      <c r="E11" s="73" t="s">
        <v>2585</v>
      </c>
      <c r="F11" s="22" t="s">
        <v>1050</v>
      </c>
      <c r="G11" s="22" t="s">
        <v>1446</v>
      </c>
      <c r="M11" s="3" t="s">
        <v>1328</v>
      </c>
      <c r="N11" s="3">
        <f>VLOOKUP(D11,'Concept heirarchy position'!A$1:I$623,3,0)</f>
        <v>5</v>
      </c>
      <c r="O11" s="67"/>
      <c r="P11" s="23"/>
      <c r="Q11" s="21" t="s">
        <v>1191</v>
      </c>
    </row>
    <row r="12" spans="1:19" ht="12.75" customHeight="1">
      <c r="A12" s="66">
        <f t="shared" si="0"/>
        <v>11</v>
      </c>
      <c r="B12" s="3" t="str">
        <f>VLOOKUP(D12,'Concept heirarchy position'!A$1:I$623,2,0)</f>
        <v>Gender</v>
      </c>
      <c r="C12" s="3">
        <v>5</v>
      </c>
      <c r="D12" s="3" t="s">
        <v>2004</v>
      </c>
      <c r="E12" s="74" t="s">
        <v>2394</v>
      </c>
      <c r="F12" s="22" t="s">
        <v>1050</v>
      </c>
      <c r="G12" s="12" t="s">
        <v>1329</v>
      </c>
      <c r="H12" s="12" t="s">
        <v>1330</v>
      </c>
      <c r="J12" s="3" t="s">
        <v>2430</v>
      </c>
      <c r="K12" s="3" t="s">
        <v>2252</v>
      </c>
      <c r="N12" s="3">
        <f>VLOOKUP(D12,'Concept heirarchy position'!A$1:I$623,3,0)</f>
        <v>7</v>
      </c>
      <c r="P12" s="24"/>
      <c r="Q12" s="21" t="s">
        <v>2523</v>
      </c>
    </row>
    <row r="13" spans="1:19" ht="12.75" customHeight="1">
      <c r="A13" s="66">
        <f t="shared" si="0"/>
        <v>12</v>
      </c>
      <c r="B13" s="3" t="str">
        <f>VLOOKUP(D13,'Concept heirarchy position'!A$1:I$623,2,0)</f>
        <v>Gender</v>
      </c>
      <c r="C13" s="3">
        <v>6</v>
      </c>
      <c r="D13" s="3" t="s">
        <v>2004</v>
      </c>
      <c r="E13" s="73" t="s">
        <v>2394</v>
      </c>
      <c r="F13" s="22" t="s">
        <v>1050</v>
      </c>
      <c r="G13" s="22" t="s">
        <v>1329</v>
      </c>
      <c r="H13" s="22" t="s">
        <v>1305</v>
      </c>
      <c r="N13" s="3">
        <f>VLOOKUP(D13,'Concept heirarchy position'!A$1:I$623,3,0)</f>
        <v>7</v>
      </c>
      <c r="O13" s="67" t="s">
        <v>93</v>
      </c>
      <c r="P13" s="23"/>
      <c r="Q13" s="3"/>
    </row>
    <row r="14" spans="1:19" ht="12.75" customHeight="1">
      <c r="A14" s="66">
        <f t="shared" si="0"/>
        <v>13</v>
      </c>
      <c r="B14" s="3">
        <f>VLOOKUP(D14,'Concept heirarchy position'!A$1:I$623,2,0)</f>
        <v>0</v>
      </c>
      <c r="C14" s="3">
        <v>404</v>
      </c>
      <c r="D14" s="9" t="s">
        <v>2003</v>
      </c>
      <c r="E14" s="73" t="s">
        <v>2617</v>
      </c>
      <c r="F14" s="22" t="s">
        <v>2570</v>
      </c>
      <c r="G14" s="22" t="s">
        <v>1329</v>
      </c>
      <c r="H14" s="22" t="s">
        <v>2571</v>
      </c>
      <c r="N14" s="3">
        <f>VLOOKUP(D14,'Concept heirarchy position'!A$1:I$623,3,0)</f>
        <v>8</v>
      </c>
      <c r="O14" s="67"/>
      <c r="P14" s="23"/>
      <c r="Q14" s="3"/>
    </row>
    <row r="15" spans="1:19" ht="12.75" customHeight="1">
      <c r="A15" s="66">
        <f t="shared" si="0"/>
        <v>14</v>
      </c>
      <c r="B15" s="3" t="e">
        <f>VLOOKUP(D15,'Concept heirarchy position'!A$1:I$623,2,0)</f>
        <v>#N/A</v>
      </c>
      <c r="C15" s="3">
        <v>421</v>
      </c>
      <c r="D15" s="9"/>
      <c r="E15" s="73" t="s">
        <v>2572</v>
      </c>
      <c r="F15" s="22"/>
      <c r="G15" s="22" t="s">
        <v>2666</v>
      </c>
      <c r="H15" s="22"/>
      <c r="O15" s="67"/>
      <c r="P15" s="23"/>
      <c r="Q15" s="21" t="s">
        <v>2555</v>
      </c>
    </row>
    <row r="16" spans="1:19" ht="12.75" customHeight="1">
      <c r="A16" s="66">
        <f t="shared" si="0"/>
        <v>15</v>
      </c>
      <c r="B16" s="3" t="e">
        <f>VLOOKUP(D16,'Concept heirarchy position'!A$1:I$623,2,0)</f>
        <v>#N/A</v>
      </c>
      <c r="C16" s="3">
        <v>422</v>
      </c>
      <c r="D16" s="9"/>
      <c r="E16" s="73" t="s">
        <v>2573</v>
      </c>
      <c r="F16" s="22"/>
      <c r="G16" s="22" t="s">
        <v>2593</v>
      </c>
      <c r="H16" s="22"/>
      <c r="O16" s="67"/>
      <c r="P16" s="23"/>
      <c r="Q16" s="21" t="s">
        <v>2667</v>
      </c>
    </row>
    <row r="17" spans="1:23" ht="12.75" customHeight="1">
      <c r="A17" s="66">
        <f t="shared" si="0"/>
        <v>16</v>
      </c>
      <c r="B17" s="3" t="str">
        <f>VLOOKUP(D17,'Concept heirarchy position'!A$1:I$623,2,0)</f>
        <v>Email</v>
      </c>
      <c r="C17" s="3">
        <v>10</v>
      </c>
      <c r="D17" s="3" t="s">
        <v>2300</v>
      </c>
      <c r="E17" s="73" t="s">
        <v>1180</v>
      </c>
      <c r="F17" s="22" t="s">
        <v>1050</v>
      </c>
      <c r="G17" s="22" t="s">
        <v>1190</v>
      </c>
      <c r="I17" s="3">
        <v>40</v>
      </c>
      <c r="N17" s="3">
        <f>VLOOKUP(D17,'Concept heirarchy position'!A$1:I$623,3,0)</f>
        <v>9</v>
      </c>
      <c r="O17" s="67" t="s">
        <v>93</v>
      </c>
      <c r="P17" s="23"/>
      <c r="Q17" s="23"/>
      <c r="U17"/>
      <c r="V17"/>
      <c r="W17"/>
    </row>
    <row r="18" spans="1:23" ht="12.75" customHeight="1">
      <c r="A18" s="66">
        <f t="shared" si="0"/>
        <v>17</v>
      </c>
      <c r="B18" s="3" t="str">
        <f>VLOOKUP(D18,'Concept heirarchy position'!A$1:I$623,2,0)</f>
        <v>Email</v>
      </c>
      <c r="C18" s="3">
        <v>480</v>
      </c>
      <c r="D18" s="3" t="s">
        <v>2300</v>
      </c>
      <c r="E18" s="73" t="s">
        <v>1180</v>
      </c>
      <c r="F18" s="22" t="s">
        <v>1050</v>
      </c>
      <c r="G18" s="22" t="s">
        <v>1190</v>
      </c>
      <c r="I18" s="3">
        <v>40</v>
      </c>
      <c r="N18" s="3">
        <f>VLOOKUP(D18,'Concept heirarchy position'!A$1:I$623,3,0)</f>
        <v>9</v>
      </c>
      <c r="O18" s="67"/>
      <c r="P18" s="23"/>
      <c r="Q18" s="23" t="s">
        <v>1191</v>
      </c>
      <c r="U18"/>
      <c r="V18"/>
      <c r="W18"/>
    </row>
    <row r="19" spans="1:23" ht="12.75" customHeight="1">
      <c r="A19" s="66">
        <f t="shared" si="0"/>
        <v>18</v>
      </c>
      <c r="B19" s="3" t="str">
        <f>VLOOKUP(D19,'Concept heirarchy position'!A$1:I$623,2,0)</f>
        <v>Preferred Telephone Contact</v>
      </c>
      <c r="C19" s="3">
        <v>373</v>
      </c>
      <c r="D19" s="9" t="s">
        <v>58</v>
      </c>
      <c r="E19" s="73" t="s">
        <v>431</v>
      </c>
      <c r="F19" s="22" t="s">
        <v>416</v>
      </c>
      <c r="G19" s="22" t="s">
        <v>194</v>
      </c>
      <c r="H19" s="12" t="s">
        <v>195</v>
      </c>
      <c r="N19" s="3">
        <f>VLOOKUP(D19,'Concept heirarchy position'!A$1:I$623,3,0)</f>
        <v>11</v>
      </c>
      <c r="O19" s="67" t="s">
        <v>93</v>
      </c>
      <c r="P19" s="23"/>
      <c r="Q19" s="23"/>
      <c r="U19"/>
      <c r="V19"/>
      <c r="W19"/>
    </row>
    <row r="20" spans="1:23" ht="12.75" customHeight="1">
      <c r="A20" s="66">
        <f t="shared" si="0"/>
        <v>19</v>
      </c>
      <c r="B20" s="3" t="str">
        <f>VLOOKUP(D20,'Concept heirarchy position'!A$1:I$623,2,0)</f>
        <v>Home Phone</v>
      </c>
      <c r="C20" s="3">
        <v>7</v>
      </c>
      <c r="D20" s="3" t="s">
        <v>2082</v>
      </c>
      <c r="E20" s="73" t="s">
        <v>1306</v>
      </c>
      <c r="F20" s="22" t="s">
        <v>146</v>
      </c>
      <c r="G20" s="22" t="s">
        <v>1190</v>
      </c>
      <c r="I20" s="3">
        <v>20</v>
      </c>
      <c r="N20" s="3">
        <f>VLOOKUP(D20,'Concept heirarchy position'!A$1:I$623,3,0)</f>
        <v>12</v>
      </c>
      <c r="O20" s="67" t="s">
        <v>93</v>
      </c>
      <c r="P20" s="23"/>
      <c r="Q20" s="23"/>
      <c r="U20"/>
      <c r="V20"/>
      <c r="W20"/>
    </row>
    <row r="21" spans="1:23" ht="12.75" customHeight="1">
      <c r="A21" s="66">
        <f t="shared" si="0"/>
        <v>20</v>
      </c>
      <c r="B21" s="3" t="str">
        <f>VLOOKUP(D21,'Concept heirarchy position'!A$1:I$623,2,0)</f>
        <v>Home Phone</v>
      </c>
      <c r="C21" s="3">
        <v>389</v>
      </c>
      <c r="D21" s="3" t="s">
        <v>2082</v>
      </c>
      <c r="E21" s="73" t="s">
        <v>1306</v>
      </c>
      <c r="F21" s="22" t="s">
        <v>2253</v>
      </c>
      <c r="G21" s="22" t="s">
        <v>1190</v>
      </c>
      <c r="I21" s="3">
        <v>20</v>
      </c>
      <c r="N21" s="3">
        <f>VLOOKUP(D21,'Concept heirarchy position'!A$1:I$623,3,0)</f>
        <v>12</v>
      </c>
      <c r="O21" s="67"/>
      <c r="P21" s="23"/>
      <c r="Q21" s="23" t="s">
        <v>1191</v>
      </c>
      <c r="U21"/>
      <c r="V21"/>
      <c r="W21"/>
    </row>
    <row r="22" spans="1:23" ht="12.75" customHeight="1">
      <c r="A22" s="66">
        <f t="shared" si="0"/>
        <v>21</v>
      </c>
      <c r="B22" s="3" t="str">
        <f>VLOOKUP(D22,'Concept heirarchy position'!A$1:I$623,2,0)</f>
        <v>Mobile Phone</v>
      </c>
      <c r="C22" s="3">
        <v>8</v>
      </c>
      <c r="D22" s="3" t="s">
        <v>2084</v>
      </c>
      <c r="E22" s="73" t="s">
        <v>1444</v>
      </c>
      <c r="F22" s="22" t="s">
        <v>173</v>
      </c>
      <c r="G22" s="22" t="s">
        <v>1190</v>
      </c>
      <c r="I22" s="3">
        <v>20</v>
      </c>
      <c r="N22" s="3">
        <f>VLOOKUP(D22,'Concept heirarchy position'!A$1:I$623,3,0)</f>
        <v>13</v>
      </c>
      <c r="O22" s="67" t="s">
        <v>93</v>
      </c>
      <c r="P22" s="23"/>
      <c r="Q22" s="23"/>
      <c r="U22"/>
      <c r="V22"/>
      <c r="W22"/>
    </row>
    <row r="23" spans="1:23" ht="12.75" customHeight="1">
      <c r="A23" s="66">
        <f t="shared" si="0"/>
        <v>22</v>
      </c>
      <c r="B23" s="3" t="str">
        <f>VLOOKUP(D23,'Concept heirarchy position'!A$1:I$623,2,0)</f>
        <v>Mobile Phone</v>
      </c>
      <c r="C23" s="3">
        <v>390</v>
      </c>
      <c r="D23" s="3" t="s">
        <v>2084</v>
      </c>
      <c r="E23" s="73" t="s">
        <v>1444</v>
      </c>
      <c r="F23" s="22" t="s">
        <v>2253</v>
      </c>
      <c r="G23" s="22" t="s">
        <v>1190</v>
      </c>
      <c r="I23" s="3">
        <v>20</v>
      </c>
      <c r="N23" s="3">
        <f>VLOOKUP(D23,'Concept heirarchy position'!A$1:I$623,3,0)</f>
        <v>13</v>
      </c>
      <c r="O23" s="67"/>
      <c r="P23" s="23"/>
      <c r="Q23" s="23" t="s">
        <v>1191</v>
      </c>
      <c r="U23"/>
      <c r="V23"/>
      <c r="W23"/>
    </row>
    <row r="24" spans="1:23" ht="12.75" customHeight="1">
      <c r="A24" s="66">
        <f t="shared" si="0"/>
        <v>23</v>
      </c>
      <c r="B24" s="3" t="str">
        <f>VLOOKUP(D24,'Concept heirarchy position'!A$1:I$623,2,0)</f>
        <v>Work Phone</v>
      </c>
      <c r="C24" s="3">
        <v>9</v>
      </c>
      <c r="D24" s="3" t="s">
        <v>2287</v>
      </c>
      <c r="E24" s="73" t="s">
        <v>1188</v>
      </c>
      <c r="F24" s="22" t="s">
        <v>172</v>
      </c>
      <c r="G24" s="22" t="s">
        <v>1190</v>
      </c>
      <c r="I24" s="3">
        <v>20</v>
      </c>
      <c r="N24" s="3">
        <f>VLOOKUP(D24,'Concept heirarchy position'!A$1:I$623,3,0)</f>
        <v>14</v>
      </c>
      <c r="O24" s="67" t="s">
        <v>93</v>
      </c>
      <c r="P24" s="23"/>
      <c r="Q24" s="23"/>
      <c r="U24"/>
      <c r="V24"/>
      <c r="W24"/>
    </row>
    <row r="25" spans="1:23" ht="12.75" customHeight="1">
      <c r="A25" s="66">
        <f t="shared" si="0"/>
        <v>24</v>
      </c>
      <c r="B25" s="3" t="str">
        <f>VLOOKUP(D25,'Concept heirarchy position'!A$1:I$623,2,0)</f>
        <v>Work Phone</v>
      </c>
      <c r="C25" s="3">
        <v>391</v>
      </c>
      <c r="D25" s="3" t="s">
        <v>2287</v>
      </c>
      <c r="E25" s="73" t="s">
        <v>1188</v>
      </c>
      <c r="F25" s="22" t="s">
        <v>2253</v>
      </c>
      <c r="G25" s="22" t="s">
        <v>1190</v>
      </c>
      <c r="I25" s="3">
        <v>20</v>
      </c>
      <c r="N25" s="3">
        <f>VLOOKUP(D25,'Concept heirarchy position'!A$1:I$623,3,0)</f>
        <v>14</v>
      </c>
      <c r="O25" s="67"/>
      <c r="P25" s="23"/>
      <c r="Q25" s="23" t="s">
        <v>1191</v>
      </c>
      <c r="U25"/>
      <c r="V25"/>
      <c r="W25"/>
    </row>
    <row r="26" spans="1:23" ht="12.75" customHeight="1">
      <c r="A26" s="66">
        <f t="shared" si="0"/>
        <v>25</v>
      </c>
      <c r="B26" s="3" t="str">
        <f>VLOOKUP(D26,'Concept heirarchy position'!A$1:I$623,2,0)</f>
        <v>Postal address</v>
      </c>
      <c r="C26" s="3">
        <v>11</v>
      </c>
      <c r="D26" s="3" t="s">
        <v>1857</v>
      </c>
      <c r="E26" s="73" t="s">
        <v>1858</v>
      </c>
      <c r="F26" s="22" t="s">
        <v>1050</v>
      </c>
      <c r="G26" s="22" t="s">
        <v>1315</v>
      </c>
      <c r="I26" s="22">
        <v>1000</v>
      </c>
      <c r="N26" s="3">
        <f>VLOOKUP(D26,'Concept heirarchy position'!A$1:I$623,3,0)</f>
        <v>15</v>
      </c>
      <c r="O26" s="23"/>
      <c r="P26" s="23"/>
      <c r="Q26" s="23" t="s">
        <v>1191</v>
      </c>
      <c r="U26"/>
      <c r="V26"/>
      <c r="W26"/>
    </row>
    <row r="27" spans="1:23" ht="12.75" customHeight="1">
      <c r="A27" s="66">
        <f t="shared" si="0"/>
        <v>26</v>
      </c>
      <c r="B27" s="3" t="str">
        <f>VLOOKUP(D27,'Concept heirarchy position'!A$1:I$623,2,0)</f>
        <v>Country</v>
      </c>
      <c r="C27" s="3">
        <v>363</v>
      </c>
      <c r="D27" s="70" t="s">
        <v>2325</v>
      </c>
      <c r="E27" s="73" t="s">
        <v>2370</v>
      </c>
      <c r="F27" s="22" t="s">
        <v>2369</v>
      </c>
      <c r="G27" s="22" t="s">
        <v>2129</v>
      </c>
      <c r="H27" s="3" t="s">
        <v>2370</v>
      </c>
      <c r="I27" s="22"/>
      <c r="N27" s="3">
        <f>VLOOKUP(D27,'Concept heirarchy position'!A$1:I$623,3,0)</f>
        <v>16</v>
      </c>
      <c r="O27" s="23"/>
      <c r="P27" s="23"/>
      <c r="Q27" s="23"/>
      <c r="U27"/>
      <c r="V27"/>
      <c r="W27"/>
    </row>
    <row r="28" spans="1:23" ht="12.75" customHeight="1">
      <c r="A28" s="66">
        <f t="shared" si="0"/>
        <v>27</v>
      </c>
      <c r="B28" s="3" t="str">
        <f>VLOOKUP(D28,'Concept heirarchy position'!A$1:I$623,2,0)</f>
        <v>Preferred Contact</v>
      </c>
      <c r="C28" s="3">
        <v>12</v>
      </c>
      <c r="D28" s="3" t="s">
        <v>2175</v>
      </c>
      <c r="E28" s="74" t="s">
        <v>1316</v>
      </c>
      <c r="F28" s="12" t="s">
        <v>1050</v>
      </c>
      <c r="G28" s="12" t="s">
        <v>1329</v>
      </c>
      <c r="H28" s="25" t="s">
        <v>935</v>
      </c>
      <c r="N28" s="3">
        <f>VLOOKUP(D28,'Concept heirarchy position'!A$1:I$623,3,0)</f>
        <v>18</v>
      </c>
      <c r="P28" s="24"/>
      <c r="Q28" s="24" t="s">
        <v>1191</v>
      </c>
      <c r="U28"/>
      <c r="V28"/>
      <c r="W28"/>
    </row>
    <row r="29" spans="1:23" ht="12.75" customHeight="1">
      <c r="A29" s="66">
        <f t="shared" si="0"/>
        <v>28</v>
      </c>
      <c r="B29" s="3" t="str">
        <f>VLOOKUP(D29,'Concept heirarchy position'!A$1:I$623,2,0)</f>
        <v>Preferred Contact</v>
      </c>
      <c r="C29" s="3">
        <v>13</v>
      </c>
      <c r="D29" s="3" t="s">
        <v>2175</v>
      </c>
      <c r="E29" s="73" t="s">
        <v>1056</v>
      </c>
      <c r="F29" s="22" t="s">
        <v>1050</v>
      </c>
      <c r="G29" s="22" t="s">
        <v>1329</v>
      </c>
      <c r="H29" s="22" t="s">
        <v>935</v>
      </c>
      <c r="N29" s="3">
        <f>VLOOKUP(D29,'Concept heirarchy position'!A$1:I$623,3,0)</f>
        <v>18</v>
      </c>
      <c r="O29" s="23"/>
      <c r="P29" s="23"/>
      <c r="Q29" s="23"/>
      <c r="U29"/>
      <c r="V29"/>
      <c r="W29"/>
    </row>
    <row r="30" spans="1:23" ht="12.75" customHeight="1">
      <c r="A30" s="66">
        <f t="shared" si="0"/>
        <v>29</v>
      </c>
      <c r="B30" s="3" t="str">
        <f>VLOOKUP(D30,'Concept heirarchy position'!A$1:I$623,2,0)</f>
        <v>Medicare number</v>
      </c>
      <c r="C30" s="3">
        <v>14</v>
      </c>
      <c r="D30" s="9" t="s">
        <v>2032</v>
      </c>
      <c r="E30" s="75" t="s">
        <v>1183</v>
      </c>
      <c r="F30" s="18" t="s">
        <v>90</v>
      </c>
      <c r="G30" s="18" t="s">
        <v>1190</v>
      </c>
      <c r="H30" s="9"/>
      <c r="I30" s="9">
        <v>15</v>
      </c>
      <c r="J30" s="9"/>
      <c r="K30" s="9"/>
      <c r="L30" s="9"/>
      <c r="M30" s="9"/>
      <c r="N30" s="3">
        <f>VLOOKUP(D30,'Concept heirarchy position'!A$1:I$623,3,0)</f>
        <v>19</v>
      </c>
      <c r="O30" s="26"/>
      <c r="P30" s="27"/>
      <c r="Q30" s="27"/>
      <c r="U30"/>
      <c r="V30"/>
      <c r="W30"/>
    </row>
    <row r="31" spans="1:23" ht="12.75" customHeight="1">
      <c r="A31" s="66">
        <f t="shared" si="0"/>
        <v>30</v>
      </c>
      <c r="B31" s="3" t="str">
        <f>VLOOKUP(D31,'Concept heirarchy position'!A$1:I$623,2,0)</f>
        <v>Medicare number</v>
      </c>
      <c r="C31" s="3">
        <v>15</v>
      </c>
      <c r="D31" s="3" t="s">
        <v>2032</v>
      </c>
      <c r="E31" s="74" t="s">
        <v>1181</v>
      </c>
      <c r="F31" s="18" t="s">
        <v>2378</v>
      </c>
      <c r="G31" s="12" t="s">
        <v>1190</v>
      </c>
      <c r="I31" s="3">
        <v>15</v>
      </c>
      <c r="N31" s="3">
        <f>VLOOKUP(D31,'Concept heirarchy position'!A$1:I$623,3,0)</f>
        <v>19</v>
      </c>
      <c r="P31" s="24"/>
      <c r="Q31" s="24"/>
      <c r="U31"/>
      <c r="V31"/>
      <c r="W31"/>
    </row>
    <row r="32" spans="1:23" ht="12.75" customHeight="1">
      <c r="A32" s="66">
        <f t="shared" si="0"/>
        <v>31</v>
      </c>
      <c r="B32" s="3" t="str">
        <f>VLOOKUP(D32,'Concept heirarchy position'!A$1:I$623,2,0)</f>
        <v>Medicare patient number</v>
      </c>
      <c r="C32" s="3">
        <v>16</v>
      </c>
      <c r="D32" s="3" t="s">
        <v>2304</v>
      </c>
      <c r="E32" s="74" t="s">
        <v>825</v>
      </c>
      <c r="F32" s="18" t="s">
        <v>90</v>
      </c>
      <c r="G32" s="12" t="s">
        <v>1467</v>
      </c>
      <c r="N32" s="3">
        <f>VLOOKUP(D32,'Concept heirarchy position'!A$1:I$623,3,0)</f>
        <v>20</v>
      </c>
      <c r="P32" s="24"/>
      <c r="Q32" s="24"/>
      <c r="U32"/>
      <c r="V32"/>
      <c r="W32"/>
    </row>
    <row r="33" spans="1:23" ht="12.75" customHeight="1">
      <c r="A33" s="66">
        <f t="shared" si="0"/>
        <v>32</v>
      </c>
      <c r="B33" s="3" t="str">
        <f>VLOOKUP(D33,'Concept heirarchy position'!A$1:I$623,2,0)</f>
        <v>Medicare patient number</v>
      </c>
      <c r="C33" s="3">
        <v>17</v>
      </c>
      <c r="D33" s="3" t="s">
        <v>2304</v>
      </c>
      <c r="E33" s="73" t="s">
        <v>1562</v>
      </c>
      <c r="F33" s="18" t="s">
        <v>90</v>
      </c>
      <c r="G33" s="12" t="s">
        <v>1467</v>
      </c>
      <c r="N33" s="3">
        <f>VLOOKUP(D33,'Concept heirarchy position'!A$1:I$623,3,0)</f>
        <v>20</v>
      </c>
      <c r="O33" s="23"/>
      <c r="P33" s="23"/>
      <c r="Q33" s="23"/>
      <c r="U33"/>
      <c r="V33"/>
      <c r="W33"/>
    </row>
    <row r="34" spans="1:23" ht="12.75" customHeight="1">
      <c r="A34" s="66">
        <f t="shared" si="0"/>
        <v>33</v>
      </c>
      <c r="B34" s="3" t="str">
        <f>VLOOKUP(D34,'Concept heirarchy position'!A$1:I$623,2,0)</f>
        <v>Medicare patient number</v>
      </c>
      <c r="C34" s="3">
        <v>333</v>
      </c>
      <c r="D34" s="3" t="s">
        <v>2304</v>
      </c>
      <c r="E34" s="74" t="s">
        <v>931</v>
      </c>
      <c r="F34" s="18" t="s">
        <v>2378</v>
      </c>
      <c r="G34" s="12" t="s">
        <v>1467</v>
      </c>
      <c r="N34" s="3">
        <f>VLOOKUP(D34,'Concept heirarchy position'!A$1:I$623,3,0)</f>
        <v>20</v>
      </c>
      <c r="P34" s="24"/>
      <c r="Q34" s="24"/>
      <c r="U34"/>
      <c r="V34"/>
      <c r="W34"/>
    </row>
    <row r="35" spans="1:23" ht="12.75" customHeight="1">
      <c r="A35" s="66">
        <f t="shared" si="0"/>
        <v>34</v>
      </c>
      <c r="B35" s="3" t="str">
        <f>VLOOKUP(D35,'Concept heirarchy position'!A$1:I$623,2,0)</f>
        <v>IHI</v>
      </c>
      <c r="C35" s="3">
        <v>335</v>
      </c>
      <c r="D35" s="9" t="s">
        <v>2173</v>
      </c>
      <c r="E35" s="73" t="s">
        <v>2568</v>
      </c>
      <c r="F35" s="18" t="s">
        <v>2378</v>
      </c>
      <c r="G35" s="22" t="s">
        <v>1190</v>
      </c>
      <c r="I35" s="3">
        <v>20</v>
      </c>
      <c r="N35" s="3">
        <f>VLOOKUP(D35,'Concept heirarchy position'!A$1:I$623,3,0)</f>
        <v>21</v>
      </c>
      <c r="O35" s="23"/>
      <c r="P35" s="23"/>
      <c r="Q35" s="23"/>
      <c r="U35"/>
      <c r="V35"/>
      <c r="W35"/>
    </row>
    <row r="36" spans="1:23" ht="12.75" customHeight="1">
      <c r="A36" s="66">
        <f t="shared" si="0"/>
        <v>35</v>
      </c>
      <c r="B36" s="3" t="str">
        <f>VLOOKUP(D36,'Concept heirarchy position'!A$1:I$623,2,0)</f>
        <v>IHI</v>
      </c>
      <c r="C36" s="65">
        <v>336</v>
      </c>
      <c r="D36" s="9" t="s">
        <v>2173</v>
      </c>
      <c r="E36" s="73" t="s">
        <v>224</v>
      </c>
      <c r="F36" s="18" t="s">
        <v>90</v>
      </c>
      <c r="G36" s="22" t="s">
        <v>1190</v>
      </c>
      <c r="I36" s="3">
        <v>20</v>
      </c>
      <c r="N36" s="3">
        <f>VLOOKUP(D36,'Concept heirarchy position'!A$1:I$623,3,0)</f>
        <v>21</v>
      </c>
      <c r="O36" s="23"/>
      <c r="P36" s="23"/>
      <c r="Q36" s="23"/>
      <c r="U36"/>
      <c r="V36"/>
      <c r="W36"/>
    </row>
    <row r="37" spans="1:23" ht="12.75" customHeight="1">
      <c r="A37" s="66">
        <f t="shared" si="0"/>
        <v>36</v>
      </c>
      <c r="B37" s="3" t="str">
        <f>VLOOKUP(D37,'Concept heirarchy position'!A$1:I$623,2,0)</f>
        <v>Social security number</v>
      </c>
      <c r="C37" s="3">
        <v>334</v>
      </c>
      <c r="D37" s="9" t="s">
        <v>2256</v>
      </c>
      <c r="E37" s="73" t="s">
        <v>1864</v>
      </c>
      <c r="F37" s="18" t="s">
        <v>91</v>
      </c>
      <c r="G37" s="22" t="s">
        <v>1190</v>
      </c>
      <c r="I37" s="3">
        <v>50</v>
      </c>
      <c r="N37" s="3">
        <f>VLOOKUP(D37,'Concept heirarchy position'!A$1:I$623,3,0)</f>
        <v>22</v>
      </c>
      <c r="O37" s="23"/>
      <c r="P37" s="23"/>
      <c r="Q37" s="23"/>
      <c r="U37"/>
      <c r="V37"/>
      <c r="W37"/>
    </row>
    <row r="38" spans="1:23" ht="12.75" customHeight="1">
      <c r="A38" s="66">
        <f t="shared" si="0"/>
        <v>37</v>
      </c>
      <c r="B38" s="3" t="str">
        <f>VLOOKUP(D38,'Concept heirarchy position'!A$1:I$623,2,0)</f>
        <v>NHS number</v>
      </c>
      <c r="C38" s="65">
        <v>364</v>
      </c>
      <c r="D38" s="9" t="s">
        <v>1900</v>
      </c>
      <c r="E38" s="73" t="s">
        <v>2148</v>
      </c>
      <c r="F38" s="18" t="s">
        <v>92</v>
      </c>
      <c r="G38" s="22" t="s">
        <v>2149</v>
      </c>
      <c r="I38" s="3">
        <v>20</v>
      </c>
      <c r="N38" s="3">
        <f>VLOOKUP(D38,'Concept heirarchy position'!A$1:I$623,3,0)</f>
        <v>23</v>
      </c>
      <c r="O38" s="23"/>
      <c r="P38" s="23"/>
      <c r="Q38" s="23"/>
      <c r="U38"/>
      <c r="V38"/>
      <c r="W38"/>
    </row>
    <row r="39" spans="1:23" ht="12.75" customHeight="1">
      <c r="A39" s="66">
        <f t="shared" si="0"/>
        <v>38</v>
      </c>
      <c r="B39" s="3" t="str">
        <f>VLOOKUP(D39,'Concept heirarchy position'!A$1:I$623,2,0)</f>
        <v>NHS number</v>
      </c>
      <c r="C39" s="3">
        <v>366</v>
      </c>
      <c r="D39" s="9" t="s">
        <v>1900</v>
      </c>
      <c r="E39" s="76" t="s">
        <v>2437</v>
      </c>
      <c r="F39" s="18" t="s">
        <v>92</v>
      </c>
      <c r="G39" s="22" t="s">
        <v>2149</v>
      </c>
      <c r="I39" s="3">
        <v>20</v>
      </c>
      <c r="N39" s="3">
        <f>VLOOKUP(D39,'Concept heirarchy position'!A$1:I$623,3,0)</f>
        <v>23</v>
      </c>
      <c r="U39"/>
      <c r="V39"/>
      <c r="W39"/>
    </row>
    <row r="40" spans="1:23" ht="12.75" customHeight="1">
      <c r="A40" s="66">
        <f t="shared" si="0"/>
        <v>39</v>
      </c>
      <c r="B40" s="3" t="str">
        <f>VLOOKUP(D40,'Concept heirarchy position'!A$1:I$623,2,0)</f>
        <v>Next of kin Name</v>
      </c>
      <c r="C40" s="3">
        <v>412</v>
      </c>
      <c r="D40" s="70" t="s">
        <v>2616</v>
      </c>
      <c r="E40" s="76" t="s">
        <v>2679</v>
      </c>
      <c r="F40" s="18" t="s">
        <v>2597</v>
      </c>
      <c r="G40" s="22" t="s">
        <v>1190</v>
      </c>
      <c r="I40" s="3">
        <v>20</v>
      </c>
      <c r="N40" s="3">
        <f>VLOOKUP(D40,'Concept heirarchy position'!A$1:I$623,3,0)</f>
        <v>24</v>
      </c>
      <c r="Q40" s="21" t="s">
        <v>2599</v>
      </c>
      <c r="U40"/>
      <c r="V40"/>
      <c r="W40"/>
    </row>
    <row r="41" spans="1:23" ht="12.75" customHeight="1">
      <c r="A41" s="66">
        <f t="shared" si="0"/>
        <v>40</v>
      </c>
      <c r="B41" s="3" t="str">
        <f>VLOOKUP(D41,'Concept heirarchy position'!A$1:I$623,2,0)</f>
        <v>NOK contact same</v>
      </c>
      <c r="C41" s="3">
        <v>413</v>
      </c>
      <c r="D41" s="70" t="s">
        <v>2396</v>
      </c>
      <c r="E41" s="76" t="s">
        <v>2469</v>
      </c>
      <c r="F41" s="18" t="s">
        <v>2597</v>
      </c>
      <c r="G41" s="22" t="s">
        <v>1329</v>
      </c>
      <c r="H41" s="22" t="s">
        <v>443</v>
      </c>
      <c r="N41" s="3">
        <f>VLOOKUP(D41,'Concept heirarchy position'!A$1:I$623,3,0)</f>
        <v>25</v>
      </c>
      <c r="Q41" s="21" t="s">
        <v>2600</v>
      </c>
      <c r="U41"/>
      <c r="V41"/>
      <c r="W41"/>
    </row>
    <row r="42" spans="1:23" ht="12.75" customHeight="1">
      <c r="A42" s="66">
        <f t="shared" si="0"/>
        <v>41</v>
      </c>
      <c r="B42" s="3" t="str">
        <f>VLOOKUP(D42,'Concept heirarchy position'!A$1:I$623,2,0)</f>
        <v>NOK Home Phone</v>
      </c>
      <c r="C42" s="3">
        <v>414</v>
      </c>
      <c r="D42" s="70" t="s">
        <v>2398</v>
      </c>
      <c r="E42" s="76" t="s">
        <v>2470</v>
      </c>
      <c r="F42" s="70" t="s">
        <v>2598</v>
      </c>
      <c r="G42" s="22" t="s">
        <v>1190</v>
      </c>
      <c r="I42" s="3">
        <v>20</v>
      </c>
      <c r="N42" s="3">
        <f>VLOOKUP(D42,'Concept heirarchy position'!A$1:I$623,3,0)</f>
        <v>26</v>
      </c>
      <c r="Q42" s="21" t="s">
        <v>2600</v>
      </c>
      <c r="U42"/>
      <c r="V42"/>
      <c r="W42"/>
    </row>
    <row r="43" spans="1:23" ht="12.75" customHeight="1">
      <c r="A43" s="66">
        <f t="shared" si="0"/>
        <v>42</v>
      </c>
      <c r="B43" s="3" t="str">
        <f>VLOOKUP(D43,'Concept heirarchy position'!A$1:I$623,2,0)</f>
        <v>NOK Mobile Phone</v>
      </c>
      <c r="C43" s="3">
        <v>415</v>
      </c>
      <c r="D43" s="70" t="s">
        <v>2672</v>
      </c>
      <c r="E43" s="76" t="s">
        <v>2336</v>
      </c>
      <c r="F43" s="70" t="s">
        <v>2598</v>
      </c>
      <c r="G43" s="22" t="s">
        <v>1190</v>
      </c>
      <c r="I43" s="3">
        <v>20</v>
      </c>
      <c r="N43" s="3">
        <f>VLOOKUP(D43,'Concept heirarchy position'!A$1:I$623,3,0)</f>
        <v>27</v>
      </c>
      <c r="Q43" s="21" t="s">
        <v>2601</v>
      </c>
      <c r="U43"/>
      <c r="V43"/>
      <c r="W43"/>
    </row>
    <row r="44" spans="1:23" ht="12.75" customHeight="1">
      <c r="A44" s="66">
        <f t="shared" si="0"/>
        <v>43</v>
      </c>
      <c r="B44" s="3" t="str">
        <f>VLOOKUP(D44,'Concept heirarchy position'!A$1:I$623,2,0)</f>
        <v>NOK Work Phone</v>
      </c>
      <c r="C44" s="3">
        <v>416</v>
      </c>
      <c r="D44" s="70" t="s">
        <v>2402</v>
      </c>
      <c r="E44" s="76" t="s">
        <v>2575</v>
      </c>
      <c r="F44" s="70" t="s">
        <v>2598</v>
      </c>
      <c r="G44" s="22" t="s">
        <v>1190</v>
      </c>
      <c r="I44" s="3">
        <v>20</v>
      </c>
      <c r="N44" s="3">
        <f>VLOOKUP(D44,'Concept heirarchy position'!A$1:I$623,3,0)</f>
        <v>28</v>
      </c>
      <c r="Q44" s="21" t="s">
        <v>2600</v>
      </c>
      <c r="U44"/>
      <c r="V44"/>
      <c r="W44"/>
    </row>
    <row r="45" spans="1:23" ht="12.75" customHeight="1">
      <c r="A45" s="66">
        <f t="shared" si="0"/>
        <v>44</v>
      </c>
      <c r="B45" s="3" t="str">
        <f>VLOOKUP(D45,'Concept heirarchy position'!A$1:I$623,2,0)</f>
        <v>NOK Email</v>
      </c>
      <c r="C45" s="3">
        <v>417</v>
      </c>
      <c r="D45" s="70" t="s">
        <v>2403</v>
      </c>
      <c r="E45" s="76" t="s">
        <v>2594</v>
      </c>
      <c r="F45" s="70" t="s">
        <v>2598</v>
      </c>
      <c r="G45" s="22" t="s">
        <v>1190</v>
      </c>
      <c r="I45" s="3">
        <v>40</v>
      </c>
      <c r="N45" s="3">
        <f>VLOOKUP(D45,'Concept heirarchy position'!A$1:I$623,3,0)</f>
        <v>29</v>
      </c>
      <c r="Q45" s="21" t="s">
        <v>2600</v>
      </c>
      <c r="U45"/>
      <c r="V45"/>
      <c r="W45"/>
    </row>
    <row r="46" spans="1:23" ht="12.75" customHeight="1">
      <c r="A46" s="66">
        <f t="shared" si="0"/>
        <v>45</v>
      </c>
      <c r="B46" s="3" t="str">
        <f>VLOOKUP(D46,'Concept heirarchy position'!A$1:I$623,2,0)</f>
        <v>NOK Address</v>
      </c>
      <c r="C46" s="3">
        <v>418</v>
      </c>
      <c r="D46" s="70" t="s">
        <v>2404</v>
      </c>
      <c r="E46" s="76" t="s">
        <v>2595</v>
      </c>
      <c r="F46" s="70" t="s">
        <v>2598</v>
      </c>
      <c r="G46" s="22" t="s">
        <v>1315</v>
      </c>
      <c r="I46" s="3">
        <v>1000</v>
      </c>
      <c r="N46" s="3">
        <f>VLOOKUP(D46,'Concept heirarchy position'!A$1:I$623,3,0)</f>
        <v>30</v>
      </c>
      <c r="Q46" s="21" t="s">
        <v>2600</v>
      </c>
      <c r="U46"/>
      <c r="V46"/>
      <c r="W46"/>
    </row>
    <row r="47" spans="1:23" ht="12.75" customHeight="1">
      <c r="A47" s="66">
        <f t="shared" si="0"/>
        <v>46</v>
      </c>
      <c r="B47" s="3" t="str">
        <f>VLOOKUP(D47,'Concept heirarchy position'!A$1:I$623,2,0)</f>
        <v>NOK Preferred Contact</v>
      </c>
      <c r="C47" s="3">
        <v>419</v>
      </c>
      <c r="D47" s="70" t="s">
        <v>2670</v>
      </c>
      <c r="E47" s="76" t="s">
        <v>2596</v>
      </c>
      <c r="F47" s="70" t="s">
        <v>2598</v>
      </c>
      <c r="G47" s="12" t="s">
        <v>1329</v>
      </c>
      <c r="H47" s="25" t="s">
        <v>935</v>
      </c>
      <c r="N47" s="3">
        <f>VLOOKUP(D47,'Concept heirarchy position'!A$1:I$623,3,0)</f>
        <v>31</v>
      </c>
      <c r="Q47" s="21" t="s">
        <v>2600</v>
      </c>
      <c r="U47"/>
      <c r="V47"/>
      <c r="W47"/>
    </row>
    <row r="48" spans="1:23" ht="12.75" customHeight="1">
      <c r="A48" s="66">
        <f t="shared" si="0"/>
        <v>47</v>
      </c>
      <c r="B48" s="3" t="str">
        <f>VLOOKUP(D48,'Concept heirarchy position'!A$1:I$623,2,0)</f>
        <v>Parent name</v>
      </c>
      <c r="C48" s="3">
        <v>18</v>
      </c>
      <c r="D48" s="3" t="s">
        <v>1</v>
      </c>
      <c r="E48" s="73" t="s">
        <v>165</v>
      </c>
      <c r="F48" s="3" t="s">
        <v>1342</v>
      </c>
      <c r="G48" s="22" t="s">
        <v>1190</v>
      </c>
      <c r="I48" s="3">
        <v>20</v>
      </c>
      <c r="N48" s="3">
        <f>VLOOKUP(D48,'Concept heirarchy position'!A$1:I$623,3,0)</f>
        <v>32</v>
      </c>
      <c r="O48" s="67" t="s">
        <v>93</v>
      </c>
      <c r="P48" s="23"/>
      <c r="Q48" s="23"/>
      <c r="U48"/>
      <c r="V48"/>
      <c r="W48"/>
    </row>
    <row r="49" spans="1:23" ht="12.75" customHeight="1">
      <c r="A49" s="66">
        <f t="shared" si="0"/>
        <v>48</v>
      </c>
      <c r="B49" s="3" t="str">
        <f>VLOOKUP(D49,'Concept heirarchy position'!A$1:I$623,2,0)</f>
        <v>Parent contact same</v>
      </c>
      <c r="C49" s="3">
        <v>19</v>
      </c>
      <c r="D49" s="3" t="s">
        <v>2265</v>
      </c>
      <c r="E49" s="73" t="s">
        <v>239</v>
      </c>
      <c r="F49" s="3" t="s">
        <v>210</v>
      </c>
      <c r="G49" s="22" t="s">
        <v>1329</v>
      </c>
      <c r="H49" s="22" t="s">
        <v>2492</v>
      </c>
      <c r="N49" s="3">
        <f>VLOOKUP(D49,'Concept heirarchy position'!A$1:I$623,3,0)</f>
        <v>33</v>
      </c>
      <c r="O49" s="67" t="s">
        <v>93</v>
      </c>
      <c r="P49" s="23"/>
      <c r="Q49" s="23"/>
      <c r="U49"/>
      <c r="V49"/>
      <c r="W49"/>
    </row>
    <row r="50" spans="1:23" ht="12.75" customHeight="1">
      <c r="A50" s="66">
        <f t="shared" si="0"/>
        <v>49</v>
      </c>
      <c r="B50" s="3" t="str">
        <f>VLOOKUP(D50,'Concept heirarchy position'!A$1:I$623,2,0)</f>
        <v>Home Phone</v>
      </c>
      <c r="C50" s="3">
        <v>20</v>
      </c>
      <c r="D50" s="3" t="s">
        <v>2414</v>
      </c>
      <c r="E50" s="73" t="s">
        <v>164</v>
      </c>
      <c r="F50" s="3" t="s">
        <v>568</v>
      </c>
      <c r="G50" s="22" t="s">
        <v>1190</v>
      </c>
      <c r="I50" s="3">
        <v>20</v>
      </c>
      <c r="N50" s="3">
        <f>VLOOKUP(D50,'Concept heirarchy position'!A$1:I$623,3,0)</f>
        <v>34</v>
      </c>
      <c r="O50" s="67" t="s">
        <v>93</v>
      </c>
      <c r="P50" s="23"/>
      <c r="Q50" s="23"/>
      <c r="U50"/>
      <c r="V50"/>
      <c r="W50"/>
    </row>
    <row r="51" spans="1:23" ht="12.75" customHeight="1">
      <c r="A51" s="66">
        <f t="shared" si="0"/>
        <v>50</v>
      </c>
      <c r="B51" s="3" t="str">
        <f>VLOOKUP(D51,'Concept heirarchy position'!A$1:I$623,2,0)</f>
        <v>Mobile Phone</v>
      </c>
      <c r="C51" s="3">
        <v>21</v>
      </c>
      <c r="D51" s="3" t="s">
        <v>2261</v>
      </c>
      <c r="E51" s="73" t="s">
        <v>754</v>
      </c>
      <c r="F51" s="3" t="s">
        <v>2468</v>
      </c>
      <c r="G51" s="22" t="s">
        <v>1190</v>
      </c>
      <c r="I51" s="3">
        <v>20</v>
      </c>
      <c r="N51" s="3">
        <f>VLOOKUP(D51,'Concept heirarchy position'!A$1:I$623,3,0)</f>
        <v>35</v>
      </c>
      <c r="O51" s="67" t="s">
        <v>93</v>
      </c>
      <c r="P51" s="23"/>
      <c r="Q51" s="23"/>
      <c r="U51"/>
      <c r="V51"/>
      <c r="W51"/>
    </row>
    <row r="52" spans="1:23" ht="12.75" customHeight="1">
      <c r="A52" s="66">
        <f t="shared" si="0"/>
        <v>51</v>
      </c>
      <c r="B52" s="3" t="str">
        <f>VLOOKUP(D52,'Concept heirarchy position'!A$1:I$623,2,0)</f>
        <v>Work Phone</v>
      </c>
      <c r="C52" s="3">
        <v>22</v>
      </c>
      <c r="D52" s="3" t="s">
        <v>2237</v>
      </c>
      <c r="E52" s="73" t="s">
        <v>300</v>
      </c>
      <c r="F52" s="3" t="s">
        <v>2569</v>
      </c>
      <c r="G52" s="22" t="s">
        <v>1190</v>
      </c>
      <c r="I52" s="3">
        <v>20</v>
      </c>
      <c r="N52" s="3">
        <f>VLOOKUP(D52,'Concept heirarchy position'!A$1:I$623,3,0)</f>
        <v>36</v>
      </c>
      <c r="O52" s="67" t="s">
        <v>93</v>
      </c>
      <c r="P52" s="23"/>
      <c r="Q52" s="23"/>
      <c r="U52"/>
      <c r="V52"/>
      <c r="W52"/>
    </row>
    <row r="53" spans="1:23" ht="12.75" customHeight="1">
      <c r="A53" s="66">
        <f t="shared" si="0"/>
        <v>52</v>
      </c>
      <c r="B53" s="3" t="str">
        <f>VLOOKUP(D53,'Concept heirarchy position'!A$1:I$623,2,0)</f>
        <v>Email</v>
      </c>
      <c r="C53" s="3">
        <v>23</v>
      </c>
      <c r="D53" s="3" t="s">
        <v>2517</v>
      </c>
      <c r="E53" s="73" t="s">
        <v>301</v>
      </c>
      <c r="F53" s="3" t="s">
        <v>2569</v>
      </c>
      <c r="G53" s="22" t="s">
        <v>1190</v>
      </c>
      <c r="I53" s="3">
        <v>40</v>
      </c>
      <c r="N53" s="3">
        <f>VLOOKUP(D53,'Concept heirarchy position'!A$1:I$623,3,0)</f>
        <v>37</v>
      </c>
      <c r="O53" s="67" t="s">
        <v>93</v>
      </c>
      <c r="P53" s="23"/>
      <c r="Q53" s="23"/>
      <c r="U53"/>
      <c r="V53"/>
      <c r="W53"/>
    </row>
    <row r="54" spans="1:23" ht="12.75" customHeight="1">
      <c r="A54" s="66">
        <f t="shared" si="0"/>
        <v>53</v>
      </c>
      <c r="B54" s="3" t="str">
        <f>VLOOKUP(D54,'Concept heirarchy position'!A$1:I$623,2,0)</f>
        <v>Parent name</v>
      </c>
      <c r="C54" s="3">
        <v>481</v>
      </c>
      <c r="D54" s="3" t="s">
        <v>1</v>
      </c>
      <c r="E54" s="73" t="s">
        <v>165</v>
      </c>
      <c r="F54" s="3" t="s">
        <v>1342</v>
      </c>
      <c r="G54" s="22" t="s">
        <v>1190</v>
      </c>
      <c r="I54" s="3">
        <v>20</v>
      </c>
      <c r="N54" s="3">
        <f>VLOOKUP(D54,'Concept heirarchy position'!A$1:I$623,3,0)</f>
        <v>32</v>
      </c>
      <c r="O54" s="67"/>
      <c r="P54" s="23"/>
      <c r="Q54" s="23" t="s">
        <v>1191</v>
      </c>
      <c r="U54"/>
      <c r="V54"/>
      <c r="W54"/>
    </row>
    <row r="55" spans="1:23" ht="12.75" customHeight="1">
      <c r="A55" s="66">
        <f t="shared" si="0"/>
        <v>54</v>
      </c>
      <c r="B55" s="3" t="str">
        <f>VLOOKUP(D55,'Concept heirarchy position'!A$1:I$623,2,0)</f>
        <v>Parent contact same</v>
      </c>
      <c r="C55" s="3">
        <v>482</v>
      </c>
      <c r="D55" s="3" t="s">
        <v>2265</v>
      </c>
      <c r="E55" s="73" t="s">
        <v>239</v>
      </c>
      <c r="F55" s="3" t="s">
        <v>210</v>
      </c>
      <c r="G55" s="22" t="s">
        <v>1329</v>
      </c>
      <c r="H55" s="22" t="s">
        <v>23</v>
      </c>
      <c r="N55" s="3">
        <f>VLOOKUP(D55,'Concept heirarchy position'!A$1:I$623,3,0)</f>
        <v>33</v>
      </c>
      <c r="O55" s="67"/>
      <c r="P55" s="23"/>
      <c r="Q55" s="23" t="s">
        <v>1191</v>
      </c>
      <c r="U55"/>
      <c r="V55"/>
      <c r="W55"/>
    </row>
    <row r="56" spans="1:23" ht="12.75" customHeight="1">
      <c r="A56" s="66">
        <f t="shared" si="0"/>
        <v>55</v>
      </c>
      <c r="B56" s="3" t="str">
        <f>VLOOKUP(D56,'Concept heirarchy position'!A$1:I$623,2,0)</f>
        <v>Home Phone</v>
      </c>
      <c r="C56" s="3">
        <v>483</v>
      </c>
      <c r="D56" s="3" t="s">
        <v>2414</v>
      </c>
      <c r="E56" s="73" t="s">
        <v>164</v>
      </c>
      <c r="F56" s="3" t="s">
        <v>568</v>
      </c>
      <c r="G56" s="22" t="s">
        <v>1190</v>
      </c>
      <c r="I56" s="3">
        <v>20</v>
      </c>
      <c r="N56" s="3">
        <f>VLOOKUP(D56,'Concept heirarchy position'!A$1:I$623,3,0)</f>
        <v>34</v>
      </c>
      <c r="O56" s="67"/>
      <c r="P56" s="23"/>
      <c r="Q56" s="23" t="s">
        <v>1191</v>
      </c>
      <c r="U56"/>
      <c r="V56"/>
      <c r="W56"/>
    </row>
    <row r="57" spans="1:23" ht="12.75" customHeight="1">
      <c r="A57" s="66">
        <f t="shared" si="0"/>
        <v>56</v>
      </c>
      <c r="B57" s="3" t="str">
        <f>VLOOKUP(D57,'Concept heirarchy position'!A$1:I$623,2,0)</f>
        <v>Mobile Phone</v>
      </c>
      <c r="C57" s="3">
        <v>484</v>
      </c>
      <c r="D57" s="3" t="s">
        <v>2261</v>
      </c>
      <c r="E57" s="73" t="s">
        <v>754</v>
      </c>
      <c r="F57" s="3" t="s">
        <v>568</v>
      </c>
      <c r="G57" s="22" t="s">
        <v>1190</v>
      </c>
      <c r="I57" s="3">
        <v>20</v>
      </c>
      <c r="N57" s="3">
        <f>VLOOKUP(D57,'Concept heirarchy position'!A$1:I$623,3,0)</f>
        <v>35</v>
      </c>
      <c r="O57" s="67"/>
      <c r="P57" s="23"/>
      <c r="Q57" s="23" t="s">
        <v>1191</v>
      </c>
      <c r="U57"/>
      <c r="V57"/>
      <c r="W57"/>
    </row>
    <row r="58" spans="1:23" ht="12.75" customHeight="1">
      <c r="A58" s="66">
        <f t="shared" si="0"/>
        <v>57</v>
      </c>
      <c r="B58" s="3" t="str">
        <f>VLOOKUP(D58,'Concept heirarchy position'!A$1:I$623,2,0)</f>
        <v>Work Phone</v>
      </c>
      <c r="C58" s="3">
        <v>485</v>
      </c>
      <c r="D58" s="3" t="s">
        <v>2237</v>
      </c>
      <c r="E58" s="73" t="s">
        <v>300</v>
      </c>
      <c r="F58" s="3" t="s">
        <v>568</v>
      </c>
      <c r="G58" s="22" t="s">
        <v>1190</v>
      </c>
      <c r="I58" s="3">
        <v>20</v>
      </c>
      <c r="N58" s="3">
        <f>VLOOKUP(D58,'Concept heirarchy position'!A$1:I$623,3,0)</f>
        <v>36</v>
      </c>
      <c r="O58" s="67"/>
      <c r="P58" s="23"/>
      <c r="Q58" s="23" t="s">
        <v>1191</v>
      </c>
      <c r="U58"/>
      <c r="V58"/>
      <c r="W58"/>
    </row>
    <row r="59" spans="1:23" ht="12.75" customHeight="1">
      <c r="A59" s="66">
        <f t="shared" si="0"/>
        <v>58</v>
      </c>
      <c r="B59" s="3" t="str">
        <f>VLOOKUP(D59,'Concept heirarchy position'!A$1:I$623,2,0)</f>
        <v>Email</v>
      </c>
      <c r="C59" s="3">
        <v>486</v>
      </c>
      <c r="D59" s="3" t="s">
        <v>2517</v>
      </c>
      <c r="E59" s="73" t="s">
        <v>301</v>
      </c>
      <c r="F59" s="3" t="s">
        <v>568</v>
      </c>
      <c r="G59" s="22" t="s">
        <v>1190</v>
      </c>
      <c r="I59" s="3">
        <v>40</v>
      </c>
      <c r="N59" s="3">
        <f>VLOOKUP(D59,'Concept heirarchy position'!A$1:I$623,3,0)</f>
        <v>37</v>
      </c>
      <c r="O59" s="67"/>
      <c r="P59" s="23"/>
      <c r="Q59" s="23" t="s">
        <v>1191</v>
      </c>
      <c r="U59"/>
      <c r="V59"/>
      <c r="W59"/>
    </row>
    <row r="60" spans="1:23" ht="12.75" customHeight="1">
      <c r="A60" s="66">
        <f t="shared" si="0"/>
        <v>59</v>
      </c>
      <c r="B60" s="3" t="str">
        <f>VLOOKUP(D60,'Concept heirarchy position'!A$1:I$623,2,0)</f>
        <v>Parent Address</v>
      </c>
      <c r="C60" s="3">
        <v>24</v>
      </c>
      <c r="D60" s="22" t="s">
        <v>2518</v>
      </c>
      <c r="E60" s="73" t="s">
        <v>280</v>
      </c>
      <c r="F60" s="3" t="s">
        <v>2468</v>
      </c>
      <c r="G60" s="22" t="s">
        <v>1315</v>
      </c>
      <c r="I60" s="3">
        <v>1000</v>
      </c>
      <c r="N60" s="3">
        <f>VLOOKUP(D60,'Concept heirarchy position'!A$1:I$623,3,0)</f>
        <v>38</v>
      </c>
      <c r="O60" s="23"/>
      <c r="P60" s="23"/>
      <c r="Q60" s="23" t="s">
        <v>1191</v>
      </c>
      <c r="U60"/>
      <c r="V60"/>
      <c r="W60"/>
    </row>
    <row r="61" spans="1:23" ht="12.75" customHeight="1">
      <c r="A61" s="66">
        <f t="shared" si="0"/>
        <v>60</v>
      </c>
      <c r="B61" s="3" t="str">
        <f>VLOOKUP(D61,'Concept heirarchy position'!A$1:I$623,2,0)</f>
        <v>Preferred Contact</v>
      </c>
      <c r="C61" s="3">
        <v>25</v>
      </c>
      <c r="D61" s="3" t="s">
        <v>2520</v>
      </c>
      <c r="E61" s="74" t="s">
        <v>690</v>
      </c>
      <c r="F61" s="3" t="s">
        <v>2468</v>
      </c>
      <c r="G61" s="12" t="s">
        <v>1329</v>
      </c>
      <c r="H61" s="25" t="s">
        <v>935</v>
      </c>
      <c r="N61" s="3">
        <f>VLOOKUP(D61,'Concept heirarchy position'!A$1:I$623,3,0)</f>
        <v>39</v>
      </c>
      <c r="O61" s="67"/>
      <c r="P61" s="24"/>
      <c r="Q61" s="24" t="s">
        <v>1191</v>
      </c>
      <c r="U61"/>
      <c r="V61"/>
      <c r="W61"/>
    </row>
    <row r="62" spans="1:23" ht="12.75" customHeight="1">
      <c r="A62" s="66">
        <f t="shared" si="0"/>
        <v>61</v>
      </c>
      <c r="B62" s="3" t="str">
        <f>VLOOKUP(D62,'Concept heirarchy position'!A$1:I$623,2,0)</f>
        <v>Preferred Contact</v>
      </c>
      <c r="C62" s="3">
        <v>487</v>
      </c>
      <c r="D62" s="3" t="s">
        <v>2520</v>
      </c>
      <c r="E62" s="74" t="s">
        <v>690</v>
      </c>
      <c r="F62" s="3" t="s">
        <v>568</v>
      </c>
      <c r="G62" s="12" t="s">
        <v>1329</v>
      </c>
      <c r="H62" s="25" t="s">
        <v>935</v>
      </c>
      <c r="N62" s="3">
        <f>VLOOKUP(D62,'Concept heirarchy position'!A$1:I$623,3,0)</f>
        <v>39</v>
      </c>
      <c r="O62" s="67" t="s">
        <v>93</v>
      </c>
      <c r="P62" s="24"/>
      <c r="Q62" s="24"/>
      <c r="U62"/>
      <c r="V62"/>
      <c r="W62"/>
    </row>
    <row r="63" spans="1:23" ht="12.75" customHeight="1">
      <c r="A63" s="66">
        <f t="shared" si="0"/>
        <v>62</v>
      </c>
      <c r="B63" s="3" t="str">
        <f>VLOOKUP(D63,'Concept heirarchy position'!A$1:I$623,2,0)</f>
        <v>Guardian</v>
      </c>
      <c r="C63" s="3">
        <v>348</v>
      </c>
      <c r="D63" s="70" t="s">
        <v>1924</v>
      </c>
      <c r="E63" s="73" t="s">
        <v>267</v>
      </c>
      <c r="F63" s="3" t="s">
        <v>210</v>
      </c>
      <c r="G63" s="22" t="s">
        <v>1329</v>
      </c>
      <c r="H63" s="28" t="s">
        <v>2493</v>
      </c>
      <c r="N63" s="3">
        <f>VLOOKUP(D63,'Concept heirarchy position'!A$1:I$623,3,0)</f>
        <v>40</v>
      </c>
      <c r="O63" s="23"/>
      <c r="P63" s="23"/>
      <c r="Q63" s="23"/>
      <c r="U63"/>
      <c r="V63"/>
      <c r="W63"/>
    </row>
    <row r="64" spans="1:23" ht="12.75" customHeight="1">
      <c r="A64" s="66">
        <f t="shared" si="0"/>
        <v>63</v>
      </c>
      <c r="B64" s="3" t="str">
        <f>VLOOKUP(D64,'Concept heirarchy position'!A$1:I$623,2,0)</f>
        <v>Guardian</v>
      </c>
      <c r="C64" s="3">
        <v>392</v>
      </c>
      <c r="D64" s="70" t="s">
        <v>1924</v>
      </c>
      <c r="E64" s="73" t="s">
        <v>2257</v>
      </c>
      <c r="F64" s="3" t="s">
        <v>210</v>
      </c>
      <c r="G64" s="22" t="s">
        <v>1329</v>
      </c>
      <c r="H64" s="28" t="s">
        <v>2493</v>
      </c>
      <c r="N64" s="3">
        <f>VLOOKUP(D64,'Concept heirarchy position'!A$1:I$623,3,0)</f>
        <v>40</v>
      </c>
      <c r="O64" s="23"/>
      <c r="P64" s="23"/>
      <c r="Q64" s="23" t="s">
        <v>2258</v>
      </c>
      <c r="U64"/>
      <c r="V64"/>
      <c r="W64"/>
    </row>
    <row r="65" spans="1:23" ht="12.75" customHeight="1">
      <c r="A65" s="66">
        <f t="shared" si="0"/>
        <v>64</v>
      </c>
      <c r="B65" s="3" t="str">
        <f>VLOOKUP(D65,'Concept heirarchy position'!A$1:I$623,2,0)</f>
        <v>Guardian name</v>
      </c>
      <c r="C65" s="3">
        <v>349</v>
      </c>
      <c r="D65" s="70" t="s">
        <v>606</v>
      </c>
      <c r="E65" s="73" t="s">
        <v>509</v>
      </c>
      <c r="F65" s="3" t="s">
        <v>108</v>
      </c>
      <c r="G65" s="22" t="s">
        <v>191</v>
      </c>
      <c r="I65" s="3">
        <v>20</v>
      </c>
      <c r="N65" s="3">
        <f>VLOOKUP(D65,'Concept heirarchy position'!A$1:I$623,3,0)</f>
        <v>41</v>
      </c>
      <c r="O65" s="23"/>
      <c r="P65" s="23"/>
      <c r="Q65" s="23" t="s">
        <v>2258</v>
      </c>
      <c r="U65"/>
      <c r="V65"/>
      <c r="W65"/>
    </row>
    <row r="66" spans="1:23" ht="12.75" customHeight="1">
      <c r="A66" s="66">
        <f t="shared" si="0"/>
        <v>65</v>
      </c>
      <c r="B66" s="3" t="str">
        <f>VLOOKUP(D66,'Concept heirarchy position'!A$1:I$623,2,0)</f>
        <v>Guardian contact same</v>
      </c>
      <c r="C66" s="3">
        <v>350</v>
      </c>
      <c r="D66" s="70" t="s">
        <v>532</v>
      </c>
      <c r="E66" s="73" t="s">
        <v>647</v>
      </c>
      <c r="F66" s="3" t="s">
        <v>108</v>
      </c>
      <c r="G66" s="22" t="s">
        <v>1329</v>
      </c>
      <c r="H66" s="22" t="s">
        <v>2492</v>
      </c>
      <c r="N66" s="3">
        <f>VLOOKUP(D66,'Concept heirarchy position'!A$1:I$623,3,0)</f>
        <v>42</v>
      </c>
      <c r="O66" s="23"/>
      <c r="P66" s="23"/>
      <c r="Q66" s="23" t="s">
        <v>2259</v>
      </c>
      <c r="U66"/>
      <c r="V66"/>
      <c r="W66"/>
    </row>
    <row r="67" spans="1:23" ht="12.75" customHeight="1">
      <c r="A67" s="66">
        <f t="shared" si="0"/>
        <v>66</v>
      </c>
      <c r="B67" s="3" t="str">
        <f>VLOOKUP(D67,'Concept heirarchy position'!A$1:I$623,2,0)</f>
        <v>Guardian Home Phone</v>
      </c>
      <c r="C67" s="3">
        <v>351</v>
      </c>
      <c r="D67" s="70" t="s">
        <v>598</v>
      </c>
      <c r="E67" s="73" t="s">
        <v>695</v>
      </c>
      <c r="F67" s="3" t="s">
        <v>257</v>
      </c>
      <c r="G67" s="22" t="s">
        <v>1190</v>
      </c>
      <c r="I67" s="3">
        <v>20</v>
      </c>
      <c r="N67" s="3">
        <f>VLOOKUP(D67,'Concept heirarchy position'!A$1:I$623,3,0)</f>
        <v>43</v>
      </c>
      <c r="O67" s="23"/>
      <c r="P67" s="23"/>
      <c r="Q67" s="23" t="s">
        <v>2259</v>
      </c>
      <c r="U67"/>
      <c r="V67"/>
      <c r="W67"/>
    </row>
    <row r="68" spans="1:23" ht="12.75" customHeight="1">
      <c r="A68" s="66">
        <f t="shared" ref="A68:A131" si="1">A67+1</f>
        <v>67</v>
      </c>
      <c r="B68" s="3" t="str">
        <f>VLOOKUP(D68,'Concept heirarchy position'!A$1:I$623,2,0)</f>
        <v>Guardian Mobile Phone</v>
      </c>
      <c r="C68" s="3">
        <v>352</v>
      </c>
      <c r="D68" s="70" t="s">
        <v>336</v>
      </c>
      <c r="E68" s="73" t="s">
        <v>309</v>
      </c>
      <c r="F68" s="3" t="s">
        <v>257</v>
      </c>
      <c r="G68" s="22" t="s">
        <v>1190</v>
      </c>
      <c r="I68" s="3">
        <v>20</v>
      </c>
      <c r="N68" s="3">
        <f>VLOOKUP(D68,'Concept heirarchy position'!A$1:I$623,3,0)</f>
        <v>44</v>
      </c>
      <c r="O68" s="23"/>
      <c r="P68" s="23"/>
      <c r="Q68" s="23" t="s">
        <v>2259</v>
      </c>
      <c r="U68"/>
      <c r="V68"/>
      <c r="W68"/>
    </row>
    <row r="69" spans="1:23" ht="12.75" customHeight="1">
      <c r="A69" s="66">
        <f t="shared" si="1"/>
        <v>68</v>
      </c>
      <c r="B69" s="3" t="str">
        <f>VLOOKUP(D69,'Concept heirarchy position'!A$1:I$623,2,0)</f>
        <v>Guardian Work Phone</v>
      </c>
      <c r="C69" s="3">
        <v>353</v>
      </c>
      <c r="D69" s="70" t="s">
        <v>546</v>
      </c>
      <c r="E69" s="73" t="s">
        <v>7</v>
      </c>
      <c r="F69" s="3" t="s">
        <v>257</v>
      </c>
      <c r="G69" s="22" t="s">
        <v>1190</v>
      </c>
      <c r="I69" s="3">
        <v>20</v>
      </c>
      <c r="N69" s="3">
        <f>VLOOKUP(D69,'Concept heirarchy position'!A$1:I$623,3,0)</f>
        <v>45</v>
      </c>
      <c r="O69" s="23"/>
      <c r="P69" s="23"/>
      <c r="Q69" s="23" t="s">
        <v>2259</v>
      </c>
      <c r="U69"/>
      <c r="V69"/>
      <c r="W69"/>
    </row>
    <row r="70" spans="1:23" ht="12.75" customHeight="1">
      <c r="A70" s="66">
        <f t="shared" si="1"/>
        <v>69</v>
      </c>
      <c r="B70" s="3" t="str">
        <f>VLOOKUP(D70,'Concept heirarchy position'!A$1:I$623,2,0)</f>
        <v>Guardian Email</v>
      </c>
      <c r="C70" s="3">
        <v>354</v>
      </c>
      <c r="D70" s="70" t="s">
        <v>860</v>
      </c>
      <c r="E70" s="73" t="s">
        <v>512</v>
      </c>
      <c r="F70" s="3" t="s">
        <v>257</v>
      </c>
      <c r="G70" s="22" t="s">
        <v>1190</v>
      </c>
      <c r="I70" s="3">
        <v>40</v>
      </c>
      <c r="N70" s="3">
        <f>VLOOKUP(D70,'Concept heirarchy position'!A$1:I$623,3,0)</f>
        <v>46</v>
      </c>
      <c r="O70" s="23"/>
      <c r="P70" s="23"/>
      <c r="Q70" s="23" t="s">
        <v>2259</v>
      </c>
      <c r="U70"/>
      <c r="V70"/>
      <c r="W70"/>
    </row>
    <row r="71" spans="1:23" ht="12.75" customHeight="1">
      <c r="A71" s="66">
        <f t="shared" si="1"/>
        <v>70</v>
      </c>
      <c r="B71" s="3" t="str">
        <f>VLOOKUP(D71,'Concept heirarchy position'!A$1:I$623,2,0)</f>
        <v>Guardian Address</v>
      </c>
      <c r="C71" s="3">
        <v>355</v>
      </c>
      <c r="D71" s="70" t="s">
        <v>749</v>
      </c>
      <c r="E71" s="73" t="s">
        <v>525</v>
      </c>
      <c r="F71" s="3" t="s">
        <v>257</v>
      </c>
      <c r="G71" s="22" t="s">
        <v>1315</v>
      </c>
      <c r="I71" s="3">
        <v>1000</v>
      </c>
      <c r="N71" s="3">
        <f>VLOOKUP(D71,'Concept heirarchy position'!A$1:I$623,3,0)</f>
        <v>47</v>
      </c>
      <c r="O71" s="23"/>
      <c r="P71" s="23"/>
      <c r="Q71" s="23" t="s">
        <v>2259</v>
      </c>
      <c r="U71"/>
      <c r="V71"/>
      <c r="W71"/>
    </row>
    <row r="72" spans="1:23" ht="12.75" customHeight="1">
      <c r="A72" s="66">
        <f t="shared" si="1"/>
        <v>71</v>
      </c>
      <c r="B72" s="3" t="str">
        <f>VLOOKUP(D72,'Concept heirarchy position'!A$1:I$623,2,0)</f>
        <v>Guardian Preferred Contact</v>
      </c>
      <c r="C72" s="3">
        <v>356</v>
      </c>
      <c r="D72" s="70" t="s">
        <v>409</v>
      </c>
      <c r="E72" s="74" t="s">
        <v>704</v>
      </c>
      <c r="F72" s="3" t="s">
        <v>257</v>
      </c>
      <c r="G72" s="12" t="s">
        <v>1329</v>
      </c>
      <c r="H72" s="25" t="s">
        <v>935</v>
      </c>
      <c r="N72" s="3">
        <f>VLOOKUP(D72,'Concept heirarchy position'!A$1:I$623,3,0)</f>
        <v>48</v>
      </c>
      <c r="O72" s="23"/>
      <c r="P72" s="23"/>
      <c r="Q72" s="23" t="s">
        <v>2259</v>
      </c>
      <c r="U72"/>
      <c r="V72"/>
      <c r="W72"/>
    </row>
    <row r="73" spans="1:23" ht="12.75" customHeight="1">
      <c r="A73" s="66">
        <f t="shared" si="1"/>
        <v>72</v>
      </c>
      <c r="B73" s="3" t="str">
        <f>VLOOKUP(D73,'Concept heirarchy position'!A$1:I$623,2,0)</f>
        <v>Carer</v>
      </c>
      <c r="C73" s="3">
        <v>26</v>
      </c>
      <c r="D73" s="22" t="s">
        <v>1925</v>
      </c>
      <c r="E73" s="73" t="s">
        <v>2442</v>
      </c>
      <c r="F73" s="22" t="s">
        <v>1050</v>
      </c>
      <c r="G73" s="22" t="s">
        <v>1329</v>
      </c>
      <c r="H73" s="28" t="s">
        <v>2492</v>
      </c>
      <c r="N73" s="3">
        <f>VLOOKUP(D73,'Concept heirarchy position'!A$1:I$623,3,0)</f>
        <v>49</v>
      </c>
      <c r="O73" s="23"/>
      <c r="P73" s="23"/>
      <c r="Q73" s="23" t="s">
        <v>1191</v>
      </c>
      <c r="U73"/>
      <c r="V73"/>
      <c r="W73"/>
    </row>
    <row r="74" spans="1:23" ht="12.75" customHeight="1">
      <c r="A74" s="66">
        <f t="shared" si="1"/>
        <v>73</v>
      </c>
      <c r="B74" s="3" t="str">
        <f>VLOOKUP(D74,'Concept heirarchy position'!A$1:I$623,2,0)</f>
        <v>Carer</v>
      </c>
      <c r="C74" s="3">
        <v>393</v>
      </c>
      <c r="D74" s="22" t="s">
        <v>1925</v>
      </c>
      <c r="E74" s="73" t="s">
        <v>2260</v>
      </c>
      <c r="F74" s="22" t="s">
        <v>1050</v>
      </c>
      <c r="G74" s="22" t="s">
        <v>1329</v>
      </c>
      <c r="H74" s="28" t="s">
        <v>23</v>
      </c>
      <c r="N74" s="3">
        <f>VLOOKUP(D74,'Concept heirarchy position'!A$1:I$623,3,0)</f>
        <v>49</v>
      </c>
      <c r="O74" s="23"/>
      <c r="P74" s="23"/>
      <c r="Q74" s="23"/>
      <c r="U74"/>
      <c r="V74"/>
      <c r="W74"/>
    </row>
    <row r="75" spans="1:23" ht="12.75" customHeight="1">
      <c r="A75" s="66">
        <f t="shared" si="1"/>
        <v>74</v>
      </c>
      <c r="B75" s="3" t="str">
        <f>VLOOKUP(D75,'Concept heirarchy position'!A$1:I$623,2,0)</f>
        <v>Carer Name</v>
      </c>
      <c r="C75" s="3">
        <v>27</v>
      </c>
      <c r="D75" s="3" t="s">
        <v>2251</v>
      </c>
      <c r="E75" s="73" t="s">
        <v>1547</v>
      </c>
      <c r="F75" s="3" t="s">
        <v>1548</v>
      </c>
      <c r="G75" s="22" t="s">
        <v>1190</v>
      </c>
      <c r="I75" s="3">
        <v>20</v>
      </c>
      <c r="N75" s="3">
        <f>VLOOKUP(D75,'Concept heirarchy position'!A$1:I$623,3,0)</f>
        <v>50</v>
      </c>
      <c r="O75" s="23"/>
      <c r="P75" s="23"/>
      <c r="Q75" s="23" t="s">
        <v>1191</v>
      </c>
      <c r="U75"/>
      <c r="V75"/>
      <c r="W75"/>
    </row>
    <row r="76" spans="1:23" ht="12.75" customHeight="1">
      <c r="A76" s="66">
        <f t="shared" si="1"/>
        <v>75</v>
      </c>
      <c r="B76" s="3" t="str">
        <f>VLOOKUP(D76,'Concept heirarchy position'!A$1:I$623,2,0)</f>
        <v>Home Phone</v>
      </c>
      <c r="C76" s="3">
        <v>28</v>
      </c>
      <c r="D76" s="3" t="s">
        <v>2351</v>
      </c>
      <c r="E76" s="73" t="s">
        <v>1911</v>
      </c>
      <c r="F76" s="3" t="s">
        <v>1548</v>
      </c>
      <c r="G76" s="22" t="s">
        <v>1190</v>
      </c>
      <c r="I76" s="3">
        <v>20</v>
      </c>
      <c r="N76" s="3">
        <f>VLOOKUP(D76,'Concept heirarchy position'!A$1:I$623,3,0)</f>
        <v>51</v>
      </c>
      <c r="P76" s="23"/>
      <c r="Q76" s="23" t="s">
        <v>1191</v>
      </c>
      <c r="U76"/>
      <c r="V76"/>
      <c r="W76"/>
    </row>
    <row r="77" spans="1:23" ht="12.75" customHeight="1">
      <c r="A77" s="66">
        <f t="shared" si="1"/>
        <v>76</v>
      </c>
      <c r="B77" s="3" t="str">
        <f>VLOOKUP(D77,'Concept heirarchy position'!A$1:I$623,2,0)</f>
        <v>Mobile Phone</v>
      </c>
      <c r="C77" s="3">
        <v>29</v>
      </c>
      <c r="D77" s="3" t="s">
        <v>2126</v>
      </c>
      <c r="E77" s="73" t="s">
        <v>1912</v>
      </c>
      <c r="F77" s="3" t="s">
        <v>1548</v>
      </c>
      <c r="G77" s="22" t="s">
        <v>1190</v>
      </c>
      <c r="I77" s="3">
        <v>20</v>
      </c>
      <c r="N77" s="3">
        <f>VLOOKUP(D77,'Concept heirarchy position'!A$1:I$623,3,0)</f>
        <v>52</v>
      </c>
      <c r="P77" s="23"/>
      <c r="Q77" s="23" t="s">
        <v>1191</v>
      </c>
      <c r="U77"/>
      <c r="V77"/>
      <c r="W77"/>
    </row>
    <row r="78" spans="1:23" ht="12.75" customHeight="1">
      <c r="A78" s="66">
        <f t="shared" si="1"/>
        <v>77</v>
      </c>
      <c r="B78" s="3" t="str">
        <f>VLOOKUP(D78,'Concept heirarchy position'!A$1:I$623,2,0)</f>
        <v>Work Phone</v>
      </c>
      <c r="C78" s="3">
        <v>30</v>
      </c>
      <c r="D78" s="3" t="s">
        <v>2127</v>
      </c>
      <c r="E78" s="73" t="s">
        <v>1782</v>
      </c>
      <c r="F78" s="3" t="s">
        <v>1548</v>
      </c>
      <c r="G78" s="22" t="s">
        <v>1190</v>
      </c>
      <c r="I78" s="3">
        <v>20</v>
      </c>
      <c r="N78" s="3">
        <f>VLOOKUP(D78,'Concept heirarchy position'!A$1:I$623,3,0)</f>
        <v>53</v>
      </c>
      <c r="P78" s="23"/>
      <c r="Q78" s="23" t="s">
        <v>1191</v>
      </c>
      <c r="U78"/>
      <c r="V78"/>
      <c r="W78"/>
    </row>
    <row r="79" spans="1:23" ht="12.75" customHeight="1">
      <c r="A79" s="66">
        <f t="shared" si="1"/>
        <v>78</v>
      </c>
      <c r="B79" s="3" t="str">
        <f>VLOOKUP(D79,'Concept heirarchy position'!A$1:I$623,2,0)</f>
        <v>Email</v>
      </c>
      <c r="C79" s="3">
        <v>31</v>
      </c>
      <c r="D79" s="3" t="s">
        <v>2244</v>
      </c>
      <c r="E79" s="73" t="s">
        <v>843</v>
      </c>
      <c r="F79" s="3" t="s">
        <v>1548</v>
      </c>
      <c r="G79" s="22" t="s">
        <v>1190</v>
      </c>
      <c r="I79" s="3">
        <v>40</v>
      </c>
      <c r="N79" s="3">
        <f>VLOOKUP(D79,'Concept heirarchy position'!A$1:I$623,3,0)</f>
        <v>54</v>
      </c>
      <c r="O79" s="23"/>
      <c r="P79" s="23"/>
      <c r="Q79" s="23" t="s">
        <v>1191</v>
      </c>
      <c r="U79"/>
      <c r="V79"/>
      <c r="W79"/>
    </row>
    <row r="80" spans="1:23" ht="12.75" customHeight="1">
      <c r="A80" s="66">
        <f t="shared" si="1"/>
        <v>79</v>
      </c>
      <c r="B80" s="3" t="str">
        <f>VLOOKUP(D80,'Concept heirarchy position'!A$1:I$623,2,0)</f>
        <v>Carer Address</v>
      </c>
      <c r="C80" s="3">
        <v>32</v>
      </c>
      <c r="D80" s="22" t="s">
        <v>2245</v>
      </c>
      <c r="E80" s="73" t="s">
        <v>970</v>
      </c>
      <c r="F80" s="3" t="s">
        <v>1548</v>
      </c>
      <c r="G80" s="22" t="s">
        <v>1315</v>
      </c>
      <c r="I80" s="3">
        <v>1000</v>
      </c>
      <c r="N80" s="3">
        <f>VLOOKUP(D80,'Concept heirarchy position'!A$1:I$623,3,0)</f>
        <v>55</v>
      </c>
      <c r="O80" s="23"/>
      <c r="P80" s="23"/>
      <c r="Q80" s="23"/>
      <c r="U80"/>
      <c r="V80"/>
      <c r="W80"/>
    </row>
    <row r="81" spans="1:23" ht="12.75" customHeight="1">
      <c r="A81" s="66">
        <f t="shared" si="1"/>
        <v>80</v>
      </c>
      <c r="B81" s="3" t="str">
        <f>VLOOKUP(D81,'Concept heirarchy position'!A$1:I$623,2,0)</f>
        <v>Preferred Contact</v>
      </c>
      <c r="C81" s="3">
        <v>33</v>
      </c>
      <c r="D81" s="3" t="s">
        <v>1914</v>
      </c>
      <c r="E81" s="74" t="s">
        <v>739</v>
      </c>
      <c r="F81" s="3" t="s">
        <v>1548</v>
      </c>
      <c r="G81" s="12" t="s">
        <v>1329</v>
      </c>
      <c r="H81" s="25" t="s">
        <v>935</v>
      </c>
      <c r="N81" s="3">
        <f>VLOOKUP(D81,'Concept heirarchy position'!A$1:I$623,3,0)</f>
        <v>56</v>
      </c>
      <c r="P81" s="24"/>
      <c r="Q81" s="24" t="s">
        <v>1191</v>
      </c>
      <c r="U81"/>
      <c r="V81"/>
      <c r="W81"/>
    </row>
    <row r="82" spans="1:23" ht="12.75" customHeight="1">
      <c r="A82" s="66">
        <f t="shared" si="1"/>
        <v>81</v>
      </c>
      <c r="B82" s="3" t="e">
        <f>VLOOKUP(D82,'Concept heirarchy position'!A$1:I$623,2,0)</f>
        <v>#N/A</v>
      </c>
      <c r="C82" s="86"/>
      <c r="D82" s="86"/>
      <c r="E82" s="81" t="s">
        <v>2659</v>
      </c>
      <c r="F82" s="69"/>
      <c r="G82" s="69" t="s">
        <v>2660</v>
      </c>
      <c r="H82" s="69"/>
      <c r="I82" s="86"/>
      <c r="J82" s="86"/>
      <c r="K82" s="86"/>
      <c r="L82" s="86"/>
      <c r="M82" s="86"/>
      <c r="N82" s="3" t="e">
        <f>VLOOKUP(D82,'Concept heirarchy position'!A$1:I$623,3,0)</f>
        <v>#N/A</v>
      </c>
      <c r="O82" s="80"/>
      <c r="P82" s="83"/>
      <c r="Q82" s="78" t="s">
        <v>1191</v>
      </c>
      <c r="R82" s="86"/>
      <c r="S82" s="86"/>
      <c r="T82" s="86"/>
      <c r="U82" s="86"/>
      <c r="V82" s="86"/>
      <c r="W82" s="86"/>
    </row>
    <row r="83" spans="1:23" ht="12.75" customHeight="1">
      <c r="A83" s="66">
        <f t="shared" si="1"/>
        <v>82</v>
      </c>
      <c r="B83" s="3" t="e">
        <f>VLOOKUP(D83,'Concept heirarchy position'!A$1:I$623,2,0)</f>
        <v>#N/A</v>
      </c>
      <c r="C83" s="3">
        <v>424</v>
      </c>
      <c r="E83" s="74" t="s">
        <v>2574</v>
      </c>
      <c r="G83" s="12" t="s">
        <v>2593</v>
      </c>
      <c r="H83" s="25"/>
      <c r="N83" s="3" t="e">
        <f>VLOOKUP(D83,'Concept heirarchy position'!A$1:I$623,3,0)</f>
        <v>#N/A</v>
      </c>
      <c r="P83" s="24"/>
      <c r="Q83" s="24" t="s">
        <v>2667</v>
      </c>
      <c r="U83"/>
      <c r="V83"/>
      <c r="W83"/>
    </row>
    <row r="84" spans="1:23" ht="12.75" customHeight="1">
      <c r="A84" s="66">
        <f t="shared" si="1"/>
        <v>83</v>
      </c>
      <c r="B84" s="3" t="str">
        <f>VLOOKUP(D84,'Concept heirarchy position'!A$1:I$623,2,0)</f>
        <v>Anesthetist</v>
      </c>
      <c r="C84" s="70">
        <v>488</v>
      </c>
      <c r="D84" s="70" t="s">
        <v>2618</v>
      </c>
      <c r="E84" s="85" t="s">
        <v>2618</v>
      </c>
      <c r="F84" s="70" t="s">
        <v>1050</v>
      </c>
      <c r="G84" s="88" t="s">
        <v>2619</v>
      </c>
      <c r="H84" s="88"/>
      <c r="I84" s="70"/>
      <c r="J84" s="70"/>
      <c r="K84" s="70"/>
      <c r="L84" s="70" t="s">
        <v>1191</v>
      </c>
      <c r="M84" s="70"/>
      <c r="N84" s="3">
        <f>VLOOKUP(D84,'Concept heirarchy position'!A$1:I$623,3,0)</f>
        <v>57</v>
      </c>
      <c r="O84" s="78"/>
      <c r="P84" s="78"/>
      <c r="Q84" s="78" t="s">
        <v>1191</v>
      </c>
      <c r="R84" s="70"/>
      <c r="S84" s="70"/>
      <c r="T84" s="70"/>
      <c r="U84"/>
      <c r="V84"/>
      <c r="W84"/>
    </row>
    <row r="85" spans="1:23" ht="12.75" customHeight="1">
      <c r="A85" s="66">
        <f>A94+1</f>
        <v>93</v>
      </c>
      <c r="B85" s="3" t="e">
        <f>VLOOKUP(D85,'Concept heirarchy position'!A$1:I$623,2,0)</f>
        <v>#N/A</v>
      </c>
      <c r="C85" s="3">
        <v>425</v>
      </c>
      <c r="E85" s="74" t="s">
        <v>2665</v>
      </c>
      <c r="F85" s="12"/>
      <c r="G85" s="12" t="s">
        <v>2666</v>
      </c>
      <c r="H85" s="25"/>
      <c r="P85" s="24"/>
      <c r="Q85" s="3" t="s">
        <v>2554</v>
      </c>
    </row>
    <row r="86" spans="1:23" ht="12.75" customHeight="1">
      <c r="A86" s="66">
        <f>A84+1</f>
        <v>84</v>
      </c>
      <c r="B86" s="3" t="e">
        <f>VLOOKUP(D86,'Concept heirarchy position'!A$1:I$623,2,0)</f>
        <v>#N/A</v>
      </c>
      <c r="C86" s="3">
        <v>426</v>
      </c>
      <c r="E86" s="74" t="s">
        <v>2502</v>
      </c>
      <c r="G86" s="12" t="s">
        <v>2593</v>
      </c>
      <c r="H86" s="25"/>
      <c r="N86" s="3" t="e">
        <f>VLOOKUP(D86,'Concept heirarchy position'!A$1:I$623,3,0)</f>
        <v>#N/A</v>
      </c>
      <c r="P86" s="24" t="s">
        <v>2501</v>
      </c>
      <c r="Q86" s="24"/>
      <c r="U86"/>
      <c r="V86"/>
      <c r="W86"/>
    </row>
    <row r="87" spans="1:23" ht="12.75" customHeight="1">
      <c r="A87" s="66">
        <f t="shared" si="1"/>
        <v>85</v>
      </c>
      <c r="B87" s="3" t="str">
        <f>VLOOKUP(D87,'Concept heirarchy position'!A$1:I$623,2,0)</f>
        <v>Anesthetist</v>
      </c>
      <c r="C87" s="70">
        <v>489</v>
      </c>
      <c r="D87" s="70" t="s">
        <v>2618</v>
      </c>
      <c r="E87" s="85" t="s">
        <v>2618</v>
      </c>
      <c r="F87" s="70" t="s">
        <v>1050</v>
      </c>
      <c r="G87" s="88" t="s">
        <v>2619</v>
      </c>
      <c r="H87" s="88"/>
      <c r="I87" s="70"/>
      <c r="J87" s="70"/>
      <c r="K87" s="70"/>
      <c r="L87" s="70" t="s">
        <v>1191</v>
      </c>
      <c r="M87" s="70"/>
      <c r="N87" s="3">
        <f>VLOOKUP(D87,'Concept heirarchy position'!A$1:I$623,3,0)</f>
        <v>57</v>
      </c>
      <c r="O87" s="78"/>
      <c r="P87" s="78" t="s">
        <v>1191</v>
      </c>
      <c r="Q87" s="78"/>
      <c r="R87" s="70"/>
      <c r="S87" s="70"/>
      <c r="T87" s="70"/>
      <c r="U87"/>
      <c r="V87"/>
      <c r="W87"/>
    </row>
    <row r="88" spans="1:23" ht="12.75" customHeight="1">
      <c r="A88" s="66">
        <f t="shared" si="1"/>
        <v>86</v>
      </c>
      <c r="B88" s="3" t="str">
        <f>VLOOKUP(D88,'Concept heirarchy position'!A$1:I$623,2,0)</f>
        <v>Referring Surgeon</v>
      </c>
      <c r="C88" s="3">
        <v>40</v>
      </c>
      <c r="D88" s="3" t="s">
        <v>2223</v>
      </c>
      <c r="E88" s="74" t="s">
        <v>1208</v>
      </c>
      <c r="F88" s="12" t="s">
        <v>1050</v>
      </c>
      <c r="G88" s="12" t="s">
        <v>1190</v>
      </c>
      <c r="H88" s="12"/>
      <c r="I88" s="3">
        <v>40</v>
      </c>
      <c r="N88" s="3">
        <f>VLOOKUP(D88,'Concept heirarchy position'!A$1:I$623,3,0)</f>
        <v>58</v>
      </c>
      <c r="P88" s="24" t="s">
        <v>1191</v>
      </c>
      <c r="Q88" s="3"/>
      <c r="U88"/>
      <c r="V88"/>
      <c r="W88"/>
    </row>
    <row r="89" spans="1:23" ht="12.75" customHeight="1">
      <c r="A89" s="66">
        <f t="shared" si="1"/>
        <v>87</v>
      </c>
      <c r="B89" s="3" t="str">
        <f>VLOOKUP(D89,'Concept heirarchy position'!A$1:I$623,2,0)</f>
        <v>Referring Speciality</v>
      </c>
      <c r="C89" s="3">
        <v>42</v>
      </c>
      <c r="D89" s="3" t="s">
        <v>2274</v>
      </c>
      <c r="E89" s="74" t="s">
        <v>21</v>
      </c>
      <c r="F89" s="12" t="s">
        <v>1050</v>
      </c>
      <c r="G89" s="12" t="s">
        <v>1329</v>
      </c>
      <c r="H89" s="25" t="s">
        <v>1063</v>
      </c>
      <c r="J89" s="3" t="s">
        <v>1191</v>
      </c>
      <c r="K89" s="3" t="s">
        <v>1694</v>
      </c>
      <c r="N89" s="3">
        <f>VLOOKUP(D89,'Concept heirarchy position'!A$1:I$623,3,0)</f>
        <v>59</v>
      </c>
      <c r="P89" s="24" t="s">
        <v>1191</v>
      </c>
      <c r="Q89" s="3"/>
    </row>
    <row r="90" spans="1:23" ht="12.75" customHeight="1">
      <c r="A90" s="66">
        <f t="shared" si="1"/>
        <v>88</v>
      </c>
      <c r="B90" s="3" t="str">
        <f>VLOOKUP(D90,'Concept heirarchy position'!A$1:I$623,2,0)</f>
        <v>Anesthetist</v>
      </c>
      <c r="C90" s="3">
        <v>365</v>
      </c>
      <c r="D90" s="3" t="s">
        <v>258</v>
      </c>
      <c r="E90" s="76" t="s">
        <v>1928</v>
      </c>
      <c r="F90" s="3" t="s">
        <v>1050</v>
      </c>
      <c r="G90" s="3" t="s">
        <v>2250</v>
      </c>
      <c r="L90" s="3" t="s">
        <v>130</v>
      </c>
      <c r="N90" s="3">
        <f>VLOOKUP(D90,'Concept heirarchy position'!A$1:I$623,3,0)</f>
        <v>57</v>
      </c>
      <c r="R90" s="3" t="s">
        <v>2379</v>
      </c>
      <c r="U90"/>
      <c r="V90"/>
      <c r="W90"/>
    </row>
    <row r="91" spans="1:23" ht="12.75" customHeight="1">
      <c r="A91" s="66">
        <f t="shared" si="1"/>
        <v>89</v>
      </c>
      <c r="B91" s="3" t="str">
        <f>VLOOKUP(D91,'Concept heirarchy position'!A$1:I$623,2,0)</f>
        <v>Referring Surgeon</v>
      </c>
      <c r="C91" s="3">
        <v>490</v>
      </c>
      <c r="D91" s="3" t="s">
        <v>2223</v>
      </c>
      <c r="E91" s="74" t="s">
        <v>1208</v>
      </c>
      <c r="F91" s="12" t="s">
        <v>1050</v>
      </c>
      <c r="G91" s="12" t="s">
        <v>1190</v>
      </c>
      <c r="H91" s="12"/>
      <c r="I91" s="3">
        <v>40</v>
      </c>
      <c r="N91" s="3">
        <f>VLOOKUP(D91,'Concept heirarchy position'!A$1:I$623,3,0)</f>
        <v>58</v>
      </c>
      <c r="P91" s="24"/>
      <c r="Q91" s="3"/>
      <c r="R91" s="3" t="s">
        <v>22</v>
      </c>
      <c r="U91"/>
      <c r="V91"/>
      <c r="W91"/>
    </row>
    <row r="92" spans="1:23" ht="12.75" customHeight="1">
      <c r="A92" s="66">
        <f t="shared" si="1"/>
        <v>90</v>
      </c>
      <c r="B92" s="3" t="str">
        <f>VLOOKUP(D92,'Concept heirarchy position'!A$1:I$623,2,0)</f>
        <v>Referring Speciality</v>
      </c>
      <c r="C92" s="3">
        <v>491</v>
      </c>
      <c r="D92" s="3" t="s">
        <v>2274</v>
      </c>
      <c r="E92" s="74" t="s">
        <v>21</v>
      </c>
      <c r="F92" s="12" t="s">
        <v>1050</v>
      </c>
      <c r="G92" s="12" t="s">
        <v>1329</v>
      </c>
      <c r="H92" s="25" t="s">
        <v>1063</v>
      </c>
      <c r="J92" s="3" t="s">
        <v>1191</v>
      </c>
      <c r="K92" s="3" t="s">
        <v>1694</v>
      </c>
      <c r="N92" s="3">
        <f>VLOOKUP(D92,'Concept heirarchy position'!A$1:I$623,3,0)</f>
        <v>59</v>
      </c>
      <c r="P92" s="24"/>
      <c r="Q92" s="3"/>
      <c r="R92" s="3" t="s">
        <v>22</v>
      </c>
    </row>
    <row r="93" spans="1:23" ht="12.75" customHeight="1">
      <c r="A93" s="66">
        <f t="shared" si="1"/>
        <v>91</v>
      </c>
      <c r="B93" s="3" t="str">
        <f>VLOOKUP(D93,'Concept heirarchy position'!A$1:I$623,2,0)</f>
        <v>Anesthetist</v>
      </c>
      <c r="C93" s="3">
        <v>369</v>
      </c>
      <c r="D93" s="3" t="s">
        <v>68</v>
      </c>
      <c r="E93" s="76" t="s">
        <v>129</v>
      </c>
      <c r="F93" s="3" t="s">
        <v>1050</v>
      </c>
      <c r="G93" s="3" t="s">
        <v>2250</v>
      </c>
      <c r="N93" s="3">
        <f>VLOOKUP(D93,'Concept heirarchy position'!A$1:I$623,3,0)</f>
        <v>57</v>
      </c>
      <c r="O93" s="67" t="s">
        <v>93</v>
      </c>
      <c r="Q93" s="3"/>
      <c r="U93"/>
      <c r="V93"/>
      <c r="W93"/>
    </row>
    <row r="94" spans="1:23" ht="12.75" customHeight="1">
      <c r="A94" s="66">
        <f t="shared" si="1"/>
        <v>92</v>
      </c>
      <c r="B94" s="3" t="str">
        <f>VLOOKUP(D94,'Concept heirarchy position'!A$1:I$623,2,0)</f>
        <v>Referring Surgeon</v>
      </c>
      <c r="C94" s="3">
        <v>41</v>
      </c>
      <c r="D94" s="3" t="s">
        <v>2223</v>
      </c>
      <c r="E94" s="73" t="s">
        <v>410</v>
      </c>
      <c r="F94" s="22" t="s">
        <v>1050</v>
      </c>
      <c r="G94" s="22" t="s">
        <v>1190</v>
      </c>
      <c r="H94" s="22"/>
      <c r="I94" s="3">
        <v>40</v>
      </c>
      <c r="N94" s="3">
        <f>VLOOKUP(D94,'Concept heirarchy position'!A$1:I$623,3,0)</f>
        <v>58</v>
      </c>
      <c r="O94" s="67" t="s">
        <v>93</v>
      </c>
      <c r="P94" s="23"/>
      <c r="Q94" s="3"/>
      <c r="U94"/>
      <c r="V94"/>
      <c r="W94"/>
    </row>
    <row r="95" spans="1:23" ht="12.75" customHeight="1">
      <c r="A95" s="66">
        <f>A85+1</f>
        <v>94</v>
      </c>
      <c r="B95" s="3" t="str">
        <f>VLOOKUP(D95,'Concept heirarchy position'!A$1:I$623,2,0)</f>
        <v>Date assessment started</v>
      </c>
      <c r="C95" s="3">
        <v>34</v>
      </c>
      <c r="D95" s="3" t="s">
        <v>2374</v>
      </c>
      <c r="E95" s="74" t="s">
        <v>853</v>
      </c>
      <c r="F95" s="12" t="s">
        <v>1050</v>
      </c>
      <c r="G95" s="12" t="s">
        <v>854</v>
      </c>
      <c r="N95" s="3">
        <f>VLOOKUP(D95,'Concept heirarchy position'!A$1:I$623,3,0)</f>
        <v>60</v>
      </c>
      <c r="O95" s="24"/>
      <c r="P95" s="24"/>
      <c r="Q95" s="3"/>
    </row>
    <row r="96" spans="1:23" ht="12.75" customHeight="1">
      <c r="A96" s="66">
        <f t="shared" si="1"/>
        <v>95</v>
      </c>
      <c r="B96" s="3" t="str">
        <f>VLOOKUP(D96,'Concept heirarchy position'!A$1:I$623,2,0)</f>
        <v>Procedure planned</v>
      </c>
      <c r="C96" s="3">
        <v>492</v>
      </c>
      <c r="D96" s="3" t="s">
        <v>2375</v>
      </c>
      <c r="E96" s="74" t="s">
        <v>2338</v>
      </c>
      <c r="F96" s="12" t="s">
        <v>1050</v>
      </c>
      <c r="G96" s="12" t="s">
        <v>1190</v>
      </c>
      <c r="I96" s="3">
        <v>50</v>
      </c>
      <c r="N96" s="3">
        <f>VLOOKUP(D96,'Concept heirarchy position'!A$1:I$623,3,0)</f>
        <v>61</v>
      </c>
      <c r="P96" s="24"/>
      <c r="Q96" s="3"/>
      <c r="R96" s="3" t="s">
        <v>22</v>
      </c>
    </row>
    <row r="97" spans="1:18" ht="12.75" customHeight="1">
      <c r="A97" s="66">
        <f t="shared" si="1"/>
        <v>96</v>
      </c>
      <c r="B97" s="3" t="str">
        <f>VLOOKUP(D97,'Concept heirarchy position'!A$1:I$623,2,0)</f>
        <v>Procedure planned</v>
      </c>
      <c r="C97" s="3">
        <v>35</v>
      </c>
      <c r="D97" s="3" t="s">
        <v>2375</v>
      </c>
      <c r="E97" s="74" t="s">
        <v>2338</v>
      </c>
      <c r="F97" s="12" t="s">
        <v>1050</v>
      </c>
      <c r="G97" s="12" t="s">
        <v>1190</v>
      </c>
      <c r="I97" s="3">
        <v>50</v>
      </c>
      <c r="N97" s="3">
        <f>VLOOKUP(D97,'Concept heirarchy position'!A$1:I$623,3,0)</f>
        <v>61</v>
      </c>
      <c r="P97" s="24" t="s">
        <v>26</v>
      </c>
      <c r="Q97" s="3"/>
    </row>
    <row r="98" spans="1:18" ht="12.75" customHeight="1">
      <c r="A98" s="66">
        <f t="shared" si="1"/>
        <v>97</v>
      </c>
      <c r="B98" s="3" t="str">
        <f>VLOOKUP(D98,'Concept heirarchy position'!A$1:I$623,2,0)</f>
        <v>Procedure planned (patient report)</v>
      </c>
      <c r="C98" s="3">
        <v>36</v>
      </c>
      <c r="D98" s="9" t="s">
        <v>136</v>
      </c>
      <c r="E98" s="73" t="s">
        <v>1791</v>
      </c>
      <c r="F98" s="22" t="s">
        <v>1050</v>
      </c>
      <c r="G98" s="22" t="s">
        <v>1190</v>
      </c>
      <c r="I98" s="3">
        <v>50</v>
      </c>
      <c r="N98" s="3">
        <f>VLOOKUP(D98,'Concept heirarchy position'!A$1:I$623,3,0)</f>
        <v>62</v>
      </c>
      <c r="O98" s="67" t="s">
        <v>93</v>
      </c>
      <c r="P98" s="23"/>
      <c r="Q98" s="3"/>
    </row>
    <row r="99" spans="1:18" ht="12.75" customHeight="1">
      <c r="A99" s="66">
        <f t="shared" si="1"/>
        <v>98</v>
      </c>
      <c r="B99" s="3" t="str">
        <f>VLOOKUP(D99,'Concept heirarchy position'!A$1:I$623,2,0)</f>
        <v>Surgical diagnosis</v>
      </c>
      <c r="C99" s="3">
        <v>38</v>
      </c>
      <c r="D99" s="3" t="s">
        <v>1630</v>
      </c>
      <c r="E99" s="74" t="s">
        <v>1919</v>
      </c>
      <c r="F99" s="12" t="s">
        <v>1050</v>
      </c>
      <c r="G99" s="12" t="s">
        <v>1190</v>
      </c>
      <c r="I99" s="3">
        <v>50</v>
      </c>
      <c r="N99" s="3">
        <f>VLOOKUP(D99,'Concept heirarchy position'!A$1:I$623,3,0)</f>
        <v>64</v>
      </c>
      <c r="O99" s="24"/>
      <c r="P99" s="24" t="s">
        <v>1191</v>
      </c>
      <c r="Q99" s="3"/>
    </row>
    <row r="100" spans="1:18" ht="12.75" customHeight="1">
      <c r="A100" s="66">
        <f t="shared" si="1"/>
        <v>99</v>
      </c>
      <c r="B100" s="3" t="str">
        <f>VLOOKUP(D100,'Concept heirarchy position'!A$1:I$623,2,0)</f>
        <v>Surgical diagnosis (patient report)</v>
      </c>
      <c r="C100" s="3">
        <v>39</v>
      </c>
      <c r="D100" s="9" t="s">
        <v>216</v>
      </c>
      <c r="E100" s="73" t="s">
        <v>428</v>
      </c>
      <c r="F100" s="22" t="s">
        <v>1050</v>
      </c>
      <c r="G100" s="22" t="s">
        <v>1190</v>
      </c>
      <c r="I100" s="3">
        <v>50</v>
      </c>
      <c r="N100" s="3">
        <f>VLOOKUP(D100,'Concept heirarchy position'!A$1:I$623,3,0)</f>
        <v>65</v>
      </c>
      <c r="O100" s="67" t="s">
        <v>93</v>
      </c>
      <c r="P100" s="23"/>
      <c r="Q100" s="3"/>
    </row>
    <row r="101" spans="1:18" ht="12.75" customHeight="1">
      <c r="A101" s="66">
        <f t="shared" si="1"/>
        <v>100</v>
      </c>
      <c r="B101" s="3" t="str">
        <f>VLOOKUP(D101,'Concept heirarchy position'!A$1:I$623,2,0)</f>
        <v>Procedure date</v>
      </c>
      <c r="C101" s="3">
        <v>37</v>
      </c>
      <c r="D101" s="9" t="s">
        <v>135</v>
      </c>
      <c r="E101" s="74" t="s">
        <v>2605</v>
      </c>
      <c r="F101" s="12" t="s">
        <v>1050</v>
      </c>
      <c r="G101" s="12" t="s">
        <v>1446</v>
      </c>
      <c r="M101" s="3" t="s">
        <v>1787</v>
      </c>
      <c r="N101" s="3">
        <f>VLOOKUP(D101,'Concept heirarchy position'!A$1:I$623,3,0)</f>
        <v>66</v>
      </c>
      <c r="P101" s="24"/>
      <c r="Q101" s="3"/>
      <c r="R101" s="3" t="s">
        <v>22</v>
      </c>
    </row>
    <row r="102" spans="1:18" ht="12.75" customHeight="1">
      <c r="A102" s="66">
        <f t="shared" si="1"/>
        <v>101</v>
      </c>
      <c r="B102" s="3" t="str">
        <f>VLOOKUP(D102,'Concept heirarchy position'!A$1:I$623,2,0)</f>
        <v>Risk of excessive blood loss</v>
      </c>
      <c r="C102" s="3">
        <v>43</v>
      </c>
      <c r="D102" s="3" t="s">
        <v>1696</v>
      </c>
      <c r="E102" s="74" t="s">
        <v>1466</v>
      </c>
      <c r="F102" s="12" t="s">
        <v>1050</v>
      </c>
      <c r="G102" s="12" t="s">
        <v>1329</v>
      </c>
      <c r="H102" s="12" t="s">
        <v>1800</v>
      </c>
      <c r="N102" s="3">
        <f>VLOOKUP(D102,'Concept heirarchy position'!A$1:I$623,3,0)</f>
        <v>67</v>
      </c>
      <c r="P102" s="24" t="s">
        <v>1191</v>
      </c>
      <c r="Q102" s="3"/>
    </row>
    <row r="103" spans="1:18" ht="12.75" customHeight="1">
      <c r="A103" s="66">
        <f t="shared" si="1"/>
        <v>102</v>
      </c>
      <c r="B103" s="3" t="e">
        <f>VLOOKUP(D103,'Concept heirarchy position'!A$1:I$623,2,0)</f>
        <v>#N/A</v>
      </c>
      <c r="C103" s="3">
        <v>427</v>
      </c>
      <c r="E103" s="73" t="s">
        <v>2503</v>
      </c>
      <c r="F103" s="12"/>
      <c r="G103" s="12" t="s">
        <v>2622</v>
      </c>
      <c r="H103" s="9"/>
      <c r="O103" s="67"/>
      <c r="P103" s="24" t="s">
        <v>2623</v>
      </c>
      <c r="Q103" s="3"/>
    </row>
    <row r="104" spans="1:18" ht="12.75" customHeight="1">
      <c r="A104" s="66">
        <f t="shared" si="1"/>
        <v>103</v>
      </c>
      <c r="B104" s="3">
        <f>VLOOKUP(D104,'Concept heirarchy position'!A$1:I$623,2,0)</f>
        <v>0</v>
      </c>
      <c r="C104" s="3">
        <v>374</v>
      </c>
      <c r="D104" s="70" t="s">
        <v>429</v>
      </c>
      <c r="E104" s="73" t="s">
        <v>2350</v>
      </c>
      <c r="F104" s="22" t="s">
        <v>416</v>
      </c>
      <c r="G104" s="22" t="s">
        <v>413</v>
      </c>
      <c r="N104" s="3">
        <f>VLOOKUP(D104,'Concept heirarchy position'!A$1:I$623,3,0)</f>
        <v>68</v>
      </c>
      <c r="O104" s="67" t="s">
        <v>93</v>
      </c>
      <c r="P104" s="23"/>
      <c r="Q104" s="3"/>
    </row>
    <row r="105" spans="1:18" ht="12.75" customHeight="1">
      <c r="A105" s="66">
        <f t="shared" si="1"/>
        <v>104</v>
      </c>
      <c r="B105" s="3" t="e">
        <f>VLOOKUP(D105,'Concept heirarchy position'!A$1:I$623,2,0)</f>
        <v>#N/A</v>
      </c>
      <c r="C105" s="3">
        <v>428</v>
      </c>
      <c r="E105" s="73" t="s">
        <v>2627</v>
      </c>
      <c r="F105" s="12"/>
      <c r="G105" s="12" t="s">
        <v>2626</v>
      </c>
      <c r="H105" s="9"/>
      <c r="O105" s="67"/>
      <c r="P105" s="24" t="s">
        <v>2624</v>
      </c>
      <c r="Q105" s="3"/>
    </row>
    <row r="106" spans="1:18" ht="12.75" customHeight="1">
      <c r="A106" s="66">
        <f t="shared" si="1"/>
        <v>105</v>
      </c>
      <c r="B106" s="3" t="str">
        <f>VLOOKUP(D106,'Concept heirarchy position'!A$1:I$623,2,0)</f>
        <v>Exercise tolerance</v>
      </c>
      <c r="C106" s="3">
        <v>69</v>
      </c>
      <c r="D106" s="3" t="s">
        <v>2276</v>
      </c>
      <c r="E106" s="73" t="s">
        <v>2382</v>
      </c>
      <c r="F106" s="22" t="s">
        <v>1050</v>
      </c>
      <c r="G106" s="22" t="s">
        <v>2334</v>
      </c>
      <c r="H106" s="3" t="s">
        <v>1725</v>
      </c>
      <c r="N106" s="3">
        <f>VLOOKUP(D106,'Concept heirarchy position'!A$1:I$623,3,0)</f>
        <v>69</v>
      </c>
      <c r="O106" s="23"/>
      <c r="P106" s="23"/>
      <c r="Q106" s="3"/>
    </row>
    <row r="107" spans="1:18" ht="12.75" customHeight="1">
      <c r="A107" s="66">
        <f t="shared" si="1"/>
        <v>106</v>
      </c>
      <c r="B107" s="3" t="str">
        <f>VLOOKUP(D107,'Concept heirarchy position'!A$1:I$623,2,0)</f>
        <v>Exercise tolerance (METS)</v>
      </c>
      <c r="C107" s="3">
        <v>70</v>
      </c>
      <c r="D107" s="3" t="s">
        <v>2221</v>
      </c>
      <c r="E107" s="73" t="s">
        <v>2238</v>
      </c>
      <c r="F107" s="12" t="s">
        <v>1050</v>
      </c>
      <c r="G107" s="12" t="s">
        <v>282</v>
      </c>
      <c r="H107" s="9" t="s">
        <v>177</v>
      </c>
      <c r="N107" s="3">
        <f>VLOOKUP(D107,'Concept heirarchy position'!A$1:I$623,3,0)</f>
        <v>70</v>
      </c>
      <c r="O107" s="67" t="s">
        <v>93</v>
      </c>
      <c r="P107" s="24"/>
      <c r="Q107" s="3"/>
    </row>
    <row r="108" spans="1:18" ht="12.75" customHeight="1">
      <c r="A108" s="66">
        <f t="shared" si="1"/>
        <v>107</v>
      </c>
      <c r="B108" s="3" t="str">
        <f>VLOOKUP(D108,'Concept heirarchy position'!A$1:I$623,2,0)</f>
        <v>Exercise tolerance (METS)</v>
      </c>
      <c r="C108" s="3">
        <v>394</v>
      </c>
      <c r="D108" s="3" t="s">
        <v>2221</v>
      </c>
      <c r="E108" s="73" t="s">
        <v>2441</v>
      </c>
      <c r="F108" s="12" t="s">
        <v>1050</v>
      </c>
      <c r="G108" s="12" t="s">
        <v>282</v>
      </c>
      <c r="H108" s="9" t="s">
        <v>177</v>
      </c>
      <c r="N108" s="3">
        <f>VLOOKUP(D108,'Concept heirarchy position'!A$1:I$623,3,0)</f>
        <v>70</v>
      </c>
      <c r="P108" s="24" t="s">
        <v>1191</v>
      </c>
      <c r="Q108" s="3"/>
    </row>
    <row r="109" spans="1:18" ht="12.75" customHeight="1">
      <c r="A109" s="66">
        <f t="shared" si="1"/>
        <v>108</v>
      </c>
      <c r="B109" s="3" t="str">
        <f>VLOOKUP(D109,'Concept heirarchy position'!A$1:I$623,2,0)</f>
        <v>Cause for ex. Tolerance &lt; 4 METS</v>
      </c>
      <c r="C109" s="3">
        <v>71</v>
      </c>
      <c r="D109" s="3" t="s">
        <v>2106</v>
      </c>
      <c r="E109" s="74" t="s">
        <v>1999</v>
      </c>
      <c r="F109" s="12" t="s">
        <v>1732</v>
      </c>
      <c r="G109" s="12" t="s">
        <v>1856</v>
      </c>
      <c r="H109" s="12" t="s">
        <v>1410</v>
      </c>
      <c r="N109" s="3">
        <f>VLOOKUP(D109,'Concept heirarchy position'!A$1:I$623,3,0)</f>
        <v>71</v>
      </c>
      <c r="O109" s="24"/>
      <c r="P109" s="24"/>
      <c r="Q109" s="3"/>
    </row>
    <row r="110" spans="1:18" ht="12.75" customHeight="1">
      <c r="A110" s="66">
        <f t="shared" si="1"/>
        <v>109</v>
      </c>
      <c r="B110" s="3" t="str">
        <f>VLOOKUP(D110,'Concept heirarchy position'!A$1:I$623,2,0)</f>
        <v>Cause for ex. Tolerance &lt; 4 METS</v>
      </c>
      <c r="C110" s="3">
        <v>72</v>
      </c>
      <c r="D110" s="3" t="s">
        <v>2106</v>
      </c>
      <c r="E110" s="73" t="s">
        <v>1527</v>
      </c>
      <c r="F110" s="22" t="s">
        <v>1732</v>
      </c>
      <c r="G110" s="22" t="s">
        <v>1856</v>
      </c>
      <c r="H110" s="22" t="s">
        <v>1736</v>
      </c>
      <c r="N110" s="3">
        <f>VLOOKUP(D110,'Concept heirarchy position'!A$1:I$623,3,0)</f>
        <v>71</v>
      </c>
      <c r="O110" s="23"/>
      <c r="P110" s="23"/>
      <c r="Q110" s="3"/>
    </row>
    <row r="111" spans="1:18" ht="12.75" customHeight="1">
      <c r="A111" s="66">
        <f t="shared" si="1"/>
        <v>110</v>
      </c>
      <c r="B111" s="3" t="str">
        <f>VLOOKUP(D111,'Concept heirarchy position'!A$1:I$623,2,0)</f>
        <v>Carer for activities of daily living</v>
      </c>
      <c r="C111" s="3">
        <v>385</v>
      </c>
      <c r="D111" s="22" t="s">
        <v>2496</v>
      </c>
      <c r="E111" s="73" t="s">
        <v>0</v>
      </c>
      <c r="F111" s="22" t="s">
        <v>1050</v>
      </c>
      <c r="G111" s="22" t="s">
        <v>1329</v>
      </c>
      <c r="H111" s="28" t="s">
        <v>2492</v>
      </c>
      <c r="N111" s="3">
        <f>VLOOKUP(D111,'Concept heirarchy position'!A$1:I$623,3,0)</f>
        <v>72</v>
      </c>
      <c r="O111" s="67" t="s">
        <v>93</v>
      </c>
      <c r="P111" s="23"/>
      <c r="Q111" s="3"/>
    </row>
    <row r="112" spans="1:18" ht="12.75" customHeight="1">
      <c r="A112" s="66">
        <f t="shared" si="1"/>
        <v>111</v>
      </c>
      <c r="B112" s="3" t="str">
        <f>VLOOKUP(D112,'Concept heirarchy position'!A$1:I$623,2,0)</f>
        <v>Difficulty in communicaton</v>
      </c>
      <c r="C112" s="3">
        <v>48</v>
      </c>
      <c r="D112" s="3" t="s">
        <v>1951</v>
      </c>
      <c r="E112" s="74" t="s">
        <v>1113</v>
      </c>
      <c r="F112" s="12" t="s">
        <v>1050</v>
      </c>
      <c r="G112" s="12" t="s">
        <v>1329</v>
      </c>
      <c r="H112" s="12" t="s">
        <v>1800</v>
      </c>
      <c r="J112" s="12" t="s">
        <v>1191</v>
      </c>
      <c r="K112" s="3" t="s">
        <v>1003</v>
      </c>
      <c r="N112" s="3">
        <f>VLOOKUP(D112,'Concept heirarchy position'!A$1:I$623,3,0)</f>
        <v>73</v>
      </c>
      <c r="O112" s="24"/>
      <c r="P112" s="24" t="s">
        <v>1191</v>
      </c>
      <c r="Q112" s="3"/>
    </row>
    <row r="113" spans="1:17" ht="12.75" customHeight="1">
      <c r="A113" s="66">
        <f t="shared" si="1"/>
        <v>112</v>
      </c>
      <c r="B113" s="3" t="e">
        <f>VLOOKUP(D113,'Concept heirarchy position'!A$1:I$623,2,0)</f>
        <v>#N/A</v>
      </c>
      <c r="C113" s="3">
        <v>429</v>
      </c>
      <c r="E113" s="74" t="s">
        <v>2479</v>
      </c>
      <c r="F113" s="12"/>
      <c r="G113" s="12" t="s">
        <v>2629</v>
      </c>
      <c r="H113" s="12"/>
      <c r="J113" s="12"/>
      <c r="O113" s="24"/>
      <c r="P113" s="24" t="s">
        <v>2480</v>
      </c>
      <c r="Q113" s="3"/>
    </row>
    <row r="114" spans="1:17" ht="12.75" customHeight="1">
      <c r="A114" s="66">
        <f t="shared" si="1"/>
        <v>113</v>
      </c>
      <c r="B114" s="3" t="e">
        <f>VLOOKUP(D114,'Concept heirarchy position'!A$1:I$623,2,0)</f>
        <v>#N/A</v>
      </c>
      <c r="C114" s="3">
        <v>430</v>
      </c>
      <c r="E114" s="74" t="s">
        <v>2631</v>
      </c>
      <c r="F114" s="12"/>
      <c r="G114" s="12" t="s">
        <v>2628</v>
      </c>
      <c r="H114" s="12"/>
      <c r="J114" s="12"/>
      <c r="O114" s="24"/>
      <c r="P114" s="24" t="s">
        <v>2650</v>
      </c>
      <c r="Q114" s="3"/>
    </row>
    <row r="115" spans="1:17" ht="12.75" customHeight="1">
      <c r="A115" s="66">
        <f t="shared" si="1"/>
        <v>114</v>
      </c>
      <c r="B115" s="3" t="str">
        <f>VLOOKUP(D115,'Concept heirarchy position'!A$1:I$623,2,0)</f>
        <v>Previous surgery</v>
      </c>
      <c r="C115" s="3">
        <v>73</v>
      </c>
      <c r="D115" s="3" t="s">
        <v>2108</v>
      </c>
      <c r="E115" s="74" t="s">
        <v>27</v>
      </c>
      <c r="F115" s="12" t="s">
        <v>1050</v>
      </c>
      <c r="G115" s="12" t="s">
        <v>1329</v>
      </c>
      <c r="H115" s="12" t="s">
        <v>1800</v>
      </c>
      <c r="N115" s="3">
        <f>VLOOKUP(D115,'Concept heirarchy position'!A$1:I$623,3,0)</f>
        <v>74</v>
      </c>
      <c r="P115" s="24" t="s">
        <v>1191</v>
      </c>
      <c r="Q115" s="3"/>
    </row>
    <row r="116" spans="1:17" ht="12.75" customHeight="1">
      <c r="A116" s="66">
        <f t="shared" si="1"/>
        <v>115</v>
      </c>
      <c r="B116" s="3" t="str">
        <f>VLOOKUP(D116,'Concept heirarchy position'!A$1:I$623,2,0)</f>
        <v>Previous surgery</v>
      </c>
      <c r="C116" s="3">
        <v>74</v>
      </c>
      <c r="D116" s="3" t="s">
        <v>2108</v>
      </c>
      <c r="E116" s="73" t="s">
        <v>1743</v>
      </c>
      <c r="F116" s="22" t="s">
        <v>1050</v>
      </c>
      <c r="G116" s="22" t="s">
        <v>1329</v>
      </c>
      <c r="H116" s="28" t="s">
        <v>2492</v>
      </c>
      <c r="N116" s="3">
        <f>VLOOKUP(D116,'Concept heirarchy position'!A$1:I$623,3,0)</f>
        <v>74</v>
      </c>
      <c r="O116" s="67" t="s">
        <v>93</v>
      </c>
      <c r="P116" s="23"/>
      <c r="Q116" s="3"/>
    </row>
    <row r="117" spans="1:17" ht="12.75" customHeight="1">
      <c r="A117" s="66">
        <f t="shared" si="1"/>
        <v>116</v>
      </c>
      <c r="B117" s="3" t="str">
        <f>VLOOKUP(D117,'Concept heirarchy position'!A$1:I$623,2,0)</f>
        <v>Previous surgery list</v>
      </c>
      <c r="C117" s="3">
        <v>75</v>
      </c>
      <c r="D117" s="3" t="s">
        <v>2178</v>
      </c>
      <c r="E117" s="74" t="s">
        <v>2443</v>
      </c>
      <c r="F117" s="3" t="s">
        <v>1281</v>
      </c>
      <c r="G117" s="12" t="s">
        <v>1315</v>
      </c>
      <c r="I117" s="12">
        <v>65535</v>
      </c>
      <c r="N117" s="3">
        <f>VLOOKUP(D117,'Concept heirarchy position'!A$1:I$623,3,0)</f>
        <v>75</v>
      </c>
      <c r="P117" s="24" t="s">
        <v>2259</v>
      </c>
      <c r="Q117" s="3"/>
    </row>
    <row r="118" spans="1:17" ht="12.75" customHeight="1">
      <c r="A118" s="66">
        <f t="shared" si="1"/>
        <v>117</v>
      </c>
      <c r="B118" s="3" t="str">
        <f>VLOOKUP(D118,'Concept heirarchy position'!A$1:I$623,2,0)</f>
        <v>Previous surgery list</v>
      </c>
      <c r="C118" s="3">
        <v>76</v>
      </c>
      <c r="D118" s="3" t="s">
        <v>2178</v>
      </c>
      <c r="E118" s="73" t="s">
        <v>1601</v>
      </c>
      <c r="F118" s="3" t="s">
        <v>1281</v>
      </c>
      <c r="G118" s="22" t="s">
        <v>1315</v>
      </c>
      <c r="I118" s="28">
        <v>65535</v>
      </c>
      <c r="N118" s="3">
        <f>VLOOKUP(D118,'Concept heirarchy position'!A$1:I$623,3,0)</f>
        <v>75</v>
      </c>
      <c r="O118" s="67" t="s">
        <v>93</v>
      </c>
      <c r="P118" s="23"/>
      <c r="Q118" s="3"/>
    </row>
    <row r="119" spans="1:17" ht="12.75" customHeight="1">
      <c r="A119" s="66">
        <f t="shared" si="1"/>
        <v>118</v>
      </c>
      <c r="B119" s="3" t="str">
        <f>VLOOKUP(D119,'Concept heirarchy position'!A$1:I$623,2,0)</f>
        <v>Previous anesthetic complications</v>
      </c>
      <c r="C119" s="3">
        <v>77</v>
      </c>
      <c r="D119" s="3" t="s">
        <v>2072</v>
      </c>
      <c r="E119" s="74" t="s">
        <v>1612</v>
      </c>
      <c r="F119" s="3" t="s">
        <v>1281</v>
      </c>
      <c r="G119" s="12" t="s">
        <v>1329</v>
      </c>
      <c r="H119" s="12" t="s">
        <v>1800</v>
      </c>
      <c r="J119" s="12" t="s">
        <v>1191</v>
      </c>
      <c r="K119" s="12" t="s">
        <v>1003</v>
      </c>
      <c r="L119" s="12"/>
      <c r="M119" s="12"/>
      <c r="N119" s="3">
        <f>VLOOKUP(D119,'Concept heirarchy position'!A$1:I$623,3,0)</f>
        <v>76</v>
      </c>
      <c r="P119" s="24" t="s">
        <v>2259</v>
      </c>
      <c r="Q119" s="3"/>
    </row>
    <row r="120" spans="1:17" ht="12.75" customHeight="1">
      <c r="A120" s="66">
        <f t="shared" si="1"/>
        <v>119</v>
      </c>
      <c r="B120" s="3" t="str">
        <f>VLOOKUP(D120,'Concept heirarchy position'!A$1:I$623,2,0)</f>
        <v>Previous anesthetic complications</v>
      </c>
      <c r="C120" s="3">
        <v>78</v>
      </c>
      <c r="D120" s="3" t="s">
        <v>2072</v>
      </c>
      <c r="E120" s="73" t="s">
        <v>147</v>
      </c>
      <c r="F120" s="3" t="s">
        <v>1281</v>
      </c>
      <c r="G120" s="22" t="s">
        <v>1329</v>
      </c>
      <c r="H120" s="28" t="s">
        <v>2412</v>
      </c>
      <c r="J120" s="3" t="s">
        <v>1191</v>
      </c>
      <c r="K120" s="3" t="s">
        <v>1003</v>
      </c>
      <c r="N120" s="3">
        <f>VLOOKUP(D120,'Concept heirarchy position'!A$1:I$623,3,0)</f>
        <v>76</v>
      </c>
      <c r="O120" s="67" t="s">
        <v>93</v>
      </c>
      <c r="P120" s="23"/>
      <c r="Q120" s="3"/>
    </row>
    <row r="121" spans="1:17" ht="12.75" customHeight="1">
      <c r="A121" s="66">
        <f t="shared" si="1"/>
        <v>120</v>
      </c>
      <c r="B121" s="3" t="str">
        <f>VLOOKUP(D121,'Concept heirarchy position'!A$1:I$623,2,0)</f>
        <v>Family history of anesthesia complications</v>
      </c>
      <c r="C121" s="3">
        <v>79</v>
      </c>
      <c r="D121" s="3" t="s">
        <v>1755</v>
      </c>
      <c r="E121" s="74" t="s">
        <v>2424</v>
      </c>
      <c r="F121" s="12" t="s">
        <v>1050</v>
      </c>
      <c r="G121" s="12" t="s">
        <v>1329</v>
      </c>
      <c r="H121" s="12" t="s">
        <v>1800</v>
      </c>
      <c r="J121" s="12" t="s">
        <v>1191</v>
      </c>
      <c r="K121" s="3" t="s">
        <v>1003</v>
      </c>
      <c r="N121" s="3">
        <f>VLOOKUP(D121,'Concept heirarchy position'!A$1:I$623,3,0)</f>
        <v>77</v>
      </c>
      <c r="P121" s="24" t="s">
        <v>2259</v>
      </c>
      <c r="Q121" s="3"/>
    </row>
    <row r="122" spans="1:17" ht="12.75" customHeight="1">
      <c r="A122" s="66">
        <f t="shared" si="1"/>
        <v>121</v>
      </c>
      <c r="B122" s="3" t="str">
        <f>VLOOKUP(D122,'Concept heirarchy position'!A$1:I$623,2,0)</f>
        <v>Family history of anesthesia complications</v>
      </c>
      <c r="C122" s="3">
        <v>80</v>
      </c>
      <c r="D122" s="3" t="s">
        <v>1755</v>
      </c>
      <c r="E122" s="73" t="s">
        <v>1416</v>
      </c>
      <c r="F122" s="22" t="s">
        <v>1050</v>
      </c>
      <c r="G122" s="22" t="s">
        <v>1329</v>
      </c>
      <c r="H122" s="28" t="s">
        <v>1779</v>
      </c>
      <c r="J122" s="22" t="s">
        <v>1191</v>
      </c>
      <c r="K122" s="22" t="s">
        <v>1003</v>
      </c>
      <c r="L122" s="22"/>
      <c r="M122" s="22"/>
      <c r="N122" s="3">
        <f>VLOOKUP(D122,'Concept heirarchy position'!A$1:I$623,3,0)</f>
        <v>77</v>
      </c>
      <c r="O122" s="67" t="s">
        <v>93</v>
      </c>
      <c r="P122" s="23"/>
      <c r="Q122" s="3"/>
    </row>
    <row r="123" spans="1:17" ht="12.75" customHeight="1">
      <c r="A123" s="66">
        <f t="shared" si="1"/>
        <v>122</v>
      </c>
      <c r="B123" s="3" t="str">
        <f>VLOOKUP(D123,'Concept heirarchy position'!A$1:I$623,2,0)</f>
        <v>Previous PONV</v>
      </c>
      <c r="C123" s="3">
        <v>81</v>
      </c>
      <c r="D123" s="3" t="s">
        <v>2303</v>
      </c>
      <c r="E123" s="74" t="s">
        <v>1615</v>
      </c>
      <c r="F123" s="3" t="s">
        <v>1281</v>
      </c>
      <c r="G123" s="12" t="s">
        <v>1329</v>
      </c>
      <c r="H123" s="12" t="s">
        <v>1800</v>
      </c>
      <c r="N123" s="3">
        <f>VLOOKUP(D123,'Concept heirarchy position'!A$1:I$623,3,0)</f>
        <v>78</v>
      </c>
      <c r="P123" s="24" t="s">
        <v>2444</v>
      </c>
      <c r="Q123" s="3"/>
    </row>
    <row r="124" spans="1:17" ht="12.75" customHeight="1">
      <c r="A124" s="66">
        <f t="shared" si="1"/>
        <v>123</v>
      </c>
      <c r="B124" s="3" t="str">
        <f>VLOOKUP(D124,'Concept heirarchy position'!A$1:I$623,2,0)</f>
        <v>Previous PONV</v>
      </c>
      <c r="C124" s="3">
        <v>82</v>
      </c>
      <c r="D124" s="3" t="s">
        <v>2303</v>
      </c>
      <c r="E124" s="73" t="s">
        <v>1866</v>
      </c>
      <c r="F124" s="3" t="s">
        <v>1281</v>
      </c>
      <c r="G124" s="22" t="s">
        <v>1329</v>
      </c>
      <c r="H124" s="28" t="s">
        <v>2412</v>
      </c>
      <c r="N124" s="3">
        <f>VLOOKUP(D124,'Concept heirarchy position'!A$1:I$623,3,0)</f>
        <v>78</v>
      </c>
      <c r="O124" s="67" t="s">
        <v>93</v>
      </c>
      <c r="P124" s="23"/>
      <c r="Q124" s="3"/>
    </row>
    <row r="125" spans="1:17" ht="12.75" customHeight="1">
      <c r="A125" s="66">
        <f t="shared" si="1"/>
        <v>124</v>
      </c>
      <c r="B125" s="3" t="e">
        <f>VLOOKUP(D125,'Concept heirarchy position'!A$1:I$623,2,0)</f>
        <v>#N/A</v>
      </c>
      <c r="C125" s="3">
        <v>431</v>
      </c>
      <c r="E125" s="73" t="s">
        <v>2631</v>
      </c>
      <c r="F125" s="71"/>
      <c r="G125" s="71" t="s">
        <v>2621</v>
      </c>
      <c r="H125" s="28"/>
      <c r="O125" s="67"/>
      <c r="P125" s="23" t="s">
        <v>2651</v>
      </c>
      <c r="Q125" s="3"/>
    </row>
    <row r="126" spans="1:17" ht="12.75" customHeight="1">
      <c r="A126" s="66">
        <f t="shared" si="1"/>
        <v>125</v>
      </c>
      <c r="B126" s="3" t="e">
        <f>VLOOKUP(D126,'Concept heirarchy position'!A$1:I$623,2,0)</f>
        <v>#N/A</v>
      </c>
      <c r="C126" s="3">
        <v>471</v>
      </c>
      <c r="E126" s="73" t="s">
        <v>2535</v>
      </c>
      <c r="F126" s="71"/>
      <c r="G126" s="71" t="s">
        <v>2592</v>
      </c>
      <c r="H126" s="28"/>
      <c r="O126" s="67"/>
      <c r="P126" s="23" t="s">
        <v>2480</v>
      </c>
      <c r="Q126" s="3"/>
    </row>
    <row r="127" spans="1:17" ht="12.75" customHeight="1">
      <c r="A127" s="66">
        <f t="shared" si="1"/>
        <v>126</v>
      </c>
      <c r="B127" s="3" t="str">
        <f>VLOOKUP(D127,'Concept heirarchy position'!A$1:I$623,2,0)</f>
        <v>Medication</v>
      </c>
      <c r="C127" s="3">
        <v>105</v>
      </c>
      <c r="D127" s="29" t="s">
        <v>2121</v>
      </c>
      <c r="E127" s="74" t="s">
        <v>2401</v>
      </c>
      <c r="F127" s="12" t="s">
        <v>1050</v>
      </c>
      <c r="G127" s="12" t="s">
        <v>1329</v>
      </c>
      <c r="H127" s="12" t="s">
        <v>1800</v>
      </c>
      <c r="N127" s="3">
        <f>VLOOKUP(D127,'Concept heirarchy position'!A$1:I$623,3,0)</f>
        <v>79</v>
      </c>
      <c r="O127" s="24"/>
      <c r="P127" s="24" t="s">
        <v>2259</v>
      </c>
      <c r="Q127" s="3"/>
    </row>
    <row r="128" spans="1:17" ht="12.75" customHeight="1">
      <c r="A128" s="66">
        <f t="shared" si="1"/>
        <v>127</v>
      </c>
      <c r="B128" s="3" t="str">
        <f>VLOOKUP(D128,'Concept heirarchy position'!A$1:I$623,2,0)</f>
        <v>Medication</v>
      </c>
      <c r="C128" s="3">
        <v>106</v>
      </c>
      <c r="D128" s="28" t="s">
        <v>2121</v>
      </c>
      <c r="E128" s="73" t="s">
        <v>1805</v>
      </c>
      <c r="F128" s="22" t="s">
        <v>1050</v>
      </c>
      <c r="G128" s="22" t="s">
        <v>1329</v>
      </c>
      <c r="H128" s="28" t="s">
        <v>2412</v>
      </c>
      <c r="N128" s="3">
        <f>VLOOKUP(D128,'Concept heirarchy position'!A$1:I$623,3,0)</f>
        <v>79</v>
      </c>
      <c r="O128" s="67" t="s">
        <v>93</v>
      </c>
      <c r="P128" s="23"/>
      <c r="Q128" s="3"/>
    </row>
    <row r="129" spans="1:17" ht="12.75" customHeight="1">
      <c r="A129" s="66">
        <f t="shared" si="1"/>
        <v>128</v>
      </c>
      <c r="B129" s="3" t="str">
        <f>VLOOKUP(D129,'Concept heirarchy position'!A$1:I$623,2,0)</f>
        <v>Current medication</v>
      </c>
      <c r="C129" s="3">
        <v>107</v>
      </c>
      <c r="D129" s="3" t="s">
        <v>2101</v>
      </c>
      <c r="E129" s="74" t="s">
        <v>533</v>
      </c>
      <c r="F129" s="12" t="s">
        <v>534</v>
      </c>
      <c r="G129" s="12" t="s">
        <v>1315</v>
      </c>
      <c r="I129" s="12">
        <v>65535</v>
      </c>
      <c r="N129" s="3">
        <f>VLOOKUP(D129,'Concept heirarchy position'!A$1:I$623,3,0)</f>
        <v>80</v>
      </c>
      <c r="P129" s="21" t="s">
        <v>2664</v>
      </c>
      <c r="Q129" s="3"/>
    </row>
    <row r="130" spans="1:17" ht="12.75" customHeight="1">
      <c r="A130" s="66">
        <f t="shared" si="1"/>
        <v>129</v>
      </c>
      <c r="B130" s="3" t="str">
        <f>VLOOKUP(D130,'Concept heirarchy position'!A$1:I$623,2,0)</f>
        <v>Current medication</v>
      </c>
      <c r="C130" s="3">
        <v>108</v>
      </c>
      <c r="D130" s="3" t="s">
        <v>2101</v>
      </c>
      <c r="E130" s="73" t="s">
        <v>148</v>
      </c>
      <c r="F130" s="22" t="s">
        <v>534</v>
      </c>
      <c r="G130" s="22" t="s">
        <v>1315</v>
      </c>
      <c r="I130" s="22">
        <v>65536</v>
      </c>
      <c r="N130" s="3">
        <f>VLOOKUP(D130,'Concept heirarchy position'!A$1:I$623,3,0)</f>
        <v>80</v>
      </c>
      <c r="O130" s="67" t="s">
        <v>93</v>
      </c>
      <c r="P130" s="23"/>
      <c r="Q130" s="3"/>
    </row>
    <row r="131" spans="1:17" ht="12.75" customHeight="1">
      <c r="A131" s="66">
        <f t="shared" si="1"/>
        <v>130</v>
      </c>
      <c r="B131" s="3" t="str">
        <f>VLOOKUP(D131,'Concept heirarchy position'!A$1:I$623,2,0)</f>
        <v>Allergies</v>
      </c>
      <c r="C131" s="3">
        <v>109</v>
      </c>
      <c r="D131" s="12" t="s">
        <v>2097</v>
      </c>
      <c r="E131" s="74" t="s">
        <v>144</v>
      </c>
      <c r="F131" s="12" t="s">
        <v>1050</v>
      </c>
      <c r="G131" s="12" t="s">
        <v>1329</v>
      </c>
      <c r="H131" s="29" t="s">
        <v>1800</v>
      </c>
      <c r="J131" s="12"/>
      <c r="K131" s="12"/>
      <c r="L131" s="12"/>
      <c r="M131" s="12"/>
      <c r="N131" s="3">
        <f>VLOOKUP(D131,'Concept heirarchy position'!A$1:I$623,3,0)</f>
        <v>93</v>
      </c>
      <c r="O131" s="24"/>
      <c r="P131" s="21" t="s">
        <v>2664</v>
      </c>
      <c r="Q131" s="3"/>
    </row>
    <row r="132" spans="1:17" ht="12.75" customHeight="1">
      <c r="A132" s="66">
        <f t="shared" ref="A132:A195" si="2">A131+1</f>
        <v>131</v>
      </c>
      <c r="B132" s="3" t="str">
        <f>VLOOKUP(D132,'Concept heirarchy position'!A$1:I$623,2,0)</f>
        <v>Allergies</v>
      </c>
      <c r="C132" s="3">
        <v>110</v>
      </c>
      <c r="D132" s="22" t="s">
        <v>2097</v>
      </c>
      <c r="E132" s="73" t="s">
        <v>810</v>
      </c>
      <c r="F132" s="22" t="s">
        <v>1050</v>
      </c>
      <c r="G132" s="22" t="s">
        <v>1329</v>
      </c>
      <c r="H132" s="28" t="s">
        <v>2412</v>
      </c>
      <c r="J132" s="22"/>
      <c r="K132" s="22"/>
      <c r="L132" s="22"/>
      <c r="M132" s="22"/>
      <c r="N132" s="3">
        <f>VLOOKUP(D132,'Concept heirarchy position'!A$1:I$623,3,0)</f>
        <v>93</v>
      </c>
      <c r="O132" s="67" t="s">
        <v>93</v>
      </c>
      <c r="P132" s="23"/>
      <c r="Q132" s="3"/>
    </row>
    <row r="133" spans="1:17" ht="12.75" customHeight="1">
      <c r="A133" s="66">
        <f t="shared" si="2"/>
        <v>132</v>
      </c>
      <c r="B133" s="3" t="str">
        <f>VLOOKUP(D133,'Concept heirarchy position'!A$1:I$623,2,0)</f>
        <v>Allergy to (and reaction)</v>
      </c>
      <c r="C133" s="3">
        <v>111</v>
      </c>
      <c r="D133" s="3" t="s">
        <v>1568</v>
      </c>
      <c r="E133" s="74" t="s">
        <v>1545</v>
      </c>
      <c r="F133" s="12" t="s">
        <v>1546</v>
      </c>
      <c r="G133" s="12" t="s">
        <v>1315</v>
      </c>
      <c r="I133" s="29">
        <v>65535</v>
      </c>
      <c r="N133" s="3">
        <f>VLOOKUP(D133,'Concept heirarchy position'!A$1:I$623,3,0)</f>
        <v>94</v>
      </c>
      <c r="O133" s="24"/>
      <c r="P133" s="21" t="s">
        <v>2664</v>
      </c>
      <c r="Q133" s="3"/>
    </row>
    <row r="134" spans="1:17" ht="12.75" customHeight="1">
      <c r="A134" s="66">
        <f t="shared" si="2"/>
        <v>133</v>
      </c>
      <c r="B134" s="3" t="str">
        <f>VLOOKUP(D134,'Concept heirarchy position'!A$1:I$623,2,0)</f>
        <v>Allergy to (and reaction)</v>
      </c>
      <c r="C134" s="3">
        <v>112</v>
      </c>
      <c r="D134" s="3" t="s">
        <v>1568</v>
      </c>
      <c r="E134" s="73" t="s">
        <v>821</v>
      </c>
      <c r="F134" s="22" t="s">
        <v>1546</v>
      </c>
      <c r="G134" s="22" t="s">
        <v>1315</v>
      </c>
      <c r="I134" s="28">
        <v>65535</v>
      </c>
      <c r="N134" s="3">
        <f>VLOOKUP(D134,'Concept heirarchy position'!A$1:I$623,3,0)</f>
        <v>94</v>
      </c>
      <c r="O134" s="67" t="s">
        <v>93</v>
      </c>
      <c r="P134" s="23"/>
      <c r="Q134" s="3"/>
    </row>
    <row r="135" spans="1:17" ht="12.75" customHeight="1">
      <c r="A135" s="66">
        <f t="shared" si="2"/>
        <v>134</v>
      </c>
      <c r="B135" s="3" t="str">
        <f>VLOOKUP(D135,'Concept heirarchy position'!A$1:I$623,2,0)</f>
        <v>Allergy reaction</v>
      </c>
      <c r="C135" s="3">
        <v>113</v>
      </c>
      <c r="D135" s="3" t="s">
        <v>1944</v>
      </c>
      <c r="E135" s="73" t="s">
        <v>1089</v>
      </c>
      <c r="F135" s="22" t="s">
        <v>1546</v>
      </c>
      <c r="G135" s="22" t="s">
        <v>1856</v>
      </c>
      <c r="H135" s="12" t="s">
        <v>818</v>
      </c>
      <c r="J135" s="22" t="s">
        <v>1191</v>
      </c>
      <c r="K135" s="22" t="s">
        <v>1694</v>
      </c>
      <c r="L135" s="22"/>
      <c r="M135" s="22"/>
      <c r="N135" s="3">
        <f>VLOOKUP(D135,'Concept heirarchy position'!A$1:I$623,3,0)</f>
        <v>95</v>
      </c>
      <c r="O135" s="23"/>
      <c r="P135" s="23"/>
      <c r="Q135" s="3"/>
    </row>
    <row r="136" spans="1:17" ht="12.75" customHeight="1">
      <c r="A136" s="66">
        <f t="shared" si="2"/>
        <v>135</v>
      </c>
      <c r="B136" s="3" t="str">
        <f>VLOOKUP(D136,'Concept heirarchy position'!A$1:I$623,2,0)</f>
        <v>Side effects</v>
      </c>
      <c r="C136" s="3">
        <v>114</v>
      </c>
      <c r="D136" s="3" t="s">
        <v>1811</v>
      </c>
      <c r="E136" s="74" t="s">
        <v>142</v>
      </c>
      <c r="F136" s="12" t="s">
        <v>1050</v>
      </c>
      <c r="G136" s="12" t="s">
        <v>1329</v>
      </c>
      <c r="H136" s="12" t="s">
        <v>1800</v>
      </c>
      <c r="J136" s="12" t="s">
        <v>1191</v>
      </c>
      <c r="K136" s="12" t="s">
        <v>1003</v>
      </c>
      <c r="L136" s="12"/>
      <c r="M136" s="12"/>
      <c r="N136" s="3">
        <f>VLOOKUP(D136,'Concept heirarchy position'!A$1:I$623,3,0)</f>
        <v>97</v>
      </c>
      <c r="P136" s="21" t="s">
        <v>2664</v>
      </c>
      <c r="Q136" s="3"/>
    </row>
    <row r="137" spans="1:17" ht="12.75" customHeight="1">
      <c r="A137" s="66">
        <f t="shared" si="2"/>
        <v>136</v>
      </c>
      <c r="B137" s="3" t="str">
        <f>VLOOKUP(D137,'Concept heirarchy position'!A$1:I$623,2,0)</f>
        <v>Side effects</v>
      </c>
      <c r="C137" s="3">
        <v>115</v>
      </c>
      <c r="D137" s="3" t="s">
        <v>1811</v>
      </c>
      <c r="E137" s="73" t="s">
        <v>986</v>
      </c>
      <c r="F137" s="22" t="s">
        <v>1050</v>
      </c>
      <c r="G137" s="22" t="s">
        <v>1329</v>
      </c>
      <c r="H137" s="28" t="s">
        <v>1779</v>
      </c>
      <c r="J137" s="3" t="s">
        <v>1191</v>
      </c>
      <c r="K137" s="3" t="s">
        <v>1003</v>
      </c>
      <c r="N137" s="3">
        <f>VLOOKUP(D137,'Concept heirarchy position'!A$1:I$623,3,0)</f>
        <v>97</v>
      </c>
      <c r="O137" s="67" t="s">
        <v>93</v>
      </c>
      <c r="P137" s="23"/>
      <c r="Q137" s="3"/>
    </row>
    <row r="138" spans="1:17" ht="12.75" customHeight="1">
      <c r="A138" s="66">
        <f t="shared" si="2"/>
        <v>137</v>
      </c>
      <c r="B138" s="3" t="e">
        <f>VLOOKUP(D138,'Concept heirarchy position'!A$1:I$623,2,0)</f>
        <v>#N/A</v>
      </c>
      <c r="C138" s="3">
        <v>433</v>
      </c>
      <c r="E138" s="73" t="s">
        <v>2535</v>
      </c>
      <c r="F138" s="71"/>
      <c r="G138" s="71" t="s">
        <v>2621</v>
      </c>
      <c r="H138" s="28"/>
      <c r="O138" s="67"/>
      <c r="P138" s="21" t="s">
        <v>2664</v>
      </c>
      <c r="Q138" s="3"/>
    </row>
    <row r="139" spans="1:17" ht="12.75" customHeight="1">
      <c r="A139" s="66">
        <f t="shared" si="2"/>
        <v>138</v>
      </c>
      <c r="B139" s="3" t="str">
        <f>VLOOKUP(D139,'Concept heirarchy position'!A$1:I$623,2,0)</f>
        <v>Height(cm) patient report</v>
      </c>
      <c r="C139" s="3">
        <v>45</v>
      </c>
      <c r="D139" s="3" t="s">
        <v>1575</v>
      </c>
      <c r="E139" s="73" t="s">
        <v>1120</v>
      </c>
      <c r="F139" s="22" t="s">
        <v>1050</v>
      </c>
      <c r="G139" s="22" t="s">
        <v>1467</v>
      </c>
      <c r="N139" s="3">
        <f>VLOOKUP(D139,'Concept heirarchy position'!A$1:I$623,3,0)</f>
        <v>98</v>
      </c>
      <c r="O139" s="67" t="s">
        <v>93</v>
      </c>
      <c r="P139" s="23"/>
      <c r="Q139" s="3"/>
    </row>
    <row r="140" spans="1:17" ht="12.75" customHeight="1">
      <c r="A140" s="66">
        <f t="shared" si="2"/>
        <v>139</v>
      </c>
      <c r="B140" s="3" t="e">
        <f>VLOOKUP(D140,'Concept heirarchy position'!A$1:I$623,2,0)</f>
        <v>#N/A</v>
      </c>
      <c r="C140" s="3">
        <v>475</v>
      </c>
    </row>
    <row r="141" spans="1:17" ht="12.75" customHeight="1">
      <c r="A141" s="66">
        <f t="shared" si="2"/>
        <v>140</v>
      </c>
      <c r="B141" s="3" t="str">
        <f>VLOOKUP(D141,'Concept heirarchy position'!A$1:I$623,2,0)</f>
        <v>Weight(kg) patient report</v>
      </c>
      <c r="C141" s="3">
        <v>47</v>
      </c>
      <c r="D141" s="3" t="s">
        <v>1949</v>
      </c>
      <c r="E141" s="73" t="s">
        <v>639</v>
      </c>
      <c r="F141" s="22" t="s">
        <v>1050</v>
      </c>
      <c r="G141" s="22" t="s">
        <v>1467</v>
      </c>
      <c r="N141" s="3">
        <f>VLOOKUP(D141,'Concept heirarchy position'!A$1:I$623,3,0)</f>
        <v>99</v>
      </c>
      <c r="O141" s="67" t="s">
        <v>93</v>
      </c>
      <c r="P141" s="23"/>
      <c r="Q141" s="3"/>
    </row>
    <row r="142" spans="1:17" ht="12.75" customHeight="1">
      <c r="A142" s="66">
        <f t="shared" si="2"/>
        <v>141</v>
      </c>
      <c r="B142" s="3" t="str">
        <f>VLOOKUP(D142,'Concept heirarchy position'!A$1:I$623,2,0)</f>
        <v>Alcohol current</v>
      </c>
      <c r="C142" s="3">
        <v>49</v>
      </c>
      <c r="D142" s="12" t="s">
        <v>2422</v>
      </c>
      <c r="E142" s="74" t="s">
        <v>663</v>
      </c>
      <c r="F142" s="3" t="s">
        <v>40</v>
      </c>
      <c r="G142" s="12" t="s">
        <v>1329</v>
      </c>
      <c r="H142" s="29" t="s">
        <v>1800</v>
      </c>
      <c r="K142" s="12"/>
      <c r="L142" s="12"/>
      <c r="M142" s="12"/>
      <c r="N142" s="3">
        <f>VLOOKUP(D142,'Concept heirarchy position'!A$1:I$623,3,0)</f>
        <v>100</v>
      </c>
      <c r="O142" s="24"/>
      <c r="P142" s="21" t="s">
        <v>2664</v>
      </c>
      <c r="Q142" s="3"/>
    </row>
    <row r="143" spans="1:17" ht="12.75" customHeight="1">
      <c r="A143" s="66">
        <f t="shared" si="2"/>
        <v>142</v>
      </c>
      <c r="B143" s="3" t="str">
        <f>VLOOKUP(D143,'Concept heirarchy position'!A$1:I$623,2,0)</f>
        <v>Alcohol current</v>
      </c>
      <c r="C143" s="3">
        <v>50</v>
      </c>
      <c r="D143" s="22" t="s">
        <v>2422</v>
      </c>
      <c r="E143" s="73" t="s">
        <v>1254</v>
      </c>
      <c r="F143" s="12" t="s">
        <v>54</v>
      </c>
      <c r="G143" s="22" t="s">
        <v>1329</v>
      </c>
      <c r="H143" s="9" t="s">
        <v>23</v>
      </c>
      <c r="K143" s="22"/>
      <c r="L143" s="22"/>
      <c r="M143" s="22"/>
      <c r="N143" s="3">
        <f>VLOOKUP(D143,'Concept heirarchy position'!A$1:I$623,3,0)</f>
        <v>100</v>
      </c>
      <c r="O143" s="67" t="s">
        <v>93</v>
      </c>
      <c r="P143" s="23"/>
      <c r="Q143" s="3"/>
    </row>
    <row r="144" spans="1:17" ht="12.75" customHeight="1">
      <c r="A144" s="66">
        <f t="shared" si="2"/>
        <v>143</v>
      </c>
      <c r="B144" s="3" t="str">
        <f>VLOOKUP(D144,'Concept heirarchy position'!A$1:I$623,2,0)</f>
        <v>Alcohol units per week</v>
      </c>
      <c r="C144" s="3">
        <v>51</v>
      </c>
      <c r="D144" s="3" t="s">
        <v>2158</v>
      </c>
      <c r="E144" s="74" t="s">
        <v>1106</v>
      </c>
      <c r="F144" s="3" t="s">
        <v>1135</v>
      </c>
      <c r="G144" s="12" t="s">
        <v>1467</v>
      </c>
      <c r="N144" s="3">
        <f>VLOOKUP(D144,'Concept heirarchy position'!A$1:I$623,3,0)</f>
        <v>101</v>
      </c>
      <c r="P144" s="21" t="s">
        <v>2664</v>
      </c>
      <c r="Q144" s="3"/>
    </row>
    <row r="145" spans="1:23" ht="12.75" customHeight="1">
      <c r="A145" s="66">
        <f t="shared" si="2"/>
        <v>144</v>
      </c>
      <c r="B145" s="3" t="str">
        <f>VLOOKUP(D145,'Concept heirarchy position'!A$1:I$623,2,0)</f>
        <v>Alcohol units per week</v>
      </c>
      <c r="C145" s="3">
        <v>52</v>
      </c>
      <c r="D145" s="3" t="s">
        <v>2158</v>
      </c>
      <c r="E145" s="73" t="s">
        <v>1016</v>
      </c>
      <c r="F145" s="3" t="s">
        <v>1135</v>
      </c>
      <c r="G145" s="22" t="s">
        <v>1467</v>
      </c>
      <c r="N145" s="3">
        <f>VLOOKUP(D145,'Concept heirarchy position'!A$1:I$623,3,0)</f>
        <v>101</v>
      </c>
      <c r="O145" s="67" t="s">
        <v>93</v>
      </c>
      <c r="P145" s="23"/>
      <c r="Q145" s="3"/>
    </row>
    <row r="146" spans="1:23" ht="12.75" customHeight="1">
      <c r="A146" s="66">
        <f t="shared" si="2"/>
        <v>145</v>
      </c>
      <c r="B146" s="3" t="str">
        <f>VLOOKUP(D146,'Concept heirarchy position'!A$1:I$623,2,0)</f>
        <v>Tobacco ever</v>
      </c>
      <c r="C146" s="3">
        <v>53</v>
      </c>
      <c r="D146" s="3" t="s">
        <v>2029</v>
      </c>
      <c r="E146" s="74" t="s">
        <v>1264</v>
      </c>
      <c r="F146" s="71" t="s">
        <v>53</v>
      </c>
      <c r="G146" s="12" t="s">
        <v>1329</v>
      </c>
      <c r="H146" s="12" t="s">
        <v>1800</v>
      </c>
      <c r="N146" s="3">
        <f>VLOOKUP(D146,'Concept heirarchy position'!A$1:I$623,3,0)</f>
        <v>102</v>
      </c>
      <c r="P146" s="21" t="s">
        <v>2664</v>
      </c>
      <c r="Q146" s="3"/>
    </row>
    <row r="147" spans="1:23" ht="12.75" customHeight="1">
      <c r="A147" s="66">
        <f t="shared" si="2"/>
        <v>146</v>
      </c>
      <c r="B147" s="3" t="str">
        <f>VLOOKUP(D147,'Concept heirarchy position'!A$1:I$623,2,0)</f>
        <v>Tobacco ever</v>
      </c>
      <c r="C147" s="3">
        <v>54</v>
      </c>
      <c r="D147" s="3" t="s">
        <v>2029</v>
      </c>
      <c r="E147" s="73" t="s">
        <v>1010</v>
      </c>
      <c r="F147" s="71" t="s">
        <v>53</v>
      </c>
      <c r="G147" s="22" t="s">
        <v>1329</v>
      </c>
      <c r="H147" s="9" t="s">
        <v>23</v>
      </c>
      <c r="N147" s="3">
        <f>VLOOKUP(D147,'Concept heirarchy position'!A$1:I$623,3,0)</f>
        <v>102</v>
      </c>
      <c r="O147" s="67" t="s">
        <v>93</v>
      </c>
      <c r="P147" s="23"/>
      <c r="Q147" s="3"/>
    </row>
    <row r="148" spans="1:23" ht="12.75" customHeight="1">
      <c r="A148" s="66">
        <f t="shared" si="2"/>
        <v>147</v>
      </c>
      <c r="B148" s="3" t="str">
        <f>VLOOKUP(D148,'Concept heirarchy position'!A$1:I$623,2,0)</f>
        <v>Current smoker</v>
      </c>
      <c r="C148" s="3">
        <v>55</v>
      </c>
      <c r="D148" s="3" t="s">
        <v>2435</v>
      </c>
      <c r="E148" s="74" t="s">
        <v>658</v>
      </c>
      <c r="F148" s="3" t="s">
        <v>883</v>
      </c>
      <c r="G148" s="12" t="s">
        <v>1329</v>
      </c>
      <c r="H148" s="12" t="s">
        <v>1800</v>
      </c>
      <c r="N148" s="3">
        <f>VLOOKUP(D148,'Concept heirarchy position'!A$1:I$623,3,0)</f>
        <v>103</v>
      </c>
      <c r="O148" s="24"/>
      <c r="P148" s="21" t="s">
        <v>2664</v>
      </c>
      <c r="Q148" s="3"/>
    </row>
    <row r="149" spans="1:23" ht="12.75" customHeight="1">
      <c r="A149" s="66">
        <f t="shared" si="2"/>
        <v>148</v>
      </c>
      <c r="B149" s="3" t="str">
        <f>VLOOKUP(D149,'Concept heirarchy position'!A$1:I$623,2,0)</f>
        <v>Current smoker</v>
      </c>
      <c r="C149" s="3">
        <v>56</v>
      </c>
      <c r="D149" s="3" t="s">
        <v>2435</v>
      </c>
      <c r="E149" s="73" t="s">
        <v>1115</v>
      </c>
      <c r="F149" s="3" t="s">
        <v>883</v>
      </c>
      <c r="G149" s="22" t="s">
        <v>1329</v>
      </c>
      <c r="H149" s="9" t="s">
        <v>23</v>
      </c>
      <c r="N149" s="3">
        <f>VLOOKUP(D149,'Concept heirarchy position'!A$1:I$623,3,0)</f>
        <v>103</v>
      </c>
      <c r="O149" s="67" t="s">
        <v>93</v>
      </c>
      <c r="P149" s="23"/>
      <c r="Q149" s="3"/>
    </row>
    <row r="150" spans="1:23" ht="12.75" customHeight="1">
      <c r="A150" s="66">
        <f t="shared" si="2"/>
        <v>149</v>
      </c>
      <c r="B150" s="3" t="str">
        <f>VLOOKUP(D150,'Concept heirarchy position'!A$1:I$623,2,0)</f>
        <v>Cigarettes / day</v>
      </c>
      <c r="C150" s="3">
        <v>57</v>
      </c>
      <c r="D150" s="3" t="s">
        <v>2166</v>
      </c>
      <c r="E150" s="74" t="s">
        <v>1121</v>
      </c>
      <c r="F150" s="12" t="s">
        <v>1391</v>
      </c>
      <c r="G150" s="12" t="s">
        <v>1467</v>
      </c>
      <c r="N150" s="3">
        <f>VLOOKUP(D150,'Concept heirarchy position'!A$1:I$623,3,0)</f>
        <v>104</v>
      </c>
      <c r="O150" s="24"/>
      <c r="P150" s="21" t="s">
        <v>2664</v>
      </c>
      <c r="Q150" s="3"/>
    </row>
    <row r="151" spans="1:23" ht="12.75" customHeight="1">
      <c r="A151" s="66">
        <f t="shared" si="2"/>
        <v>150</v>
      </c>
      <c r="B151" s="3" t="str">
        <f>VLOOKUP(D151,'Concept heirarchy position'!A$1:I$623,2,0)</f>
        <v>Cigarettes / day</v>
      </c>
      <c r="C151" s="3">
        <v>58</v>
      </c>
      <c r="D151" s="3" t="s">
        <v>2166</v>
      </c>
      <c r="E151" s="73" t="s">
        <v>1504</v>
      </c>
      <c r="F151" s="22" t="s">
        <v>1391</v>
      </c>
      <c r="G151" s="12" t="s">
        <v>1467</v>
      </c>
      <c r="N151" s="3">
        <f>VLOOKUP(D151,'Concept heirarchy position'!A$1:I$623,3,0)</f>
        <v>104</v>
      </c>
      <c r="O151" s="67" t="s">
        <v>93</v>
      </c>
      <c r="P151" s="23"/>
      <c r="Q151" s="3"/>
    </row>
    <row r="152" spans="1:23" ht="12.75" customHeight="1">
      <c r="A152" s="66">
        <f t="shared" si="2"/>
        <v>151</v>
      </c>
      <c r="B152" s="3" t="str">
        <f>VLOOKUP(D152,'Concept heirarchy position'!A$1:I$623,2,0)</f>
        <v>Tobacco Date stopped</v>
      </c>
      <c r="C152" s="3">
        <v>59</v>
      </c>
      <c r="D152" s="12" t="s">
        <v>1757</v>
      </c>
      <c r="E152" s="74" t="s">
        <v>145</v>
      </c>
      <c r="F152" s="12" t="s">
        <v>1395</v>
      </c>
      <c r="G152" s="12" t="s">
        <v>1446</v>
      </c>
      <c r="M152" s="3" t="s">
        <v>1328</v>
      </c>
      <c r="N152" s="3">
        <f>VLOOKUP(D152,'Concept heirarchy position'!A$1:I$623,3,0)</f>
        <v>105</v>
      </c>
      <c r="O152" s="24"/>
      <c r="P152" s="21" t="s">
        <v>2664</v>
      </c>
      <c r="Q152" s="3"/>
    </row>
    <row r="153" spans="1:23" ht="12.75" customHeight="1">
      <c r="A153" s="66">
        <f t="shared" si="2"/>
        <v>152</v>
      </c>
      <c r="B153" s="3" t="str">
        <f>VLOOKUP(D153,'Concept heirarchy position'!A$1:I$623,2,0)</f>
        <v>Tobacco Date stopped</v>
      </c>
      <c r="C153" s="3">
        <v>60</v>
      </c>
      <c r="D153" s="22" t="s">
        <v>1757</v>
      </c>
      <c r="E153" s="73" t="s">
        <v>2584</v>
      </c>
      <c r="F153" s="22" t="s">
        <v>1395</v>
      </c>
      <c r="G153" s="22" t="s">
        <v>1446</v>
      </c>
      <c r="M153" s="3" t="s">
        <v>1328</v>
      </c>
      <c r="N153" s="3">
        <f>VLOOKUP(D153,'Concept heirarchy position'!A$1:I$623,3,0)</f>
        <v>105</v>
      </c>
      <c r="O153" s="67" t="s">
        <v>93</v>
      </c>
      <c r="P153" s="23"/>
      <c r="Q153" s="3"/>
    </row>
    <row r="154" spans="1:23" ht="12.75" customHeight="1">
      <c r="A154" s="66">
        <f t="shared" si="2"/>
        <v>153</v>
      </c>
      <c r="B154" s="3" t="str">
        <f>VLOOKUP(D154,'Concept heirarchy position'!A$1:I$623,2,0)</f>
        <v>Tobacco pack years</v>
      </c>
      <c r="C154" s="3">
        <v>61</v>
      </c>
      <c r="D154" s="3" t="s">
        <v>1218</v>
      </c>
      <c r="E154" s="74" t="s">
        <v>1397</v>
      </c>
      <c r="F154" s="3" t="s">
        <v>883</v>
      </c>
      <c r="G154" s="12" t="s">
        <v>1467</v>
      </c>
      <c r="N154" s="3">
        <f>VLOOKUP(D154,'Concept heirarchy position'!A$1:I$623,3,0)</f>
        <v>106</v>
      </c>
      <c r="P154" s="21" t="s">
        <v>2664</v>
      </c>
      <c r="Q154" s="3"/>
    </row>
    <row r="155" spans="1:23" ht="12.75" customHeight="1">
      <c r="A155" s="66">
        <f t="shared" si="2"/>
        <v>154</v>
      </c>
      <c r="B155" s="3" t="str">
        <f>VLOOKUP(D155,'Concept heirarchy position'!A$1:I$623,2,0)</f>
        <v>Illicit drugs</v>
      </c>
      <c r="C155" s="3">
        <v>62</v>
      </c>
      <c r="D155" s="3" t="s">
        <v>2064</v>
      </c>
      <c r="E155" s="74" t="s">
        <v>248</v>
      </c>
      <c r="F155" s="71" t="s">
        <v>53</v>
      </c>
      <c r="G155" s="12" t="s">
        <v>1329</v>
      </c>
      <c r="H155" s="12" t="s">
        <v>1800</v>
      </c>
      <c r="J155" s="12" t="s">
        <v>1191</v>
      </c>
      <c r="K155" s="12" t="s">
        <v>1003</v>
      </c>
      <c r="L155" s="12"/>
      <c r="M155" s="12"/>
      <c r="N155" s="3">
        <f>VLOOKUP(D155,'Concept heirarchy position'!A$1:I$623,3,0)</f>
        <v>107</v>
      </c>
      <c r="P155" s="21" t="s">
        <v>2664</v>
      </c>
      <c r="Q155" s="3"/>
    </row>
    <row r="156" spans="1:23" ht="12.75" customHeight="1">
      <c r="A156" s="66">
        <f t="shared" si="2"/>
        <v>155</v>
      </c>
      <c r="B156" s="3" t="str">
        <f>VLOOKUP(D156,'Concept heirarchy position'!A$1:I$623,2,0)</f>
        <v>Illicit drugs</v>
      </c>
      <c r="C156" s="3">
        <v>63</v>
      </c>
      <c r="D156" s="3" t="s">
        <v>2064</v>
      </c>
      <c r="E156" s="73" t="s">
        <v>1265</v>
      </c>
      <c r="F156" s="71" t="s">
        <v>53</v>
      </c>
      <c r="G156" s="22" t="s">
        <v>1329</v>
      </c>
      <c r="H156" s="12" t="s">
        <v>443</v>
      </c>
      <c r="J156" s="3" t="s">
        <v>1191</v>
      </c>
      <c r="K156" s="3" t="s">
        <v>1003</v>
      </c>
      <c r="N156" s="3">
        <f>VLOOKUP(D156,'Concept heirarchy position'!A$1:I$623,3,0)</f>
        <v>107</v>
      </c>
      <c r="O156" s="67" t="s">
        <v>93</v>
      </c>
      <c r="P156" s="23"/>
      <c r="Q156" s="3"/>
    </row>
    <row r="157" spans="1:23" ht="12.75" customHeight="1">
      <c r="A157" s="66">
        <f t="shared" si="2"/>
        <v>156</v>
      </c>
      <c r="B157" s="3" t="str">
        <f>VLOOKUP(D157,'Concept heirarchy position'!A$1:I$623,2,0)</f>
        <v>Malignancy (ever)</v>
      </c>
      <c r="C157" s="3">
        <v>341</v>
      </c>
      <c r="D157" s="12" t="s">
        <v>2299</v>
      </c>
      <c r="E157" s="74" t="s">
        <v>694</v>
      </c>
      <c r="F157" s="12" t="s">
        <v>567</v>
      </c>
      <c r="G157" s="12" t="s">
        <v>548</v>
      </c>
      <c r="H157" s="12" t="s">
        <v>443</v>
      </c>
      <c r="J157" s="12"/>
      <c r="N157" s="3">
        <f>VLOOKUP(D157,'Concept heirarchy position'!A$1:I$623,3,0)</f>
        <v>108</v>
      </c>
      <c r="O157" s="67"/>
      <c r="P157" s="24"/>
      <c r="Q157" s="3"/>
    </row>
    <row r="158" spans="1:23" ht="12.75" customHeight="1">
      <c r="A158" s="66">
        <f t="shared" si="2"/>
        <v>157</v>
      </c>
      <c r="B158" s="3" t="e">
        <f>VLOOKUP(D158,'Concept heirarchy position'!A$1:I$623,2,0)</f>
        <v>#N/A</v>
      </c>
      <c r="C158" s="70">
        <v>433</v>
      </c>
      <c r="D158" s="70"/>
      <c r="E158" s="81" t="s">
        <v>2534</v>
      </c>
      <c r="F158" s="71"/>
      <c r="G158" s="71" t="s">
        <v>2621</v>
      </c>
      <c r="H158" s="69"/>
      <c r="I158" s="70"/>
      <c r="J158" s="70"/>
      <c r="K158" s="70"/>
      <c r="L158" s="70"/>
      <c r="M158" s="70"/>
      <c r="N158" s="70"/>
      <c r="O158" s="80"/>
      <c r="P158" s="78" t="s">
        <v>1191</v>
      </c>
      <c r="Q158" s="70"/>
      <c r="R158" s="70"/>
      <c r="S158" s="70"/>
      <c r="T158" s="70"/>
      <c r="U158" s="70"/>
      <c r="V158" s="70"/>
      <c r="W158" s="70"/>
    </row>
    <row r="159" spans="1:23" ht="12.75" customHeight="1">
      <c r="A159" s="66">
        <f t="shared" si="2"/>
        <v>158</v>
      </c>
      <c r="B159" s="3" t="str">
        <f>VLOOKUP(D159,'Concept heirarchy position'!A$1:I$623,2,0)</f>
        <v>Malignancy current</v>
      </c>
      <c r="C159" s="3">
        <v>66</v>
      </c>
      <c r="D159" s="22" t="s">
        <v>1684</v>
      </c>
      <c r="E159" s="73" t="s">
        <v>2602</v>
      </c>
      <c r="F159" s="22" t="s">
        <v>442</v>
      </c>
      <c r="G159" s="22" t="s">
        <v>1329</v>
      </c>
      <c r="H159" s="12" t="s">
        <v>443</v>
      </c>
      <c r="J159" s="22" t="s">
        <v>1191</v>
      </c>
      <c r="K159" s="22" t="s">
        <v>1003</v>
      </c>
      <c r="L159" s="22"/>
      <c r="M159" s="22"/>
      <c r="N159" s="3">
        <f>VLOOKUP(D159,'Concept heirarchy position'!A$1:I$623,3,0)</f>
        <v>109</v>
      </c>
      <c r="O159" s="67"/>
      <c r="P159" s="23"/>
      <c r="Q159" s="3"/>
    </row>
    <row r="160" spans="1:23" ht="12.75" customHeight="1">
      <c r="A160" s="66">
        <f t="shared" si="2"/>
        <v>159</v>
      </c>
      <c r="B160" s="3" t="str">
        <f>VLOOKUP(D160,'Concept heirarchy position'!A$1:I$623,2,0)</f>
        <v>Malignancy current</v>
      </c>
      <c r="C160" s="3">
        <v>342</v>
      </c>
      <c r="D160" s="12" t="s">
        <v>1684</v>
      </c>
      <c r="E160" s="74" t="s">
        <v>2494</v>
      </c>
      <c r="F160" s="12" t="s">
        <v>2597</v>
      </c>
      <c r="G160" s="12" t="s">
        <v>548</v>
      </c>
      <c r="H160" s="12" t="s">
        <v>443</v>
      </c>
      <c r="J160" s="12" t="s">
        <v>549</v>
      </c>
      <c r="K160" s="3" t="s">
        <v>2504</v>
      </c>
      <c r="N160" s="3">
        <f>VLOOKUP(D160,'Concept heirarchy position'!A$1:I$623,3,0)</f>
        <v>109</v>
      </c>
      <c r="O160" s="67" t="s">
        <v>93</v>
      </c>
      <c r="P160" s="24"/>
      <c r="Q160" s="3"/>
    </row>
    <row r="161" spans="1:23" ht="12.75" customHeight="1">
      <c r="A161" s="66">
        <f t="shared" si="2"/>
        <v>160</v>
      </c>
      <c r="B161" s="3" t="str">
        <f>VLOOKUP(D161,'Concept heirarchy position'!A$1:I$623,2,0)</f>
        <v>Height(cm) patient report</v>
      </c>
      <c r="C161" s="70">
        <v>44</v>
      </c>
      <c r="D161" s="70" t="s">
        <v>1575</v>
      </c>
      <c r="E161" s="82" t="s">
        <v>1567</v>
      </c>
      <c r="F161" s="71" t="s">
        <v>1050</v>
      </c>
      <c r="G161" s="71" t="s">
        <v>1467</v>
      </c>
      <c r="H161" s="70"/>
      <c r="I161" s="70"/>
      <c r="J161" s="70"/>
      <c r="K161" s="70"/>
      <c r="L161" s="70"/>
      <c r="M161" s="70"/>
      <c r="N161" s="70">
        <v>98</v>
      </c>
      <c r="O161" s="78"/>
      <c r="P161" s="78" t="s">
        <v>1191</v>
      </c>
      <c r="Q161" s="70"/>
      <c r="R161" s="70"/>
      <c r="S161" s="70"/>
      <c r="T161" s="70"/>
      <c r="U161" s="70"/>
      <c r="V161" s="70"/>
      <c r="W161" s="70"/>
    </row>
    <row r="162" spans="1:23" ht="12.75" customHeight="1">
      <c r="A162" s="66">
        <f t="shared" si="2"/>
        <v>161</v>
      </c>
      <c r="B162" s="3" t="str">
        <f>VLOOKUP(D162,'Concept heirarchy position'!A$1:I$623,2,0)</f>
        <v>Weight(kg) patient report</v>
      </c>
      <c r="C162" s="70">
        <v>46</v>
      </c>
      <c r="D162" s="70" t="s">
        <v>1949</v>
      </c>
      <c r="E162" s="82" t="s">
        <v>2536</v>
      </c>
      <c r="F162" s="71" t="s">
        <v>1050</v>
      </c>
      <c r="G162" s="71" t="s">
        <v>1467</v>
      </c>
      <c r="H162" s="70"/>
      <c r="I162" s="70"/>
      <c r="J162" s="70"/>
      <c r="K162" s="70"/>
      <c r="L162" s="70"/>
      <c r="M162" s="70"/>
      <c r="N162" s="70">
        <v>99</v>
      </c>
      <c r="O162" s="78"/>
      <c r="P162" s="78" t="s">
        <v>1191</v>
      </c>
      <c r="Q162" s="70"/>
      <c r="R162" s="70"/>
      <c r="S162" s="70"/>
      <c r="T162" s="70"/>
      <c r="U162" s="70"/>
      <c r="V162" s="70"/>
      <c r="W162" s="70"/>
    </row>
    <row r="163" spans="1:23" ht="12.75" customHeight="1">
      <c r="A163" s="66">
        <f t="shared" si="2"/>
        <v>162</v>
      </c>
      <c r="B163" s="3" t="str">
        <f>VLOOKUP(D163,'Concept heirarchy position'!A$1:I$623,2,0)</f>
        <v>Malignancy past</v>
      </c>
      <c r="C163" s="3">
        <v>343</v>
      </c>
      <c r="D163" s="22" t="s">
        <v>285</v>
      </c>
      <c r="E163" s="73" t="s">
        <v>2365</v>
      </c>
      <c r="F163" s="22" t="s">
        <v>2364</v>
      </c>
      <c r="G163" s="12" t="s">
        <v>548</v>
      </c>
      <c r="H163" s="12" t="s">
        <v>443</v>
      </c>
      <c r="J163" s="22" t="s">
        <v>2366</v>
      </c>
      <c r="K163" s="22" t="s">
        <v>2367</v>
      </c>
      <c r="L163" s="22"/>
      <c r="M163" s="22"/>
      <c r="N163" s="3">
        <f>VLOOKUP(D163,'Concept heirarchy position'!A$1:I$623,3,0)</f>
        <v>110</v>
      </c>
      <c r="O163" s="67" t="s">
        <v>93</v>
      </c>
      <c r="P163" s="23"/>
      <c r="Q163" s="3"/>
    </row>
    <row r="164" spans="1:23" ht="12.75" customHeight="1">
      <c r="A164" s="66">
        <f t="shared" si="2"/>
        <v>163</v>
      </c>
      <c r="B164" s="3" t="str">
        <f>VLOOKUP(D164,'Concept heirarchy position'!A$1:I$623,2,0)</f>
        <v>Limitation to blood products</v>
      </c>
      <c r="C164" s="3">
        <v>68</v>
      </c>
      <c r="D164" s="3" t="s">
        <v>2546</v>
      </c>
      <c r="E164" s="73" t="s">
        <v>1006</v>
      </c>
      <c r="F164" s="22" t="s">
        <v>1050</v>
      </c>
      <c r="G164" s="22" t="s">
        <v>1329</v>
      </c>
      <c r="H164" s="28" t="s">
        <v>2492</v>
      </c>
      <c r="J164" s="22" t="s">
        <v>1191</v>
      </c>
      <c r="K164" s="22" t="s">
        <v>1003</v>
      </c>
      <c r="L164" s="22"/>
      <c r="M164" s="22"/>
      <c r="N164" s="3">
        <f>VLOOKUP(D164,'Concept heirarchy position'!A$1:I$623,3,0)</f>
        <v>112</v>
      </c>
      <c r="O164" s="67" t="s">
        <v>93</v>
      </c>
      <c r="P164" s="23"/>
      <c r="Q164" s="3"/>
    </row>
    <row r="165" spans="1:23" ht="12.75" customHeight="1">
      <c r="A165" s="66">
        <f t="shared" si="2"/>
        <v>164</v>
      </c>
      <c r="B165" s="3" t="e">
        <f>VLOOKUP(D165,'Concept heirarchy position'!A$1:I$623,2,0)</f>
        <v>#N/A</v>
      </c>
      <c r="C165" s="3">
        <v>435</v>
      </c>
      <c r="E165" s="73" t="s">
        <v>2632</v>
      </c>
      <c r="F165" s="71"/>
      <c r="G165" s="71" t="s">
        <v>2625</v>
      </c>
      <c r="H165" s="28"/>
      <c r="J165" s="22"/>
      <c r="K165" s="22"/>
      <c r="L165" s="22"/>
      <c r="M165" s="22"/>
      <c r="O165" s="67"/>
      <c r="P165" s="21" t="s">
        <v>2664</v>
      </c>
      <c r="Q165" s="3"/>
    </row>
    <row r="166" spans="1:23" ht="12.75" customHeight="1">
      <c r="A166" s="66">
        <f t="shared" si="2"/>
        <v>165</v>
      </c>
      <c r="B166" s="3" t="str">
        <f>VLOOKUP(D166,'Concept heirarchy position'!A$1:I$623,2,0)</f>
        <v>Developmental delay or cognitive impairment</v>
      </c>
      <c r="C166" s="3">
        <v>83</v>
      </c>
      <c r="D166" s="3" t="s">
        <v>2298</v>
      </c>
      <c r="E166" s="74" t="s">
        <v>1525</v>
      </c>
      <c r="F166" s="12" t="s">
        <v>1526</v>
      </c>
      <c r="G166" s="12" t="s">
        <v>1329</v>
      </c>
      <c r="H166" s="12" t="s">
        <v>1800</v>
      </c>
      <c r="J166" s="12" t="s">
        <v>1191</v>
      </c>
      <c r="K166" s="12" t="s">
        <v>1003</v>
      </c>
      <c r="L166" s="12"/>
      <c r="M166" s="12"/>
      <c r="N166" s="3">
        <f>VLOOKUP(D166,'Concept heirarchy position'!A$1:I$623,3,0)</f>
        <v>116</v>
      </c>
      <c r="O166" s="24"/>
      <c r="P166" s="21" t="s">
        <v>2664</v>
      </c>
      <c r="Q166" s="3"/>
    </row>
    <row r="167" spans="1:23" ht="12.75" customHeight="1">
      <c r="A167" s="66">
        <f t="shared" si="2"/>
        <v>166</v>
      </c>
      <c r="B167" s="3" t="str">
        <f>VLOOKUP(D167,'Concept heirarchy position'!A$1:I$623,2,0)</f>
        <v>Developmental delay or cognitive impairment</v>
      </c>
      <c r="C167" s="3">
        <v>84</v>
      </c>
      <c r="D167" s="3" t="s">
        <v>2298</v>
      </c>
      <c r="E167" s="73" t="s">
        <v>2405</v>
      </c>
      <c r="F167" s="18" t="s">
        <v>1526</v>
      </c>
      <c r="G167" s="22" t="s">
        <v>1329</v>
      </c>
      <c r="H167" s="28" t="s">
        <v>2492</v>
      </c>
      <c r="J167" s="3" t="s">
        <v>1191</v>
      </c>
      <c r="K167" s="3" t="s">
        <v>1003</v>
      </c>
      <c r="N167" s="3">
        <f>VLOOKUP(D167,'Concept heirarchy position'!A$1:I$623,3,0)</f>
        <v>116</v>
      </c>
      <c r="O167" s="67" t="s">
        <v>93</v>
      </c>
      <c r="P167" s="23"/>
      <c r="Q167" s="3"/>
    </row>
    <row r="168" spans="1:23" ht="12.75" customHeight="1">
      <c r="A168" s="66">
        <f t="shared" si="2"/>
        <v>167</v>
      </c>
      <c r="B168" s="3" t="str">
        <f>VLOOKUP(D168,'Concept heirarchy position'!A$1:I$623,2,0)</f>
        <v>Congenital or hereditary disease</v>
      </c>
      <c r="C168" s="3">
        <v>85</v>
      </c>
      <c r="D168" s="3" t="s">
        <v>1739</v>
      </c>
      <c r="E168" s="74" t="s">
        <v>1312</v>
      </c>
      <c r="F168" s="18" t="s">
        <v>1526</v>
      </c>
      <c r="G168" s="12" t="s">
        <v>1329</v>
      </c>
      <c r="H168" s="12" t="s">
        <v>1800</v>
      </c>
      <c r="J168" s="12" t="s">
        <v>1191</v>
      </c>
      <c r="K168" s="12" t="s">
        <v>1003</v>
      </c>
      <c r="L168" s="12"/>
      <c r="M168" s="12"/>
      <c r="N168" s="3">
        <f>VLOOKUP(D168,'Concept heirarchy position'!A$1:I$623,3,0)</f>
        <v>117</v>
      </c>
      <c r="O168" s="24"/>
      <c r="P168" s="21" t="s">
        <v>2664</v>
      </c>
      <c r="Q168" s="3"/>
    </row>
    <row r="169" spans="1:23" ht="12.75" customHeight="1">
      <c r="A169" s="66">
        <f t="shared" si="2"/>
        <v>168</v>
      </c>
      <c r="B169" s="3" t="str">
        <f>VLOOKUP(D169,'Concept heirarchy position'!A$1:I$623,2,0)</f>
        <v>Congenital or hereditary disease</v>
      </c>
      <c r="C169" s="3">
        <v>86</v>
      </c>
      <c r="D169" s="3" t="s">
        <v>1739</v>
      </c>
      <c r="E169" s="73" t="s">
        <v>1954</v>
      </c>
      <c r="F169" s="18" t="s">
        <v>1526</v>
      </c>
      <c r="G169" s="22" t="s">
        <v>1329</v>
      </c>
      <c r="H169" s="28" t="s">
        <v>2492</v>
      </c>
      <c r="J169" s="3" t="s">
        <v>2360</v>
      </c>
      <c r="K169" s="3" t="s">
        <v>1923</v>
      </c>
      <c r="N169" s="3">
        <f>VLOOKUP(D169,'Concept heirarchy position'!A$1:I$623,3,0)</f>
        <v>117</v>
      </c>
      <c r="O169" s="67" t="s">
        <v>93</v>
      </c>
      <c r="P169" s="23"/>
      <c r="Q169" s="3"/>
    </row>
    <row r="170" spans="1:23" ht="12.75" customHeight="1">
      <c r="A170" s="66">
        <f t="shared" si="2"/>
        <v>169</v>
      </c>
      <c r="B170" s="3" t="str">
        <f>VLOOKUP(D170,'Concept heirarchy position'!A$1:I$623,2,0)</f>
        <v>Bronchial hyperreactivity</v>
      </c>
      <c r="C170" s="3">
        <v>87</v>
      </c>
      <c r="D170" s="3" t="s">
        <v>2139</v>
      </c>
      <c r="E170" s="74" t="s">
        <v>579</v>
      </c>
      <c r="F170" s="18" t="s">
        <v>1526</v>
      </c>
      <c r="G170" s="12" t="s">
        <v>1329</v>
      </c>
      <c r="H170" s="29" t="s">
        <v>1800</v>
      </c>
      <c r="J170" s="12" t="s">
        <v>1191</v>
      </c>
      <c r="K170" s="3" t="s">
        <v>1003</v>
      </c>
      <c r="N170" s="3">
        <f>VLOOKUP(D170,'Concept heirarchy position'!A$1:I$623,3,0)</f>
        <v>118</v>
      </c>
      <c r="O170" s="24"/>
      <c r="P170" s="21" t="s">
        <v>2664</v>
      </c>
      <c r="Q170" s="3"/>
    </row>
    <row r="171" spans="1:23" ht="12.75" customHeight="1">
      <c r="A171" s="66">
        <f t="shared" si="2"/>
        <v>170</v>
      </c>
      <c r="B171" s="3" t="str">
        <f>VLOOKUP(D171,'Concept heirarchy position'!A$1:I$623,2,0)</f>
        <v>Bronchial hyperreactivity</v>
      </c>
      <c r="C171" s="3">
        <v>88</v>
      </c>
      <c r="D171" s="3" t="s">
        <v>2111</v>
      </c>
      <c r="E171" s="73" t="s">
        <v>2386</v>
      </c>
      <c r="F171" s="18" t="s">
        <v>1526</v>
      </c>
      <c r="G171" s="22" t="s">
        <v>1329</v>
      </c>
      <c r="H171" s="28" t="s">
        <v>1779</v>
      </c>
      <c r="N171" s="3">
        <f>VLOOKUP(D171,'Concept heirarchy position'!A$1:I$623,3,0)</f>
        <v>118</v>
      </c>
      <c r="O171" s="67" t="s">
        <v>93</v>
      </c>
      <c r="P171" s="23"/>
      <c r="Q171" s="3"/>
    </row>
    <row r="172" spans="1:23" ht="12.75" customHeight="1">
      <c r="A172" s="66">
        <f t="shared" si="2"/>
        <v>171</v>
      </c>
      <c r="B172" s="3" t="str">
        <f>VLOOKUP(D172,'Concept heirarchy position'!A$1:I$623,2,0)</f>
        <v>Immunisations up to date</v>
      </c>
      <c r="C172" s="3">
        <v>89</v>
      </c>
      <c r="D172" s="3" t="s">
        <v>2305</v>
      </c>
      <c r="E172" s="74" t="s">
        <v>1182</v>
      </c>
      <c r="F172" s="18" t="s">
        <v>1526</v>
      </c>
      <c r="G172" s="12" t="s">
        <v>1329</v>
      </c>
      <c r="H172" s="12" t="s">
        <v>1800</v>
      </c>
      <c r="J172" s="3" t="s">
        <v>1191</v>
      </c>
      <c r="K172" s="3" t="s">
        <v>1049</v>
      </c>
      <c r="N172" s="3">
        <f>VLOOKUP(D172,'Concept heirarchy position'!A$1:I$623,3,0)</f>
        <v>119</v>
      </c>
      <c r="P172" s="21" t="s">
        <v>2664</v>
      </c>
      <c r="Q172" s="3"/>
    </row>
    <row r="173" spans="1:23" ht="12.75" customHeight="1">
      <c r="A173" s="66">
        <f t="shared" si="2"/>
        <v>172</v>
      </c>
      <c r="B173" s="3" t="str">
        <f>VLOOKUP(D173,'Concept heirarchy position'!A$1:I$623,2,0)</f>
        <v>Immunisations up to date</v>
      </c>
      <c r="C173" s="3">
        <v>90</v>
      </c>
      <c r="D173" s="3" t="s">
        <v>2305</v>
      </c>
      <c r="E173" s="73" t="s">
        <v>2387</v>
      </c>
      <c r="F173" s="3" t="s">
        <v>1526</v>
      </c>
      <c r="G173" s="22" t="s">
        <v>1329</v>
      </c>
      <c r="H173" s="28" t="s">
        <v>1779</v>
      </c>
      <c r="J173" s="3" t="s">
        <v>1191</v>
      </c>
      <c r="K173" s="3" t="s">
        <v>1049</v>
      </c>
      <c r="N173" s="3">
        <f>VLOOKUP(D173,'Concept heirarchy position'!A$1:I$623,3,0)</f>
        <v>119</v>
      </c>
      <c r="O173" s="67" t="s">
        <v>93</v>
      </c>
      <c r="P173" s="23"/>
      <c r="Q173" s="3"/>
    </row>
    <row r="174" spans="1:23" ht="12.75" customHeight="1">
      <c r="A174" s="66">
        <f t="shared" si="2"/>
        <v>173</v>
      </c>
      <c r="B174" s="3" t="str">
        <f>VLOOKUP(D174,'Concept heirarchy position'!A$1:I$623,2,0)</f>
        <v>Premature delivery</v>
      </c>
      <c r="C174" s="3">
        <v>91</v>
      </c>
      <c r="D174" s="3" t="s">
        <v>1532</v>
      </c>
      <c r="E174" s="74" t="s">
        <v>2025</v>
      </c>
      <c r="F174" s="3" t="s">
        <v>708</v>
      </c>
      <c r="G174" s="12" t="s">
        <v>1329</v>
      </c>
      <c r="H174" s="12" t="s">
        <v>1800</v>
      </c>
      <c r="N174" s="3">
        <f>VLOOKUP(D174,'Concept heirarchy position'!A$1:I$623,3,0)</f>
        <v>120</v>
      </c>
      <c r="P174" s="21" t="s">
        <v>2664</v>
      </c>
      <c r="Q174" s="3"/>
    </row>
    <row r="175" spans="1:23" ht="12.75" customHeight="1">
      <c r="A175" s="66">
        <f t="shared" si="2"/>
        <v>174</v>
      </c>
      <c r="B175" s="3" t="str">
        <f>VLOOKUP(D175,'Concept heirarchy position'!A$1:I$623,2,0)</f>
        <v>Premature delivery</v>
      </c>
      <c r="C175" s="3">
        <v>92</v>
      </c>
      <c r="D175" s="3" t="s">
        <v>1532</v>
      </c>
      <c r="E175" s="73" t="s">
        <v>2388</v>
      </c>
      <c r="F175" s="3" t="s">
        <v>708</v>
      </c>
      <c r="G175" s="22" t="s">
        <v>1329</v>
      </c>
      <c r="H175" s="28" t="s">
        <v>2492</v>
      </c>
      <c r="N175" s="3">
        <f>VLOOKUP(D175,'Concept heirarchy position'!A$1:I$623,3,0)</f>
        <v>120</v>
      </c>
      <c r="O175" s="67" t="s">
        <v>93</v>
      </c>
      <c r="P175" s="23"/>
      <c r="Q175" s="3"/>
    </row>
    <row r="176" spans="1:23" ht="12.75" customHeight="1">
      <c r="A176" s="66">
        <f t="shared" si="2"/>
        <v>175</v>
      </c>
      <c r="B176" s="3" t="str">
        <f>VLOOKUP(D176,'Concept heirarchy position'!A$1:I$623,2,0)</f>
        <v>Gestational age at birth</v>
      </c>
      <c r="C176" s="3">
        <v>396</v>
      </c>
      <c r="D176" s="3" t="s">
        <v>1512</v>
      </c>
      <c r="E176" s="73" t="s">
        <v>94</v>
      </c>
      <c r="F176" s="22" t="s">
        <v>1045</v>
      </c>
      <c r="G176" s="12" t="s">
        <v>1467</v>
      </c>
      <c r="N176" s="3">
        <f>VLOOKUP(D176,'Concept heirarchy position'!A$1:I$623,3,0)</f>
        <v>122</v>
      </c>
      <c r="O176" s="67"/>
      <c r="P176" s="21" t="s">
        <v>2664</v>
      </c>
      <c r="Q176" s="3"/>
    </row>
    <row r="177" spans="1:17" ht="12.75" customHeight="1">
      <c r="A177" s="66">
        <f t="shared" si="2"/>
        <v>176</v>
      </c>
      <c r="B177" s="3" t="str">
        <f>VLOOKUP(D177,'Concept heirarchy position'!A$1:I$623,2,0)</f>
        <v>Gestational age at birth</v>
      </c>
      <c r="C177" s="3">
        <v>93</v>
      </c>
      <c r="D177" s="3" t="s">
        <v>1512</v>
      </c>
      <c r="E177" s="73" t="s">
        <v>2531</v>
      </c>
      <c r="F177" s="22" t="s">
        <v>1045</v>
      </c>
      <c r="G177" s="12" t="s">
        <v>1467</v>
      </c>
      <c r="N177" s="3">
        <f>VLOOKUP(D177,'Concept heirarchy position'!A$1:I$623,3,0)</f>
        <v>122</v>
      </c>
      <c r="O177" s="67" t="s">
        <v>93</v>
      </c>
      <c r="P177" s="23"/>
      <c r="Q177" s="3"/>
    </row>
    <row r="178" spans="1:17" ht="12.75" customHeight="1">
      <c r="A178" s="66">
        <f t="shared" si="2"/>
        <v>177</v>
      </c>
      <c r="B178" s="3" t="str">
        <f>VLOOKUP(D178,'Concept heirarchy position'!A$1:I$623,2,0)</f>
        <v>Bronchopulmonary dysplasia</v>
      </c>
      <c r="C178" s="3">
        <v>100</v>
      </c>
      <c r="D178" s="3" t="s">
        <v>1863</v>
      </c>
      <c r="E178" s="74" t="s">
        <v>2200</v>
      </c>
      <c r="F178" s="3" t="s">
        <v>1526</v>
      </c>
      <c r="G178" s="12" t="s">
        <v>1329</v>
      </c>
      <c r="H178" s="29" t="s">
        <v>1800</v>
      </c>
      <c r="N178" s="3">
        <f>VLOOKUP(D178,'Concept heirarchy position'!A$1:I$623,3,0)</f>
        <v>123</v>
      </c>
      <c r="O178" s="24"/>
      <c r="P178" s="21" t="s">
        <v>2664</v>
      </c>
      <c r="Q178" s="3"/>
    </row>
    <row r="179" spans="1:17" ht="12.75" customHeight="1">
      <c r="A179" s="66">
        <f t="shared" si="2"/>
        <v>178</v>
      </c>
      <c r="B179" s="3" t="str">
        <f>VLOOKUP(D179,'Concept heirarchy position'!A$1:I$623,2,0)</f>
        <v>Possible cardiac disease</v>
      </c>
      <c r="C179" s="3">
        <v>101</v>
      </c>
      <c r="D179" s="3" t="s">
        <v>2268</v>
      </c>
      <c r="E179" s="74" t="s">
        <v>1875</v>
      </c>
      <c r="F179" s="3" t="s">
        <v>1526</v>
      </c>
      <c r="G179" s="12" t="s">
        <v>1329</v>
      </c>
      <c r="H179" s="12" t="s">
        <v>1800</v>
      </c>
      <c r="N179" s="3">
        <f>VLOOKUP(D179,'Concept heirarchy position'!A$1:I$623,3,0)</f>
        <v>124</v>
      </c>
      <c r="P179" s="21" t="s">
        <v>2664</v>
      </c>
      <c r="Q179" s="3"/>
    </row>
    <row r="180" spans="1:17" ht="12.75" customHeight="1">
      <c r="A180" s="66">
        <f t="shared" si="2"/>
        <v>179</v>
      </c>
      <c r="B180" s="3" t="str">
        <f>VLOOKUP(D180,'Concept heirarchy position'!A$1:I$623,2,0)</f>
        <v>Possible cardiac disease</v>
      </c>
      <c r="C180" s="3">
        <v>102</v>
      </c>
      <c r="D180" s="3" t="s">
        <v>2268</v>
      </c>
      <c r="E180" s="73" t="s">
        <v>2195</v>
      </c>
      <c r="F180" s="3" t="s">
        <v>1526</v>
      </c>
      <c r="G180" s="22" t="s">
        <v>1329</v>
      </c>
      <c r="H180" s="28" t="s">
        <v>1779</v>
      </c>
      <c r="N180" s="3">
        <f>VLOOKUP(D180,'Concept heirarchy position'!A$1:I$623,3,0)</f>
        <v>124</v>
      </c>
      <c r="O180" s="67" t="s">
        <v>93</v>
      </c>
      <c r="P180" s="23"/>
      <c r="Q180" s="3"/>
    </row>
    <row r="181" spans="1:17" ht="12.75" customHeight="1">
      <c r="A181" s="66">
        <f t="shared" si="2"/>
        <v>180</v>
      </c>
      <c r="B181" s="3" t="str">
        <f>VLOOKUP(D181,'Concept heirarchy position'!A$1:I$623,2,0)</f>
        <v>Cyanosis</v>
      </c>
      <c r="C181" s="3">
        <v>103</v>
      </c>
      <c r="D181" s="12" t="s">
        <v>2013</v>
      </c>
      <c r="E181" s="74" t="s">
        <v>2013</v>
      </c>
      <c r="F181" s="3" t="s">
        <v>1526</v>
      </c>
      <c r="G181" s="12" t="s">
        <v>1329</v>
      </c>
      <c r="H181" s="12" t="s">
        <v>1800</v>
      </c>
      <c r="N181" s="3">
        <f>VLOOKUP(D181,'Concept heirarchy position'!A$1:I$623,3,0)</f>
        <v>125</v>
      </c>
      <c r="O181" s="24"/>
      <c r="P181" s="21" t="s">
        <v>2664</v>
      </c>
      <c r="Q181" s="3"/>
    </row>
    <row r="182" spans="1:17" ht="12.75" customHeight="1">
      <c r="A182" s="66">
        <f t="shared" si="2"/>
        <v>181</v>
      </c>
      <c r="B182" s="3" t="str">
        <f>VLOOKUP(D182,'Concept heirarchy position'!A$1:I$623,2,0)</f>
        <v>Intracranial hemorrhage</v>
      </c>
      <c r="C182" s="3">
        <v>104</v>
      </c>
      <c r="D182" s="3" t="s">
        <v>2384</v>
      </c>
      <c r="E182" s="74" t="s">
        <v>2505</v>
      </c>
      <c r="F182" s="3" t="s">
        <v>1561</v>
      </c>
      <c r="G182" s="12" t="s">
        <v>1329</v>
      </c>
      <c r="H182" s="12" t="s">
        <v>1800</v>
      </c>
      <c r="J182" s="3" t="s">
        <v>1191</v>
      </c>
      <c r="K182" s="3" t="s">
        <v>1003</v>
      </c>
      <c r="N182" s="3">
        <f>VLOOKUP(D182,'Concept heirarchy position'!A$1:I$623,3,0)</f>
        <v>128</v>
      </c>
      <c r="P182" s="21" t="s">
        <v>2664</v>
      </c>
      <c r="Q182" s="3"/>
    </row>
    <row r="183" spans="1:17" ht="12.75" customHeight="1">
      <c r="A183" s="66">
        <f t="shared" si="2"/>
        <v>182</v>
      </c>
      <c r="B183" s="3" t="e">
        <f>VLOOKUP(D183,'Concept heirarchy position'!A$1:I$623,2,0)</f>
        <v>#N/A</v>
      </c>
      <c r="C183" s="3">
        <v>436</v>
      </c>
      <c r="E183" s="74" t="s">
        <v>2632</v>
      </c>
      <c r="F183" s="71"/>
      <c r="G183" s="71" t="s">
        <v>2621</v>
      </c>
      <c r="H183" s="12"/>
      <c r="P183" s="21" t="s">
        <v>2664</v>
      </c>
      <c r="Q183" s="3"/>
    </row>
    <row r="184" spans="1:17" ht="12.75" customHeight="1">
      <c r="A184" s="66">
        <f t="shared" si="2"/>
        <v>183</v>
      </c>
      <c r="B184" s="3" t="e">
        <f>VLOOKUP(D184,'Concept heirarchy position'!A$1:I$623,2,0)</f>
        <v>#N/A</v>
      </c>
      <c r="C184" s="3">
        <v>437</v>
      </c>
      <c r="E184" s="74" t="s">
        <v>2633</v>
      </c>
      <c r="F184" s="71"/>
      <c r="G184" s="71" t="s">
        <v>2625</v>
      </c>
      <c r="H184" s="12"/>
      <c r="P184" s="21" t="s">
        <v>2664</v>
      </c>
      <c r="Q184" s="3"/>
    </row>
    <row r="185" spans="1:17" ht="12.75" customHeight="1">
      <c r="A185" s="66">
        <f t="shared" si="2"/>
        <v>184</v>
      </c>
      <c r="B185" s="3" t="str">
        <f>VLOOKUP(D185,'Concept heirarchy position'!A$1:I$623,2,0)</f>
        <v>History of cardiovascular disease</v>
      </c>
      <c r="C185" s="3">
        <v>116</v>
      </c>
      <c r="D185" s="3" t="s">
        <v>2090</v>
      </c>
      <c r="E185" s="74" t="s">
        <v>1246</v>
      </c>
      <c r="F185" s="12" t="s">
        <v>1050</v>
      </c>
      <c r="G185" s="12" t="s">
        <v>1329</v>
      </c>
      <c r="H185" s="12" t="s">
        <v>1800</v>
      </c>
      <c r="N185" s="3">
        <f>VLOOKUP(D185,'Concept heirarchy position'!A$1:I$623,3,0)</f>
        <v>130</v>
      </c>
      <c r="P185" s="21" t="s">
        <v>2664</v>
      </c>
      <c r="Q185" s="3"/>
    </row>
    <row r="186" spans="1:17" ht="12.75" customHeight="1">
      <c r="A186" s="66">
        <f t="shared" si="2"/>
        <v>185</v>
      </c>
      <c r="B186" s="3" t="str">
        <f>VLOOKUP(D186,'Concept heirarchy position'!A$1:I$623,2,0)</f>
        <v>Hypertension</v>
      </c>
      <c r="C186" s="3">
        <v>117</v>
      </c>
      <c r="D186" s="3" t="s">
        <v>1470</v>
      </c>
      <c r="E186" s="74" t="s">
        <v>2652</v>
      </c>
      <c r="F186" s="12" t="s">
        <v>1050</v>
      </c>
      <c r="G186" s="12" t="s">
        <v>1329</v>
      </c>
      <c r="H186" s="12" t="s">
        <v>1800</v>
      </c>
      <c r="N186" s="3">
        <f>VLOOKUP(D186,'Concept heirarchy position'!A$1:I$623,3,0)</f>
        <v>131</v>
      </c>
      <c r="P186" s="21" t="s">
        <v>2664</v>
      </c>
      <c r="Q186" s="3"/>
    </row>
    <row r="187" spans="1:17" ht="12.75" customHeight="1">
      <c r="A187" s="66">
        <f t="shared" si="2"/>
        <v>186</v>
      </c>
      <c r="B187" s="3" t="str">
        <f>VLOOKUP(D187,'Concept heirarchy position'!A$1:I$623,2,0)</f>
        <v>Hypertension</v>
      </c>
      <c r="C187" s="3">
        <v>118</v>
      </c>
      <c r="D187" s="3" t="s">
        <v>1470</v>
      </c>
      <c r="E187" s="73" t="s">
        <v>603</v>
      </c>
      <c r="F187" s="3" t="s">
        <v>2196</v>
      </c>
      <c r="G187" s="22" t="s">
        <v>1329</v>
      </c>
      <c r="H187" s="28" t="s">
        <v>2412</v>
      </c>
      <c r="N187" s="3">
        <f>VLOOKUP(D187,'Concept heirarchy position'!A$1:I$623,3,0)</f>
        <v>131</v>
      </c>
      <c r="O187" s="67" t="s">
        <v>93</v>
      </c>
      <c r="P187" s="23"/>
      <c r="Q187" s="3"/>
    </row>
    <row r="188" spans="1:17" ht="12.75" customHeight="1">
      <c r="A188" s="66">
        <f t="shared" si="2"/>
        <v>187</v>
      </c>
      <c r="B188" s="3" t="str">
        <f>VLOOKUP(D188,'Concept heirarchy position'!A$1:I$623,2,0)</f>
        <v>IHD</v>
      </c>
      <c r="C188" s="3">
        <v>119</v>
      </c>
      <c r="D188" s="3" t="s">
        <v>1819</v>
      </c>
      <c r="E188" s="74" t="s">
        <v>1549</v>
      </c>
      <c r="F188" s="12" t="s">
        <v>1050</v>
      </c>
      <c r="G188" s="12" t="s">
        <v>1329</v>
      </c>
      <c r="H188" s="12" t="s">
        <v>1800</v>
      </c>
      <c r="N188" s="3">
        <f>VLOOKUP(D188,'Concept heirarchy position'!A$1:I$623,3,0)</f>
        <v>132</v>
      </c>
      <c r="P188" s="21" t="s">
        <v>2664</v>
      </c>
      <c r="Q188" s="3"/>
    </row>
    <row r="189" spans="1:17" ht="12.75" customHeight="1">
      <c r="A189" s="66">
        <f t="shared" si="2"/>
        <v>188</v>
      </c>
      <c r="B189" s="3" t="str">
        <f>VLOOKUP(D189,'Concept heirarchy position'!A$1:I$623,2,0)</f>
        <v>IHD</v>
      </c>
      <c r="C189" s="3">
        <v>384</v>
      </c>
      <c r="D189" s="3" t="s">
        <v>1819</v>
      </c>
      <c r="E189" s="74" t="s">
        <v>459</v>
      </c>
      <c r="F189" s="3" t="s">
        <v>2196</v>
      </c>
      <c r="G189" s="22" t="s">
        <v>1329</v>
      </c>
      <c r="H189" s="28" t="s">
        <v>2412</v>
      </c>
      <c r="N189" s="3">
        <f>VLOOKUP(D189,'Concept heirarchy position'!A$1:I$623,3,0)</f>
        <v>132</v>
      </c>
      <c r="O189" s="67" t="s">
        <v>93</v>
      </c>
      <c r="P189" s="24"/>
      <c r="Q189" s="3"/>
    </row>
    <row r="190" spans="1:17" ht="12.75" customHeight="1">
      <c r="A190" s="66">
        <f t="shared" si="2"/>
        <v>189</v>
      </c>
      <c r="B190" s="3" t="str">
        <f>VLOOKUP(D190,'Concept heirarchy position'!A$1:I$623,2,0)</f>
        <v>Angina</v>
      </c>
      <c r="C190" s="3">
        <v>120</v>
      </c>
      <c r="D190" s="3" t="s">
        <v>1802</v>
      </c>
      <c r="E190" s="74" t="s">
        <v>1539</v>
      </c>
      <c r="F190" s="3" t="s">
        <v>2506</v>
      </c>
      <c r="G190" s="12" t="s">
        <v>1329</v>
      </c>
      <c r="H190" s="29" t="s">
        <v>1800</v>
      </c>
      <c r="J190" s="12" t="s">
        <v>1191</v>
      </c>
      <c r="K190" s="12" t="s">
        <v>1003</v>
      </c>
      <c r="L190" s="12"/>
      <c r="M190" s="12"/>
      <c r="N190" s="3">
        <f>VLOOKUP(D190,'Concept heirarchy position'!A$1:I$623,3,0)</f>
        <v>133</v>
      </c>
      <c r="O190" s="24"/>
      <c r="P190" s="21" t="s">
        <v>2664</v>
      </c>
      <c r="Q190" s="3"/>
    </row>
    <row r="191" spans="1:17" ht="12.75" customHeight="1">
      <c r="A191" s="66">
        <f t="shared" si="2"/>
        <v>190</v>
      </c>
      <c r="B191" s="3" t="str">
        <f>VLOOKUP(D191,'Concept heirarchy position'!A$1:I$623,2,0)</f>
        <v>Angina</v>
      </c>
      <c r="C191" s="3">
        <v>121</v>
      </c>
      <c r="D191" s="3" t="s">
        <v>1802</v>
      </c>
      <c r="E191" s="73" t="s">
        <v>214</v>
      </c>
      <c r="F191" s="3" t="s">
        <v>215</v>
      </c>
      <c r="G191" s="22" t="s">
        <v>1329</v>
      </c>
      <c r="H191" s="28" t="s">
        <v>2412</v>
      </c>
      <c r="N191" s="3">
        <f>VLOOKUP(D191,'Concept heirarchy position'!A$1:I$623,3,0)</f>
        <v>133</v>
      </c>
      <c r="O191" s="67" t="s">
        <v>93</v>
      </c>
      <c r="P191" s="23"/>
      <c r="Q191" s="3"/>
    </row>
    <row r="192" spans="1:17" ht="12.75" customHeight="1">
      <c r="A192" s="66">
        <f t="shared" si="2"/>
        <v>191</v>
      </c>
      <c r="B192" s="3" t="str">
        <f>VLOOKUP(D192,'Concept heirarchy position'!A$1:I$623,2,0)</f>
        <v>Angina class</v>
      </c>
      <c r="C192" s="3">
        <v>122</v>
      </c>
      <c r="D192" s="3" t="s">
        <v>1680</v>
      </c>
      <c r="E192" s="74" t="s">
        <v>2653</v>
      </c>
      <c r="F192" s="3" t="s">
        <v>1793</v>
      </c>
      <c r="G192" s="12" t="s">
        <v>1329</v>
      </c>
      <c r="H192" s="12" t="s">
        <v>1794</v>
      </c>
      <c r="N192" s="3">
        <f>VLOOKUP(D192,'Concept heirarchy position'!A$1:I$623,3,0)</f>
        <v>134</v>
      </c>
      <c r="O192" s="24"/>
      <c r="P192" s="21" t="s">
        <v>2664</v>
      </c>
      <c r="Q192" s="3"/>
    </row>
    <row r="193" spans="1:17" ht="12.75" customHeight="1">
      <c r="A193" s="66">
        <f t="shared" si="2"/>
        <v>192</v>
      </c>
      <c r="B193" s="3" t="str">
        <f>VLOOKUP(D193,'Concept heirarchy position'!A$1:I$623,2,0)</f>
        <v>MI</v>
      </c>
      <c r="C193" s="3">
        <v>123</v>
      </c>
      <c r="D193" s="3" t="s">
        <v>2376</v>
      </c>
      <c r="E193" s="73" t="s">
        <v>128</v>
      </c>
      <c r="F193" s="3" t="s">
        <v>215</v>
      </c>
      <c r="G193" s="22" t="s">
        <v>1329</v>
      </c>
      <c r="H193" s="28" t="s">
        <v>2412</v>
      </c>
      <c r="J193" s="22"/>
      <c r="K193" s="22"/>
      <c r="L193" s="22"/>
      <c r="M193" s="22"/>
      <c r="N193" s="3">
        <f>VLOOKUP(D193,'Concept heirarchy position'!A$1:I$623,3,0)</f>
        <v>135</v>
      </c>
      <c r="O193" s="67" t="s">
        <v>93</v>
      </c>
      <c r="P193" s="23"/>
      <c r="Q193" s="3"/>
    </row>
    <row r="194" spans="1:17" ht="12.75" customHeight="1">
      <c r="A194" s="66">
        <f t="shared" si="2"/>
        <v>193</v>
      </c>
      <c r="B194" s="3" t="str">
        <f>VLOOKUP(D194,'Concept heirarchy position'!A$1:I$623,2,0)</f>
        <v>ACS</v>
      </c>
      <c r="C194" s="3">
        <v>124</v>
      </c>
      <c r="D194" s="12" t="s">
        <v>2278</v>
      </c>
      <c r="E194" s="74" t="s">
        <v>1788</v>
      </c>
      <c r="F194" s="3" t="s">
        <v>2506</v>
      </c>
      <c r="G194" s="12" t="s">
        <v>1329</v>
      </c>
      <c r="H194" s="12" t="s">
        <v>1800</v>
      </c>
      <c r="J194" s="12" t="s">
        <v>1191</v>
      </c>
      <c r="K194" s="12" t="s">
        <v>1003</v>
      </c>
      <c r="L194" s="12"/>
      <c r="M194" s="12"/>
      <c r="N194" s="3">
        <f>VLOOKUP(D194,'Concept heirarchy position'!A$1:I$623,3,0)</f>
        <v>136</v>
      </c>
      <c r="O194" s="24"/>
      <c r="P194" s="21" t="s">
        <v>2664</v>
      </c>
      <c r="Q194" s="3"/>
    </row>
    <row r="195" spans="1:17" ht="12.75" customHeight="1">
      <c r="A195" s="66">
        <f t="shared" si="2"/>
        <v>194</v>
      </c>
      <c r="B195" s="3" t="str">
        <f>VLOOKUP(D195,'Concept heirarchy position'!A$1:I$623,2,0)</f>
        <v>ACS details</v>
      </c>
      <c r="C195" s="3">
        <v>130</v>
      </c>
      <c r="D195" s="12" t="s">
        <v>2217</v>
      </c>
      <c r="E195" s="74" t="s">
        <v>2478</v>
      </c>
      <c r="F195" s="12" t="s">
        <v>1119</v>
      </c>
      <c r="G195" s="12" t="s">
        <v>1329</v>
      </c>
      <c r="H195" s="25" t="s">
        <v>982</v>
      </c>
      <c r="J195" s="12"/>
      <c r="K195" s="12"/>
      <c r="L195" s="12"/>
      <c r="M195" s="12"/>
      <c r="N195" s="3">
        <f>VLOOKUP(D195,'Concept heirarchy position'!A$1:I$623,3,0)</f>
        <v>137</v>
      </c>
      <c r="O195" s="24"/>
      <c r="P195" s="21" t="s">
        <v>2664</v>
      </c>
      <c r="Q195" s="3"/>
    </row>
    <row r="196" spans="1:17" ht="12.75" customHeight="1">
      <c r="A196" s="66">
        <f t="shared" ref="A196:A259" si="3">A195+1</f>
        <v>195</v>
      </c>
      <c r="B196" s="3" t="str">
        <f>VLOOKUP(D196,'Concept heirarchy position'!A$1:I$623,2,0)</f>
        <v>Number of previous MI</v>
      </c>
      <c r="C196" s="3">
        <v>125</v>
      </c>
      <c r="D196" s="3" t="s">
        <v>2413</v>
      </c>
      <c r="E196" s="74" t="s">
        <v>1565</v>
      </c>
      <c r="F196" s="12" t="s">
        <v>2507</v>
      </c>
      <c r="G196" s="12" t="s">
        <v>1467</v>
      </c>
      <c r="N196" s="3">
        <f>VLOOKUP(D196,'Concept heirarchy position'!A$1:I$623,3,0)</f>
        <v>138</v>
      </c>
      <c r="P196" s="21" t="s">
        <v>2664</v>
      </c>
      <c r="Q196" s="3"/>
    </row>
    <row r="197" spans="1:17" ht="12.75" customHeight="1">
      <c r="A197" s="66">
        <f t="shared" si="3"/>
        <v>196</v>
      </c>
      <c r="B197" s="3" t="str">
        <f>VLOOKUP(D197,'Concept heirarchy position'!A$1:I$623,2,0)</f>
        <v>Number of previous MI</v>
      </c>
      <c r="C197" s="3">
        <v>126</v>
      </c>
      <c r="D197" s="3" t="s">
        <v>2413</v>
      </c>
      <c r="E197" s="73" t="s">
        <v>1001</v>
      </c>
      <c r="F197" s="22" t="s">
        <v>1566</v>
      </c>
      <c r="G197" s="12" t="s">
        <v>1467</v>
      </c>
      <c r="N197" s="3">
        <f>VLOOKUP(D197,'Concept heirarchy position'!A$1:I$623,3,0)</f>
        <v>138</v>
      </c>
      <c r="O197" s="67" t="s">
        <v>93</v>
      </c>
      <c r="P197" s="23"/>
      <c r="Q197" s="3"/>
    </row>
    <row r="198" spans="1:17" ht="12.75" customHeight="1">
      <c r="A198" s="66">
        <f t="shared" si="3"/>
        <v>197</v>
      </c>
      <c r="B198" s="3" t="str">
        <f>VLOOKUP(D198,'Concept heirarchy position'!A$1:I$623,2,0)</f>
        <v>Acute coronary syndome (date)</v>
      </c>
      <c r="C198" s="3">
        <v>127</v>
      </c>
      <c r="D198" s="12" t="s">
        <v>2309</v>
      </c>
      <c r="E198" s="74" t="s">
        <v>2477</v>
      </c>
      <c r="F198" s="12" t="s">
        <v>1119</v>
      </c>
      <c r="G198" s="12" t="s">
        <v>1446</v>
      </c>
      <c r="M198" s="3" t="s">
        <v>1328</v>
      </c>
      <c r="N198" s="3">
        <f>VLOOKUP(D198,'Concept heirarchy position'!A$1:I$623,3,0)</f>
        <v>139</v>
      </c>
      <c r="O198" s="24"/>
      <c r="P198" s="21" t="s">
        <v>2664</v>
      </c>
      <c r="Q198" s="3"/>
    </row>
    <row r="199" spans="1:17" ht="12.75" customHeight="1">
      <c r="A199" s="66">
        <f t="shared" si="3"/>
        <v>198</v>
      </c>
      <c r="B199" s="3" t="str">
        <f>VLOOKUP(D199,'Concept heirarchy position'!A$1:I$623,2,0)</f>
        <v>Date of most recent ACS/MI</v>
      </c>
      <c r="C199" s="3">
        <v>128</v>
      </c>
      <c r="D199" s="3" t="s">
        <v>1829</v>
      </c>
      <c r="E199" s="74" t="s">
        <v>1222</v>
      </c>
      <c r="F199" s="12" t="s">
        <v>1566</v>
      </c>
      <c r="G199" s="12" t="s">
        <v>1446</v>
      </c>
      <c r="M199" s="3" t="s">
        <v>1328</v>
      </c>
      <c r="N199" s="3">
        <f>VLOOKUP(D199,'Concept heirarchy position'!A$1:I$623,3,0)</f>
        <v>140</v>
      </c>
      <c r="O199" s="24"/>
      <c r="P199" s="24"/>
      <c r="Q199" s="3"/>
    </row>
    <row r="200" spans="1:17" ht="12.75" customHeight="1">
      <c r="A200" s="66">
        <f t="shared" si="3"/>
        <v>199</v>
      </c>
      <c r="B200" s="3" t="str">
        <f>VLOOKUP(D200,'Concept heirarchy position'!A$1:I$623,2,0)</f>
        <v>Date of most recent ACS/MI</v>
      </c>
      <c r="C200" s="3">
        <v>129</v>
      </c>
      <c r="D200" s="3" t="s">
        <v>1829</v>
      </c>
      <c r="E200" s="73" t="s">
        <v>2016</v>
      </c>
      <c r="F200" s="22" t="s">
        <v>1566</v>
      </c>
      <c r="G200" s="22" t="s">
        <v>1446</v>
      </c>
      <c r="M200" s="3" t="s">
        <v>1328</v>
      </c>
      <c r="N200" s="3">
        <f>VLOOKUP(D200,'Concept heirarchy position'!A$1:I$623,3,0)</f>
        <v>140</v>
      </c>
      <c r="O200" s="67" t="s">
        <v>93</v>
      </c>
      <c r="P200" s="23"/>
      <c r="Q200" s="3"/>
    </row>
    <row r="201" spans="1:17" ht="12.75" customHeight="1">
      <c r="A201" s="66">
        <f t="shared" si="3"/>
        <v>200</v>
      </c>
      <c r="B201" s="3" t="str">
        <f>VLOOKUP(D201,'Concept heirarchy position'!A$1:I$623,2,0)</f>
        <v>Previous PCI</v>
      </c>
      <c r="C201" s="3">
        <v>142</v>
      </c>
      <c r="D201" s="12" t="s">
        <v>2227</v>
      </c>
      <c r="E201" s="74" t="s">
        <v>1387</v>
      </c>
      <c r="F201" s="3" t="s">
        <v>2506</v>
      </c>
      <c r="G201" s="12" t="s">
        <v>1329</v>
      </c>
      <c r="H201" s="12" t="s">
        <v>1800</v>
      </c>
      <c r="N201" s="3">
        <f>VLOOKUP(D201,'Concept heirarchy position'!A$1:I$623,3,0)</f>
        <v>141</v>
      </c>
      <c r="P201" s="21" t="s">
        <v>2664</v>
      </c>
      <c r="Q201" s="3"/>
    </row>
    <row r="202" spans="1:17" ht="12.75" customHeight="1">
      <c r="A202" s="66">
        <f t="shared" si="3"/>
        <v>201</v>
      </c>
      <c r="B202" s="3" t="str">
        <f>VLOOKUP(D202,'Concept heirarchy position'!A$1:I$623,2,0)</f>
        <v>PCI stent</v>
      </c>
      <c r="C202" s="3">
        <v>143</v>
      </c>
      <c r="D202" s="3" t="s">
        <v>2229</v>
      </c>
      <c r="E202" s="74" t="s">
        <v>95</v>
      </c>
      <c r="F202" s="3" t="s">
        <v>995</v>
      </c>
      <c r="G202" s="12" t="s">
        <v>1329</v>
      </c>
      <c r="H202" s="12" t="s">
        <v>1800</v>
      </c>
      <c r="N202" s="3">
        <f>VLOOKUP(D202,'Concept heirarchy position'!A$1:I$623,3,0)</f>
        <v>142</v>
      </c>
      <c r="P202" s="21" t="s">
        <v>2664</v>
      </c>
      <c r="Q202" s="3"/>
    </row>
    <row r="203" spans="1:17" ht="12.75" customHeight="1">
      <c r="A203" s="66">
        <f t="shared" si="3"/>
        <v>202</v>
      </c>
      <c r="B203" s="3" t="str">
        <f>VLOOKUP(D203,'Concept heirarchy position'!A$1:I$623,2,0)</f>
        <v>PCI date</v>
      </c>
      <c r="C203" s="3">
        <v>144</v>
      </c>
      <c r="D203" s="3" t="s">
        <v>2120</v>
      </c>
      <c r="E203" s="74" t="s">
        <v>1970</v>
      </c>
      <c r="F203" s="3" t="s">
        <v>995</v>
      </c>
      <c r="G203" s="12" t="s">
        <v>1446</v>
      </c>
      <c r="M203" s="3" t="s">
        <v>1328</v>
      </c>
      <c r="N203" s="3">
        <f>VLOOKUP(D203,'Concept heirarchy position'!A$1:I$623,3,0)</f>
        <v>143</v>
      </c>
      <c r="P203" s="21" t="s">
        <v>2664</v>
      </c>
      <c r="Q203" s="3"/>
    </row>
    <row r="204" spans="1:17" ht="12.75" customHeight="1">
      <c r="A204" s="66">
        <f t="shared" si="3"/>
        <v>203</v>
      </c>
      <c r="B204" s="3" t="str">
        <f>VLOOKUP(D204,'Concept heirarchy position'!A$1:I$623,2,0)</f>
        <v>Drug eluting stent</v>
      </c>
      <c r="C204" s="3">
        <v>145</v>
      </c>
      <c r="D204" s="3" t="s">
        <v>1971</v>
      </c>
      <c r="E204" s="74" t="s">
        <v>1861</v>
      </c>
      <c r="F204" s="12" t="s">
        <v>1109</v>
      </c>
      <c r="G204" s="12" t="s">
        <v>1329</v>
      </c>
      <c r="H204" s="12" t="s">
        <v>1800</v>
      </c>
      <c r="J204" s="12" t="s">
        <v>1191</v>
      </c>
      <c r="K204" s="12" t="s">
        <v>1003</v>
      </c>
      <c r="L204" s="12"/>
      <c r="M204" s="12"/>
      <c r="N204" s="3">
        <f>VLOOKUP(D204,'Concept heirarchy position'!A$1:I$623,3,0)</f>
        <v>144</v>
      </c>
      <c r="O204" s="24"/>
      <c r="P204" s="21" t="s">
        <v>2664</v>
      </c>
      <c r="Q204" s="3"/>
    </row>
    <row r="205" spans="1:17" ht="12.75" customHeight="1">
      <c r="A205" s="66">
        <f t="shared" si="3"/>
        <v>204</v>
      </c>
      <c r="B205" s="3" t="str">
        <f>VLOOKUP(D205,'Concept heirarchy position'!A$1:I$623,2,0)</f>
        <v>Heart failure</v>
      </c>
      <c r="C205" s="3">
        <v>131</v>
      </c>
      <c r="D205" s="3" t="s">
        <v>2219</v>
      </c>
      <c r="E205" s="74" t="s">
        <v>2095</v>
      </c>
      <c r="F205" s="12" t="s">
        <v>1050</v>
      </c>
      <c r="G205" s="12" t="s">
        <v>1329</v>
      </c>
      <c r="H205" s="12" t="s">
        <v>1800</v>
      </c>
      <c r="J205" s="12" t="s">
        <v>1191</v>
      </c>
      <c r="K205" s="12" t="s">
        <v>1003</v>
      </c>
      <c r="L205" s="12"/>
      <c r="M205" s="12"/>
      <c r="N205" s="3">
        <f>VLOOKUP(D205,'Concept heirarchy position'!A$1:I$623,3,0)</f>
        <v>145</v>
      </c>
      <c r="O205" s="24"/>
      <c r="P205" s="21" t="s">
        <v>2664</v>
      </c>
      <c r="Q205" s="3"/>
    </row>
    <row r="206" spans="1:17" ht="12.75" customHeight="1">
      <c r="A206" s="66">
        <f t="shared" si="3"/>
        <v>205</v>
      </c>
      <c r="B206" s="3" t="str">
        <f>VLOOKUP(D206,'Concept heirarchy position'!A$1:I$623,2,0)</f>
        <v>Heart failure</v>
      </c>
      <c r="C206" s="3">
        <v>132</v>
      </c>
      <c r="D206" s="3" t="s">
        <v>2219</v>
      </c>
      <c r="E206" s="73" t="s">
        <v>569</v>
      </c>
      <c r="F206" s="22" t="s">
        <v>1050</v>
      </c>
      <c r="G206" s="22" t="s">
        <v>1329</v>
      </c>
      <c r="H206" s="28" t="s">
        <v>2492</v>
      </c>
      <c r="N206" s="3">
        <f>VLOOKUP(D206,'Concept heirarchy position'!A$1:I$623,3,0)</f>
        <v>145</v>
      </c>
      <c r="O206" s="67" t="s">
        <v>93</v>
      </c>
      <c r="P206" s="23"/>
      <c r="Q206" s="3"/>
    </row>
    <row r="207" spans="1:17" ht="12.75" customHeight="1">
      <c r="A207" s="66">
        <f t="shared" si="3"/>
        <v>206</v>
      </c>
      <c r="B207" s="3" t="str">
        <f>VLOOKUP(D207,'Concept heirarchy position'!A$1:I$623,2,0)</f>
        <v>NHYA grade</v>
      </c>
      <c r="C207" s="3">
        <v>133</v>
      </c>
      <c r="D207" s="3" t="s">
        <v>2112</v>
      </c>
      <c r="E207" s="74" t="s">
        <v>570</v>
      </c>
      <c r="F207" s="12" t="s">
        <v>735</v>
      </c>
      <c r="G207" s="12" t="s">
        <v>1329</v>
      </c>
      <c r="H207" s="25" t="s">
        <v>736</v>
      </c>
      <c r="N207" s="3">
        <f>VLOOKUP(D207,'Concept heirarchy position'!A$1:I$623,3,0)</f>
        <v>146</v>
      </c>
      <c r="P207" s="21" t="s">
        <v>2664</v>
      </c>
      <c r="Q207" s="3"/>
    </row>
    <row r="208" spans="1:17" ht="12.75" customHeight="1">
      <c r="A208" s="66">
        <f t="shared" si="3"/>
        <v>207</v>
      </c>
      <c r="B208" s="3" t="str">
        <f>VLOOKUP(D208,'Concept heirarchy position'!A$1:I$623,2,0)</f>
        <v>Cardiomyopathy</v>
      </c>
      <c r="C208" s="3">
        <v>134</v>
      </c>
      <c r="D208" s="12" t="s">
        <v>1586</v>
      </c>
      <c r="E208" s="74" t="s">
        <v>1586</v>
      </c>
      <c r="F208" s="12" t="s">
        <v>1050</v>
      </c>
      <c r="G208" s="12" t="s">
        <v>1329</v>
      </c>
      <c r="H208" s="12" t="s">
        <v>1800</v>
      </c>
      <c r="J208" s="3" t="s">
        <v>1191</v>
      </c>
      <c r="K208" s="3" t="s">
        <v>1003</v>
      </c>
      <c r="N208" s="3">
        <f>VLOOKUP(D208,'Concept heirarchy position'!A$1:I$623,3,0)</f>
        <v>147</v>
      </c>
      <c r="O208" s="24"/>
      <c r="P208" s="21" t="s">
        <v>2664</v>
      </c>
      <c r="Q208" s="3"/>
    </row>
    <row r="209" spans="1:17" ht="12.75" customHeight="1">
      <c r="A209" s="66">
        <f t="shared" si="3"/>
        <v>208</v>
      </c>
      <c r="B209" s="3" t="str">
        <f>VLOOKUP(D209,'Concept heirarchy position'!A$1:I$623,2,0)</f>
        <v>Acute heart failure</v>
      </c>
      <c r="C209" s="3">
        <v>135</v>
      </c>
      <c r="D209" s="12" t="s">
        <v>1269</v>
      </c>
      <c r="E209" s="74" t="s">
        <v>1498</v>
      </c>
      <c r="F209" s="12" t="s">
        <v>735</v>
      </c>
      <c r="G209" s="12" t="s">
        <v>1329</v>
      </c>
      <c r="H209" s="29" t="s">
        <v>1800</v>
      </c>
      <c r="J209" s="3" t="s">
        <v>1191</v>
      </c>
      <c r="K209" s="12" t="s">
        <v>1003</v>
      </c>
      <c r="L209" s="12"/>
      <c r="M209" s="12"/>
      <c r="N209" s="3">
        <f>VLOOKUP(D209,'Concept heirarchy position'!A$1:I$623,3,0)</f>
        <v>149</v>
      </c>
      <c r="O209" s="24"/>
      <c r="P209" s="21" t="s">
        <v>2664</v>
      </c>
      <c r="Q209" s="3"/>
    </row>
    <row r="210" spans="1:17" ht="12.75" customHeight="1">
      <c r="A210" s="66">
        <f t="shared" si="3"/>
        <v>209</v>
      </c>
      <c r="B210" s="3" t="str">
        <f>VLOOKUP(D210,'Concept heirarchy position'!A$1:I$623,2,0)</f>
        <v>Right heart failure</v>
      </c>
      <c r="C210" s="3">
        <v>136</v>
      </c>
      <c r="D210" s="3" t="s">
        <v>1124</v>
      </c>
      <c r="E210" s="74" t="s">
        <v>640</v>
      </c>
      <c r="F210" s="12" t="s">
        <v>735</v>
      </c>
      <c r="G210" s="12" t="s">
        <v>1329</v>
      </c>
      <c r="H210" s="12" t="s">
        <v>1800</v>
      </c>
      <c r="J210" s="12" t="s">
        <v>1191</v>
      </c>
      <c r="K210" s="12" t="s">
        <v>1003</v>
      </c>
      <c r="L210" s="12"/>
      <c r="M210" s="12"/>
      <c r="N210" s="3">
        <f>VLOOKUP(D210,'Concept heirarchy position'!A$1:I$623,3,0)</f>
        <v>151</v>
      </c>
      <c r="P210" s="21" t="s">
        <v>2664</v>
      </c>
      <c r="Q210" s="3"/>
    </row>
    <row r="211" spans="1:17" ht="12.75" customHeight="1">
      <c r="A211" s="66">
        <f t="shared" si="3"/>
        <v>210</v>
      </c>
      <c r="B211" s="3" t="str">
        <f>VLOOKUP(D211,'Concept heirarchy position'!A$1:I$623,2,0)</f>
        <v>Arrhythmia</v>
      </c>
      <c r="C211" s="3">
        <v>137</v>
      </c>
      <c r="D211" s="3" t="s">
        <v>1571</v>
      </c>
      <c r="E211" s="74" t="s">
        <v>1689</v>
      </c>
      <c r="F211" s="12" t="s">
        <v>1050</v>
      </c>
      <c r="G211" s="12" t="s">
        <v>1329</v>
      </c>
      <c r="H211" s="29" t="s">
        <v>1800</v>
      </c>
      <c r="J211" s="12" t="s">
        <v>1191</v>
      </c>
      <c r="K211" s="12" t="s">
        <v>1003</v>
      </c>
      <c r="L211" s="12"/>
      <c r="M211" s="12"/>
      <c r="N211" s="3">
        <f>VLOOKUP(D211,'Concept heirarchy position'!A$1:I$623,3,0)</f>
        <v>152</v>
      </c>
      <c r="O211" s="24"/>
      <c r="P211" s="21" t="s">
        <v>2664</v>
      </c>
      <c r="Q211" s="3"/>
    </row>
    <row r="212" spans="1:17" ht="12.75" customHeight="1">
      <c r="A212" s="66">
        <f t="shared" si="3"/>
        <v>211</v>
      </c>
      <c r="B212" s="3" t="str">
        <f>VLOOKUP(D212,'Concept heirarchy position'!A$1:I$623,2,0)</f>
        <v>Arrhythmia</v>
      </c>
      <c r="C212" s="3">
        <v>138</v>
      </c>
      <c r="D212" s="3" t="s">
        <v>1571</v>
      </c>
      <c r="E212" s="73" t="s">
        <v>203</v>
      </c>
      <c r="F212" s="22" t="s">
        <v>1050</v>
      </c>
      <c r="G212" s="22" t="s">
        <v>1329</v>
      </c>
      <c r="H212" s="28" t="s">
        <v>2492</v>
      </c>
      <c r="J212" s="22" t="s">
        <v>1191</v>
      </c>
      <c r="K212" s="22" t="s">
        <v>1003</v>
      </c>
      <c r="L212" s="22"/>
      <c r="M212" s="22"/>
      <c r="N212" s="3">
        <f>VLOOKUP(D212,'Concept heirarchy position'!A$1:I$623,3,0)</f>
        <v>152</v>
      </c>
      <c r="O212" s="67" t="s">
        <v>93</v>
      </c>
      <c r="P212" s="23"/>
      <c r="Q212" s="3"/>
    </row>
    <row r="213" spans="1:17" ht="12.75" customHeight="1">
      <c r="A213" s="66">
        <f t="shared" si="3"/>
        <v>212</v>
      </c>
      <c r="B213" s="3" t="str">
        <f>VLOOKUP(D213,'Concept heirarchy position'!A$1:I$623,2,0)</f>
        <v>Atrial fibrillation</v>
      </c>
      <c r="C213" s="3">
        <v>139</v>
      </c>
      <c r="D213" s="3" t="s">
        <v>1580</v>
      </c>
      <c r="E213" s="74" t="s">
        <v>1581</v>
      </c>
      <c r="F213" s="12" t="s">
        <v>1468</v>
      </c>
      <c r="G213" s="12" t="s">
        <v>1329</v>
      </c>
      <c r="H213" s="29" t="s">
        <v>1800</v>
      </c>
      <c r="K213" s="12"/>
      <c r="L213" s="12"/>
      <c r="M213" s="12"/>
      <c r="N213" s="3">
        <f>VLOOKUP(D213,'Concept heirarchy position'!A$1:I$623,3,0)</f>
        <v>153</v>
      </c>
      <c r="O213" s="24"/>
      <c r="P213" s="21" t="s">
        <v>2664</v>
      </c>
      <c r="Q213" s="3"/>
    </row>
    <row r="214" spans="1:17" ht="12.75" customHeight="1">
      <c r="A214" s="66">
        <f t="shared" si="3"/>
        <v>213</v>
      </c>
      <c r="B214" s="3" t="str">
        <f>VLOOKUP(D214,'Concept heirarchy position'!A$1:I$623,2,0)</f>
        <v>Atrial fibrillation</v>
      </c>
      <c r="C214" s="3">
        <v>140</v>
      </c>
      <c r="D214" s="3" t="s">
        <v>1580</v>
      </c>
      <c r="E214" s="73" t="s">
        <v>1583</v>
      </c>
      <c r="F214" s="12" t="s">
        <v>1468</v>
      </c>
      <c r="G214" s="22" t="s">
        <v>1329</v>
      </c>
      <c r="H214" s="28" t="s">
        <v>2412</v>
      </c>
      <c r="K214" s="22" t="s">
        <v>1003</v>
      </c>
      <c r="L214" s="22"/>
      <c r="M214" s="22"/>
      <c r="N214" s="3">
        <f>VLOOKUP(D214,'Concept heirarchy position'!A$1:I$623,3,0)</f>
        <v>153</v>
      </c>
      <c r="O214" s="67" t="s">
        <v>93</v>
      </c>
      <c r="P214" s="23"/>
      <c r="Q214" s="3"/>
    </row>
    <row r="215" spans="1:17" ht="12.75" customHeight="1">
      <c r="A215" s="66">
        <f t="shared" si="3"/>
        <v>214</v>
      </c>
      <c r="B215" s="3" t="str">
        <f>VLOOKUP(D215,'Concept heirarchy position'!A$1:I$623,2,0)</f>
        <v>AF pattern</v>
      </c>
      <c r="C215" s="3">
        <v>141</v>
      </c>
      <c r="D215" s="3" t="s">
        <v>1981</v>
      </c>
      <c r="E215" s="74" t="s">
        <v>1478</v>
      </c>
      <c r="F215" s="12" t="s">
        <v>1383</v>
      </c>
      <c r="G215" s="12" t="s">
        <v>1329</v>
      </c>
      <c r="H215" s="12" t="s">
        <v>987</v>
      </c>
      <c r="J215" s="12" t="s">
        <v>1191</v>
      </c>
      <c r="K215" s="12"/>
      <c r="L215" s="12"/>
      <c r="M215" s="12"/>
      <c r="N215" s="3">
        <f>VLOOKUP(D215,'Concept heirarchy position'!A$1:I$623,3,0)</f>
        <v>154</v>
      </c>
      <c r="O215" s="24"/>
      <c r="P215" s="21" t="s">
        <v>2664</v>
      </c>
      <c r="Q215" s="3"/>
    </row>
    <row r="216" spans="1:17" ht="12.75" customHeight="1">
      <c r="A216" s="66">
        <f t="shared" si="3"/>
        <v>215</v>
      </c>
      <c r="B216" s="3" t="str">
        <f>VLOOKUP(D216,'Concept heirarchy position'!A$1:I$623,2,0)</f>
        <v>Valvular heart disease</v>
      </c>
      <c r="C216" s="3">
        <v>146</v>
      </c>
      <c r="D216" s="3" t="s">
        <v>1871</v>
      </c>
      <c r="E216" s="74" t="s">
        <v>1872</v>
      </c>
      <c r="F216" s="12" t="s">
        <v>1050</v>
      </c>
      <c r="G216" s="12" t="s">
        <v>1329</v>
      </c>
      <c r="H216" s="12" t="s">
        <v>1800</v>
      </c>
      <c r="J216" s="3" t="s">
        <v>2553</v>
      </c>
      <c r="K216" s="3" t="s">
        <v>2429</v>
      </c>
      <c r="N216" s="3">
        <f>VLOOKUP(D216,'Concept heirarchy position'!A$1:I$623,3,0)</f>
        <v>155</v>
      </c>
      <c r="P216" s="21" t="s">
        <v>2664</v>
      </c>
      <c r="Q216" s="3"/>
    </row>
    <row r="217" spans="1:17" ht="12.75" customHeight="1">
      <c r="A217" s="66">
        <f t="shared" si="3"/>
        <v>216</v>
      </c>
      <c r="B217" s="3" t="str">
        <f>VLOOKUP(D217,'Concept heirarchy position'!A$1:I$623,2,0)</f>
        <v>Valvular heart disease</v>
      </c>
      <c r="C217" s="3">
        <v>147</v>
      </c>
      <c r="D217" s="3" t="s">
        <v>1871</v>
      </c>
      <c r="E217" s="73" t="s">
        <v>2197</v>
      </c>
      <c r="F217" s="22" t="s">
        <v>1050</v>
      </c>
      <c r="G217" s="22" t="s">
        <v>1329</v>
      </c>
      <c r="H217" s="28" t="s">
        <v>2412</v>
      </c>
      <c r="J217" s="3" t="s">
        <v>2076</v>
      </c>
      <c r="K217" s="3" t="s">
        <v>2077</v>
      </c>
      <c r="N217" s="3">
        <f>VLOOKUP(D217,'Concept heirarchy position'!A$1:I$623,3,0)</f>
        <v>155</v>
      </c>
      <c r="O217" s="67" t="s">
        <v>93</v>
      </c>
      <c r="P217" s="23"/>
      <c r="Q217" s="3"/>
    </row>
    <row r="218" spans="1:17" ht="12.75" customHeight="1">
      <c r="A218" s="66">
        <f t="shared" si="3"/>
        <v>217</v>
      </c>
      <c r="B218" s="3" t="str">
        <f>VLOOKUP(D218,'Concept heirarchy position'!A$1:I$623,2,0)</f>
        <v>Valve disease</v>
      </c>
      <c r="C218" s="3">
        <v>148</v>
      </c>
      <c r="D218" s="3" t="s">
        <v>2055</v>
      </c>
      <c r="E218" s="74" t="s">
        <v>740</v>
      </c>
      <c r="F218" s="3" t="s">
        <v>104</v>
      </c>
      <c r="G218" s="12" t="s">
        <v>1856</v>
      </c>
      <c r="H218" s="12" t="s">
        <v>885</v>
      </c>
      <c r="J218" s="3" t="s">
        <v>1191</v>
      </c>
      <c r="K218" s="3" t="s">
        <v>886</v>
      </c>
      <c r="N218" s="3">
        <f>VLOOKUP(D218,'Concept heirarchy position'!A$1:I$623,3,0)</f>
        <v>156</v>
      </c>
      <c r="P218" s="21" t="s">
        <v>2664</v>
      </c>
      <c r="Q218" s="3"/>
    </row>
    <row r="219" spans="1:17" ht="12.75" customHeight="1">
      <c r="A219" s="66">
        <f t="shared" si="3"/>
        <v>218</v>
      </c>
      <c r="B219" s="3" t="str">
        <f>VLOOKUP(D219,'Concept heirarchy position'!A$1:I$623,2,0)</f>
        <v>Endocarditis previous</v>
      </c>
      <c r="C219" s="3">
        <v>149</v>
      </c>
      <c r="D219" s="3" t="s">
        <v>2021</v>
      </c>
      <c r="E219" s="74" t="s">
        <v>887</v>
      </c>
      <c r="F219" s="12" t="s">
        <v>1050</v>
      </c>
      <c r="G219" s="12" t="s">
        <v>1329</v>
      </c>
      <c r="H219" s="12" t="s">
        <v>1800</v>
      </c>
      <c r="N219" s="3">
        <f>VLOOKUP(D219,'Concept heirarchy position'!A$1:I$623,3,0)</f>
        <v>158</v>
      </c>
      <c r="P219" s="21" t="s">
        <v>2664</v>
      </c>
      <c r="Q219" s="3"/>
    </row>
    <row r="220" spans="1:17" ht="12.75" customHeight="1">
      <c r="A220" s="66">
        <f t="shared" si="3"/>
        <v>219</v>
      </c>
      <c r="B220" s="3" t="str">
        <f>VLOOKUP(D220,'Concept heirarchy position'!A$1:I$623,2,0)</f>
        <v>Endocarditis previous</v>
      </c>
      <c r="C220" s="3">
        <v>150</v>
      </c>
      <c r="D220" s="3" t="s">
        <v>2021</v>
      </c>
      <c r="E220" s="73" t="s">
        <v>1101</v>
      </c>
      <c r="F220" s="22" t="s">
        <v>1050</v>
      </c>
      <c r="G220" s="22" t="s">
        <v>1329</v>
      </c>
      <c r="H220" s="28" t="s">
        <v>2492</v>
      </c>
      <c r="N220" s="3">
        <f>VLOOKUP(D220,'Concept heirarchy position'!A$1:I$623,3,0)</f>
        <v>158</v>
      </c>
      <c r="O220" s="23"/>
      <c r="P220" s="23"/>
      <c r="Q220" s="3"/>
    </row>
    <row r="221" spans="1:17" ht="12.75" customHeight="1">
      <c r="A221" s="66">
        <f t="shared" si="3"/>
        <v>220</v>
      </c>
      <c r="B221" s="3" t="str">
        <f>VLOOKUP(D221,'Concept heirarchy position'!A$1:I$623,2,0)</f>
        <v>Endocarditis current</v>
      </c>
      <c r="C221" s="3">
        <v>151</v>
      </c>
      <c r="D221" s="3" t="s">
        <v>2023</v>
      </c>
      <c r="E221" s="74" t="s">
        <v>105</v>
      </c>
      <c r="F221" s="12" t="s">
        <v>1050</v>
      </c>
      <c r="G221" s="12" t="s">
        <v>1329</v>
      </c>
      <c r="H221" s="12" t="s">
        <v>1800</v>
      </c>
      <c r="J221" s="3" t="s">
        <v>26</v>
      </c>
      <c r="K221" s="3" t="s">
        <v>106</v>
      </c>
      <c r="N221" s="3">
        <f>VLOOKUP(D221,'Concept heirarchy position'!A$1:I$623,3,0)</f>
        <v>159</v>
      </c>
      <c r="P221" s="21" t="s">
        <v>2664</v>
      </c>
      <c r="Q221" s="3"/>
    </row>
    <row r="222" spans="1:17" ht="12.75" customHeight="1">
      <c r="A222" s="66">
        <f t="shared" si="3"/>
        <v>221</v>
      </c>
      <c r="B222" s="3" t="str">
        <f>VLOOKUP(D222,'Concept heirarchy position'!A$1:I$623,2,0)</f>
        <v>Pacemaker / ICD</v>
      </c>
      <c r="C222" s="3">
        <v>152</v>
      </c>
      <c r="D222" s="3" t="s">
        <v>1624</v>
      </c>
      <c r="E222" s="74" t="s">
        <v>1625</v>
      </c>
      <c r="F222" s="12" t="s">
        <v>1050</v>
      </c>
      <c r="G222" s="12" t="s">
        <v>1329</v>
      </c>
      <c r="H222" s="12" t="s">
        <v>1800</v>
      </c>
      <c r="J222" s="12" t="s">
        <v>1191</v>
      </c>
      <c r="K222" s="12" t="s">
        <v>1003</v>
      </c>
      <c r="L222" s="12"/>
      <c r="M222" s="12"/>
      <c r="N222" s="3">
        <f>VLOOKUP(D222,'Concept heirarchy position'!A$1:I$623,3,0)</f>
        <v>160</v>
      </c>
      <c r="P222" s="21" t="s">
        <v>2664</v>
      </c>
      <c r="Q222" s="3"/>
    </row>
    <row r="223" spans="1:17" ht="12.75" customHeight="1">
      <c r="A223" s="66">
        <f t="shared" si="3"/>
        <v>222</v>
      </c>
      <c r="B223" s="3" t="str">
        <f>VLOOKUP(D223,'Concept heirarchy position'!A$1:I$623,2,0)</f>
        <v>Pacemaker / ICD</v>
      </c>
      <c r="C223" s="3">
        <v>153</v>
      </c>
      <c r="D223" s="3" t="s">
        <v>1624</v>
      </c>
      <c r="E223" s="73" t="s">
        <v>1107</v>
      </c>
      <c r="F223" s="22" t="s">
        <v>1050</v>
      </c>
      <c r="G223" s="22" t="s">
        <v>1329</v>
      </c>
      <c r="H223" s="28" t="s">
        <v>2492</v>
      </c>
      <c r="J223" s="22"/>
      <c r="K223" s="22"/>
      <c r="L223" s="22"/>
      <c r="M223" s="22"/>
      <c r="N223" s="3">
        <f>VLOOKUP(D223,'Concept heirarchy position'!A$1:I$623,3,0)</f>
        <v>160</v>
      </c>
      <c r="O223" s="67" t="s">
        <v>93</v>
      </c>
      <c r="P223" s="23"/>
      <c r="Q223" s="3"/>
    </row>
    <row r="224" spans="1:17" ht="12.75" customHeight="1">
      <c r="A224" s="66">
        <f t="shared" si="3"/>
        <v>223</v>
      </c>
      <c r="B224" s="3" t="str">
        <f>VLOOKUP(D224,'Concept heirarchy position'!A$1:I$623,2,0)</f>
        <v>Pacemaker / ICD type</v>
      </c>
      <c r="C224" s="3">
        <v>154</v>
      </c>
      <c r="D224" s="3" t="s">
        <v>1754</v>
      </c>
      <c r="E224" s="74" t="s">
        <v>1108</v>
      </c>
      <c r="F224" s="12" t="s">
        <v>1111</v>
      </c>
      <c r="G224" s="12" t="s">
        <v>1856</v>
      </c>
      <c r="H224" s="25" t="s">
        <v>1248</v>
      </c>
      <c r="J224" s="12"/>
      <c r="N224" s="3">
        <f>VLOOKUP(D224,'Concept heirarchy position'!A$1:I$623,3,0)</f>
        <v>162</v>
      </c>
      <c r="P224" s="21" t="s">
        <v>2664</v>
      </c>
      <c r="Q224" s="3"/>
    </row>
    <row r="225" spans="1:17" ht="12.75" customHeight="1">
      <c r="A225" s="66">
        <f t="shared" si="3"/>
        <v>224</v>
      </c>
      <c r="B225" s="3" t="str">
        <f>VLOOKUP(D225,'Concept heirarchy position'!A$1:I$623,2,0)</f>
        <v>Pacemaker / ICD details</v>
      </c>
      <c r="C225" s="3">
        <v>155</v>
      </c>
      <c r="D225" s="3" t="s">
        <v>2027</v>
      </c>
      <c r="E225" s="74" t="s">
        <v>560</v>
      </c>
      <c r="F225" s="12" t="s">
        <v>1111</v>
      </c>
      <c r="G225" s="12" t="s">
        <v>1315</v>
      </c>
      <c r="H225" s="25"/>
      <c r="I225" s="29">
        <v>65535</v>
      </c>
      <c r="J225" s="12"/>
      <c r="N225" s="3">
        <f>VLOOKUP(D225,'Concept heirarchy position'!A$1:I$623,3,0)</f>
        <v>163</v>
      </c>
      <c r="P225" s="21" t="s">
        <v>2664</v>
      </c>
      <c r="Q225" s="3"/>
    </row>
    <row r="226" spans="1:17" ht="12.75" customHeight="1">
      <c r="A226" s="66">
        <f t="shared" si="3"/>
        <v>225</v>
      </c>
      <c r="B226" s="3" t="str">
        <f>VLOOKUP(D226,'Concept heirarchy position'!A$1:I$623,2,0)</f>
        <v>Peripheral vascular disease</v>
      </c>
      <c r="C226" s="3">
        <v>156</v>
      </c>
      <c r="D226" s="3" t="s">
        <v>1890</v>
      </c>
      <c r="E226" s="74" t="s">
        <v>2326</v>
      </c>
      <c r="F226" s="12" t="s">
        <v>1050</v>
      </c>
      <c r="G226" s="12" t="s">
        <v>1329</v>
      </c>
      <c r="H226" s="12" t="s">
        <v>1800</v>
      </c>
      <c r="J226" s="3" t="s">
        <v>2327</v>
      </c>
      <c r="K226" s="3" t="s">
        <v>2328</v>
      </c>
      <c r="N226" s="3">
        <f>VLOOKUP(D226,'Concept heirarchy position'!A$1:I$623,3,0)</f>
        <v>164</v>
      </c>
      <c r="P226" s="21" t="s">
        <v>2664</v>
      </c>
      <c r="Q226" s="3"/>
    </row>
    <row r="227" spans="1:17" ht="12.75" customHeight="1">
      <c r="A227" s="66">
        <f t="shared" si="3"/>
        <v>226</v>
      </c>
      <c r="B227" s="3" t="str">
        <f>VLOOKUP(D227,'Concept heirarchy position'!A$1:I$623,2,0)</f>
        <v>Peripheral vascular disease</v>
      </c>
      <c r="C227" s="3">
        <v>157</v>
      </c>
      <c r="D227" s="3" t="s">
        <v>1890</v>
      </c>
      <c r="E227" s="73" t="s">
        <v>395</v>
      </c>
      <c r="F227" s="22" t="s">
        <v>1050</v>
      </c>
      <c r="G227" s="22" t="s">
        <v>1329</v>
      </c>
      <c r="H227" s="28" t="s">
        <v>1779</v>
      </c>
      <c r="N227" s="3">
        <f>VLOOKUP(D227,'Concept heirarchy position'!A$1:I$623,3,0)</f>
        <v>164</v>
      </c>
      <c r="O227" s="67" t="s">
        <v>93</v>
      </c>
      <c r="P227" s="23"/>
      <c r="Q227" s="3"/>
    </row>
    <row r="228" spans="1:17" ht="12.75" customHeight="1">
      <c r="A228" s="66">
        <f t="shared" si="3"/>
        <v>227</v>
      </c>
      <c r="B228" s="3" t="str">
        <f>VLOOKUP(D228,'Concept heirarchy position'!A$1:I$623,2,0)</f>
        <v>DVT</v>
      </c>
      <c r="C228" s="3">
        <v>158</v>
      </c>
      <c r="D228" s="3" t="s">
        <v>2159</v>
      </c>
      <c r="E228" s="74" t="s">
        <v>2160</v>
      </c>
      <c r="F228" s="22" t="s">
        <v>1050</v>
      </c>
      <c r="G228" s="12" t="s">
        <v>1329</v>
      </c>
      <c r="H228" s="12" t="s">
        <v>1800</v>
      </c>
      <c r="J228" s="3" t="s">
        <v>1191</v>
      </c>
      <c r="K228" s="3" t="s">
        <v>1003</v>
      </c>
      <c r="N228" s="3">
        <f>VLOOKUP(D228,'Concept heirarchy position'!A$1:I$623,3,0)</f>
        <v>165</v>
      </c>
      <c r="O228" s="24"/>
      <c r="P228" s="21" t="s">
        <v>2664</v>
      </c>
      <c r="Q228" s="3"/>
    </row>
    <row r="229" spans="1:17" ht="12.75" customHeight="1">
      <c r="A229" s="66">
        <f t="shared" si="3"/>
        <v>228</v>
      </c>
      <c r="B229" s="3" t="str">
        <f>VLOOKUP(D229,'Concept heirarchy position'!A$1:I$623,2,0)</f>
        <v>DVT</v>
      </c>
      <c r="C229" s="3">
        <v>159</v>
      </c>
      <c r="D229" s="3" t="s">
        <v>2159</v>
      </c>
      <c r="E229" s="73" t="s">
        <v>1719</v>
      </c>
      <c r="F229" s="3" t="s">
        <v>126</v>
      </c>
      <c r="G229" s="22" t="s">
        <v>1329</v>
      </c>
      <c r="H229" s="28" t="s">
        <v>1779</v>
      </c>
      <c r="N229" s="3">
        <f>VLOOKUP(D229,'Concept heirarchy position'!A$1:I$623,3,0)</f>
        <v>165</v>
      </c>
      <c r="O229" s="67" t="s">
        <v>93</v>
      </c>
      <c r="P229" s="23"/>
      <c r="Q229" s="3"/>
    </row>
    <row r="230" spans="1:17" ht="12.75" customHeight="1">
      <c r="A230" s="66">
        <f t="shared" si="3"/>
        <v>229</v>
      </c>
      <c r="B230" s="3" t="str">
        <f>VLOOKUP(D230,'Concept heirarchy position'!A$1:I$623,2,0)</f>
        <v>Congenital heart disease</v>
      </c>
      <c r="C230" s="3">
        <v>160</v>
      </c>
      <c r="D230" s="3" t="s">
        <v>1275</v>
      </c>
      <c r="E230" s="74" t="s">
        <v>70</v>
      </c>
      <c r="F230" s="12" t="s">
        <v>1050</v>
      </c>
      <c r="G230" s="12" t="s">
        <v>1329</v>
      </c>
      <c r="H230" s="12" t="s">
        <v>1800</v>
      </c>
      <c r="J230" s="3" t="s">
        <v>2329</v>
      </c>
      <c r="K230" s="3" t="s">
        <v>2328</v>
      </c>
      <c r="N230" s="3">
        <f>VLOOKUP(D230,'Concept heirarchy position'!A$1:I$623,3,0)</f>
        <v>166</v>
      </c>
      <c r="O230" s="24"/>
      <c r="P230" s="21" t="s">
        <v>2664</v>
      </c>
      <c r="Q230" s="3"/>
    </row>
    <row r="231" spans="1:17" ht="12.75" customHeight="1">
      <c r="A231" s="66">
        <f t="shared" si="3"/>
        <v>230</v>
      </c>
      <c r="B231" s="3" t="str">
        <f>VLOOKUP(D231,'Concept heirarchy position'!A$1:I$623,2,0)</f>
        <v>Congenital heart disease</v>
      </c>
      <c r="C231" s="3">
        <v>161</v>
      </c>
      <c r="D231" s="3" t="s">
        <v>1275</v>
      </c>
      <c r="E231" s="73" t="s">
        <v>1832</v>
      </c>
      <c r="F231" s="3" t="s">
        <v>2196</v>
      </c>
      <c r="G231" s="22" t="s">
        <v>1329</v>
      </c>
      <c r="H231" s="28" t="s">
        <v>2492</v>
      </c>
      <c r="J231" s="22" t="s">
        <v>1191</v>
      </c>
      <c r="K231" s="22" t="s">
        <v>1003</v>
      </c>
      <c r="L231" s="22"/>
      <c r="M231" s="22"/>
      <c r="N231" s="3">
        <f>VLOOKUP(D231,'Concept heirarchy position'!A$1:I$623,3,0)</f>
        <v>166</v>
      </c>
      <c r="O231" s="67" t="s">
        <v>93</v>
      </c>
      <c r="P231" s="23"/>
      <c r="Q231" s="3"/>
    </row>
    <row r="232" spans="1:17" ht="12.75" customHeight="1">
      <c r="A232" s="66">
        <f t="shared" si="3"/>
        <v>231</v>
      </c>
      <c r="B232" s="3" t="str">
        <f>VLOOKUP(D232,'Concept heirarchy position'!A$1:I$623,2,0)</f>
        <v>Congenital heart disease type</v>
      </c>
      <c r="C232" s="3">
        <v>162</v>
      </c>
      <c r="D232" s="3" t="s">
        <v>2181</v>
      </c>
      <c r="E232" s="74" t="s">
        <v>1850</v>
      </c>
      <c r="F232" s="12" t="s">
        <v>1723</v>
      </c>
      <c r="G232" s="12" t="s">
        <v>1856</v>
      </c>
      <c r="H232" s="12" t="s">
        <v>2181</v>
      </c>
      <c r="N232" s="3">
        <f>VLOOKUP(D232,'Concept heirarchy position'!A$1:I$623,3,0)</f>
        <v>167</v>
      </c>
      <c r="O232" s="24"/>
      <c r="P232" s="24"/>
      <c r="Q232" s="3"/>
    </row>
    <row r="233" spans="1:17" ht="12.75" customHeight="1">
      <c r="A233" s="66">
        <f t="shared" si="3"/>
        <v>232</v>
      </c>
      <c r="B233" s="3" t="str">
        <f>VLOOKUP(D233,'Concept heirarchy position'!A$1:I$623,2,0)</f>
        <v>Aortic disease</v>
      </c>
      <c r="C233" s="3">
        <v>163</v>
      </c>
      <c r="D233" s="12" t="s">
        <v>1631</v>
      </c>
      <c r="E233" s="74" t="s">
        <v>2052</v>
      </c>
      <c r="F233" s="12" t="s">
        <v>1050</v>
      </c>
      <c r="G233" s="12" t="s">
        <v>1329</v>
      </c>
      <c r="H233" s="29" t="s">
        <v>1800</v>
      </c>
      <c r="J233" s="12" t="s">
        <v>1191</v>
      </c>
      <c r="K233" s="12" t="s">
        <v>1003</v>
      </c>
      <c r="L233" s="12"/>
      <c r="M233" s="12"/>
      <c r="N233" s="3">
        <f>VLOOKUP(D233,'Concept heirarchy position'!A$1:I$623,3,0)</f>
        <v>171</v>
      </c>
      <c r="O233" s="24"/>
      <c r="P233" s="21" t="s">
        <v>2664</v>
      </c>
      <c r="Q233" s="3"/>
    </row>
    <row r="234" spans="1:17" ht="12.75" customHeight="1">
      <c r="A234" s="66">
        <f t="shared" si="3"/>
        <v>233</v>
      </c>
      <c r="B234" s="3" t="str">
        <f>VLOOKUP(D234,'Concept heirarchy position'!A$1:I$623,2,0)</f>
        <v>Current inotropes</v>
      </c>
      <c r="C234" s="3">
        <v>164</v>
      </c>
      <c r="D234" s="3" t="s">
        <v>2053</v>
      </c>
      <c r="E234" s="74" t="s">
        <v>1408</v>
      </c>
      <c r="F234" s="12" t="s">
        <v>1050</v>
      </c>
      <c r="G234" s="12" t="s">
        <v>1329</v>
      </c>
      <c r="H234" s="12" t="s">
        <v>1800</v>
      </c>
      <c r="J234" s="12" t="s">
        <v>1191</v>
      </c>
      <c r="K234" s="12" t="s">
        <v>1003</v>
      </c>
      <c r="L234" s="12"/>
      <c r="M234" s="12"/>
      <c r="N234" s="3">
        <f>VLOOKUP(D234,'Concept heirarchy position'!A$1:I$623,3,0)</f>
        <v>172</v>
      </c>
      <c r="O234" s="24"/>
      <c r="P234" s="21" t="s">
        <v>2664</v>
      </c>
      <c r="Q234" s="3"/>
    </row>
    <row r="235" spans="1:17" ht="12.75" customHeight="1">
      <c r="A235" s="66">
        <f t="shared" si="3"/>
        <v>234</v>
      </c>
      <c r="B235" s="3" t="str">
        <f>VLOOKUP(D235,'Concept heirarchy position'!A$1:I$623,2,0)</f>
        <v>Cardiac surgery</v>
      </c>
      <c r="C235" s="3">
        <v>165</v>
      </c>
      <c r="D235" s="3" t="s">
        <v>1635</v>
      </c>
      <c r="E235" s="74" t="s">
        <v>1409</v>
      </c>
      <c r="F235" s="3" t="s">
        <v>1281</v>
      </c>
      <c r="G235" s="12" t="s">
        <v>1329</v>
      </c>
      <c r="H235" s="12" t="s">
        <v>1800</v>
      </c>
      <c r="N235" s="3">
        <f>VLOOKUP(D235,'Concept heirarchy position'!A$1:I$623,3,0)</f>
        <v>173</v>
      </c>
      <c r="O235" s="24"/>
      <c r="P235" s="21" t="s">
        <v>2664</v>
      </c>
      <c r="Q235" s="3"/>
    </row>
    <row r="236" spans="1:17" ht="12.75" customHeight="1">
      <c r="A236" s="66">
        <f t="shared" si="3"/>
        <v>235</v>
      </c>
      <c r="B236" s="3" t="str">
        <f>VLOOKUP(D236,'Concept heirarchy position'!A$1:I$623,2,0)</f>
        <v>Cardiac surgery</v>
      </c>
      <c r="C236" s="3">
        <v>166</v>
      </c>
      <c r="D236" s="3" t="s">
        <v>1635</v>
      </c>
      <c r="E236" s="73" t="s">
        <v>1399</v>
      </c>
      <c r="F236" s="3" t="s">
        <v>1281</v>
      </c>
      <c r="G236" s="22" t="s">
        <v>1329</v>
      </c>
      <c r="H236" s="28" t="s">
        <v>2492</v>
      </c>
      <c r="J236" s="22" t="s">
        <v>1191</v>
      </c>
      <c r="K236" s="22" t="s">
        <v>1003</v>
      </c>
      <c r="L236" s="22"/>
      <c r="M236" s="22"/>
      <c r="N236" s="3">
        <f>VLOOKUP(D236,'Concept heirarchy position'!A$1:I$623,3,0)</f>
        <v>173</v>
      </c>
      <c r="O236" s="67" t="s">
        <v>93</v>
      </c>
      <c r="P236" s="23"/>
      <c r="Q236" s="3"/>
    </row>
    <row r="237" spans="1:17" ht="12.75" customHeight="1">
      <c r="A237" s="66">
        <f t="shared" si="3"/>
        <v>236</v>
      </c>
      <c r="B237" s="3" t="str">
        <f>VLOOKUP(D237,'Concept heirarchy position'!A$1:I$623,2,0)</f>
        <v>Cardiac surgery type</v>
      </c>
      <c r="C237" s="3">
        <v>167</v>
      </c>
      <c r="D237" s="3" t="s">
        <v>1629</v>
      </c>
      <c r="E237" s="74" t="s">
        <v>1299</v>
      </c>
      <c r="F237" s="3" t="s">
        <v>1609</v>
      </c>
      <c r="G237" s="12" t="s">
        <v>1856</v>
      </c>
      <c r="H237" s="12" t="s">
        <v>1509</v>
      </c>
      <c r="J237" s="3" t="s">
        <v>1191</v>
      </c>
      <c r="K237" s="3" t="s">
        <v>886</v>
      </c>
      <c r="N237" s="3">
        <f>VLOOKUP(D237,'Concept heirarchy position'!A$1:I$623,3,0)</f>
        <v>174</v>
      </c>
      <c r="O237" s="24"/>
      <c r="P237" s="21" t="s">
        <v>2664</v>
      </c>
      <c r="Q237" s="3"/>
    </row>
    <row r="238" spans="1:17" ht="12.75" customHeight="1">
      <c r="A238" s="66">
        <f t="shared" si="3"/>
        <v>237</v>
      </c>
      <c r="B238" s="3" t="str">
        <f>VLOOKUP(D238,'Concept heirarchy position'!A$1:I$623,2,0)</f>
        <v>Other cardiovascular disease</v>
      </c>
      <c r="C238" s="3">
        <v>168</v>
      </c>
      <c r="D238" s="3" t="s">
        <v>1324</v>
      </c>
      <c r="E238" s="74" t="s">
        <v>1440</v>
      </c>
      <c r="F238" s="12" t="s">
        <v>1050</v>
      </c>
      <c r="G238" s="12" t="s">
        <v>1329</v>
      </c>
      <c r="H238" s="12" t="s">
        <v>1800</v>
      </c>
      <c r="J238" s="12" t="s">
        <v>1191</v>
      </c>
      <c r="K238" s="12" t="s">
        <v>1003</v>
      </c>
      <c r="L238" s="12"/>
      <c r="M238" s="12"/>
      <c r="N238" s="3">
        <f>VLOOKUP(D238,'Concept heirarchy position'!A$1:I$623,3,0)</f>
        <v>175</v>
      </c>
      <c r="P238" s="21" t="s">
        <v>2664</v>
      </c>
      <c r="Q238" s="3"/>
    </row>
    <row r="239" spans="1:17" ht="12.75" customHeight="1">
      <c r="A239" s="66">
        <f t="shared" si="3"/>
        <v>238</v>
      </c>
      <c r="B239" s="3" t="e">
        <f>VLOOKUP(D239,'Concept heirarchy position'!A$1:I$623,2,0)</f>
        <v>#N/A</v>
      </c>
      <c r="C239" s="3">
        <v>438</v>
      </c>
      <c r="E239" s="74" t="s">
        <v>2633</v>
      </c>
      <c r="F239" s="71"/>
      <c r="G239" s="71" t="s">
        <v>2621</v>
      </c>
      <c r="H239" s="12"/>
      <c r="J239" s="12"/>
      <c r="K239" s="12"/>
      <c r="L239" s="12"/>
      <c r="M239" s="12"/>
      <c r="P239" s="21" t="s">
        <v>2664</v>
      </c>
      <c r="Q239" s="3"/>
    </row>
    <row r="240" spans="1:17" ht="12.75" customHeight="1">
      <c r="A240" s="66">
        <f t="shared" si="3"/>
        <v>239</v>
      </c>
      <c r="B240" s="3" t="e">
        <f>VLOOKUP(D240,'Concept heirarchy position'!A$1:I$623,2,0)</f>
        <v>#N/A</v>
      </c>
      <c r="C240" s="3">
        <v>439</v>
      </c>
      <c r="E240" s="74" t="s">
        <v>2634</v>
      </c>
      <c r="F240" s="71"/>
      <c r="G240" s="71" t="s">
        <v>2625</v>
      </c>
      <c r="H240" s="12"/>
      <c r="J240" s="12"/>
      <c r="K240" s="12"/>
      <c r="L240" s="12"/>
      <c r="M240" s="12"/>
      <c r="P240" s="21" t="s">
        <v>2664</v>
      </c>
      <c r="Q240" s="3"/>
    </row>
    <row r="241" spans="1:17" ht="12.75" customHeight="1">
      <c r="A241" s="66">
        <f t="shared" si="3"/>
        <v>240</v>
      </c>
      <c r="B241" s="3" t="str">
        <f>VLOOKUP(D241,'Concept heirarchy position'!A$1:I$623,2,0)</f>
        <v>Pulmonary disease</v>
      </c>
      <c r="C241" s="3">
        <v>169</v>
      </c>
      <c r="D241" s="3" t="s">
        <v>1672</v>
      </c>
      <c r="E241" s="74" t="s">
        <v>1673</v>
      </c>
      <c r="F241" s="12" t="s">
        <v>1050</v>
      </c>
      <c r="G241" s="12" t="s">
        <v>1329</v>
      </c>
      <c r="H241" s="12" t="s">
        <v>1800</v>
      </c>
      <c r="N241" s="3">
        <f>VLOOKUP(D241,'Concept heirarchy position'!A$1:I$623,3,0)</f>
        <v>177</v>
      </c>
      <c r="P241" s="21" t="s">
        <v>2664</v>
      </c>
      <c r="Q241" s="3"/>
    </row>
    <row r="242" spans="1:17" ht="12.75" customHeight="1">
      <c r="A242" s="66">
        <f t="shared" si="3"/>
        <v>241</v>
      </c>
      <c r="B242" s="3" t="str">
        <f>VLOOKUP(D242,'Concept heirarchy position'!A$1:I$623,2,0)</f>
        <v>COPD</v>
      </c>
      <c r="C242" s="3">
        <v>170</v>
      </c>
      <c r="D242" s="12" t="s">
        <v>1428</v>
      </c>
      <c r="E242" s="74" t="s">
        <v>1428</v>
      </c>
      <c r="F242" s="12" t="s">
        <v>1050</v>
      </c>
      <c r="G242" s="12" t="s">
        <v>1329</v>
      </c>
      <c r="H242" s="12" t="s">
        <v>1800</v>
      </c>
      <c r="N242" s="3">
        <f>VLOOKUP(D242,'Concept heirarchy position'!A$1:I$623,3,0)</f>
        <v>178</v>
      </c>
      <c r="O242" s="24"/>
      <c r="P242" s="21" t="s">
        <v>2664</v>
      </c>
      <c r="Q242" s="3"/>
    </row>
    <row r="243" spans="1:17" ht="12.75" customHeight="1">
      <c r="A243" s="66">
        <f t="shared" si="3"/>
        <v>242</v>
      </c>
      <c r="B243" s="3" t="str">
        <f>VLOOKUP(D243,'Concept heirarchy position'!A$1:I$623,2,0)</f>
        <v>COPD</v>
      </c>
      <c r="C243" s="3">
        <v>171</v>
      </c>
      <c r="D243" s="22" t="s">
        <v>1428</v>
      </c>
      <c r="E243" s="73" t="s">
        <v>1405</v>
      </c>
      <c r="F243" s="3" t="s">
        <v>2196</v>
      </c>
      <c r="G243" s="22" t="s">
        <v>1329</v>
      </c>
      <c r="H243" s="28" t="s">
        <v>1779</v>
      </c>
      <c r="N243" s="3">
        <f>VLOOKUP(D243,'Concept heirarchy position'!A$1:I$623,3,0)</f>
        <v>178</v>
      </c>
      <c r="O243" s="67" t="s">
        <v>93</v>
      </c>
      <c r="P243" s="23"/>
      <c r="Q243" s="3"/>
    </row>
    <row r="244" spans="1:17" ht="12.75" customHeight="1">
      <c r="A244" s="66">
        <f t="shared" si="3"/>
        <v>243</v>
      </c>
      <c r="B244" s="3" t="str">
        <f>VLOOKUP(D244,'Concept heirarchy position'!A$1:I$623,2,0)</f>
        <v>COPD (severity)</v>
      </c>
      <c r="C244" s="3">
        <v>172</v>
      </c>
      <c r="D244" s="3" t="s">
        <v>1649</v>
      </c>
      <c r="E244" s="74" t="s">
        <v>1650</v>
      </c>
      <c r="F244" s="12" t="s">
        <v>1406</v>
      </c>
      <c r="G244" s="12" t="s">
        <v>1329</v>
      </c>
      <c r="H244" s="30" t="s">
        <v>1407</v>
      </c>
      <c r="N244" s="3">
        <f>VLOOKUP(D244,'Concept heirarchy position'!A$1:I$623,3,0)</f>
        <v>179</v>
      </c>
      <c r="O244" s="24"/>
      <c r="P244" s="21" t="s">
        <v>2664</v>
      </c>
      <c r="Q244" s="3"/>
    </row>
    <row r="245" spans="1:17" ht="12.75" customHeight="1">
      <c r="A245" s="66">
        <f t="shared" si="3"/>
        <v>244</v>
      </c>
      <c r="B245" s="3" t="str">
        <f>VLOOKUP(D245,'Concept heirarchy position'!A$1:I$623,2,0)</f>
        <v>Asthma</v>
      </c>
      <c r="C245" s="3">
        <v>173</v>
      </c>
      <c r="D245" s="12" t="s">
        <v>1651</v>
      </c>
      <c r="E245" s="74" t="s">
        <v>1651</v>
      </c>
      <c r="F245" s="12" t="s">
        <v>1050</v>
      </c>
      <c r="G245" s="12" t="s">
        <v>1329</v>
      </c>
      <c r="H245" s="29" t="s">
        <v>1800</v>
      </c>
      <c r="J245" s="12" t="s">
        <v>1191</v>
      </c>
      <c r="K245" s="12" t="s">
        <v>1003</v>
      </c>
      <c r="L245" s="12"/>
      <c r="M245" s="12"/>
      <c r="N245" s="3">
        <f>VLOOKUP(D245,'Concept heirarchy position'!A$1:I$623,3,0)</f>
        <v>180</v>
      </c>
      <c r="O245" s="24"/>
      <c r="P245" s="21" t="s">
        <v>2664</v>
      </c>
      <c r="Q245" s="3"/>
    </row>
    <row r="246" spans="1:17" ht="12.75" customHeight="1">
      <c r="A246" s="66">
        <f t="shared" si="3"/>
        <v>245</v>
      </c>
      <c r="B246" s="3" t="str">
        <f>VLOOKUP(D246,'Concept heirarchy position'!A$1:I$623,2,0)</f>
        <v>Asthma</v>
      </c>
      <c r="C246" s="3">
        <v>174</v>
      </c>
      <c r="D246" s="22" t="s">
        <v>1651</v>
      </c>
      <c r="E246" s="73" t="s">
        <v>1734</v>
      </c>
      <c r="F246" s="3" t="s">
        <v>2196</v>
      </c>
      <c r="G246" s="22" t="s">
        <v>1329</v>
      </c>
      <c r="H246" s="28" t="s">
        <v>2492</v>
      </c>
      <c r="J246" s="22"/>
      <c r="K246" s="22"/>
      <c r="L246" s="22"/>
      <c r="M246" s="22"/>
      <c r="N246" s="3">
        <f>VLOOKUP(D246,'Concept heirarchy position'!A$1:I$623,3,0)</f>
        <v>180</v>
      </c>
      <c r="O246" s="67" t="s">
        <v>93</v>
      </c>
      <c r="P246" s="23"/>
      <c r="Q246" s="3"/>
    </row>
    <row r="247" spans="1:17" ht="12.75" customHeight="1">
      <c r="A247" s="66">
        <f t="shared" si="3"/>
        <v>246</v>
      </c>
      <c r="B247" s="3" t="str">
        <f>VLOOKUP(D247,'Concept heirarchy position'!A$1:I$623,2,0)</f>
        <v>Asthma (severity)</v>
      </c>
      <c r="C247" s="3">
        <v>175</v>
      </c>
      <c r="D247" s="3" t="s">
        <v>2164</v>
      </c>
      <c r="E247" s="74" t="s">
        <v>2035</v>
      </c>
      <c r="F247" s="12" t="s">
        <v>71</v>
      </c>
      <c r="G247" s="12" t="s">
        <v>1329</v>
      </c>
      <c r="H247" s="12" t="s">
        <v>2164</v>
      </c>
      <c r="N247" s="3">
        <f>VLOOKUP(D247,'Concept heirarchy position'!A$1:I$623,3,0)</f>
        <v>181</v>
      </c>
      <c r="O247" s="24"/>
      <c r="P247" s="21" t="s">
        <v>2664</v>
      </c>
      <c r="Q247" s="3"/>
    </row>
    <row r="248" spans="1:17" ht="12.75" customHeight="1">
      <c r="A248" s="66">
        <f t="shared" si="3"/>
        <v>247</v>
      </c>
      <c r="B248" s="3" t="str">
        <f>VLOOKUP(D248,'Concept heirarchy position'!A$1:I$623,2,0)</f>
        <v>Asthma ER attendance</v>
      </c>
      <c r="C248" s="3">
        <v>397</v>
      </c>
      <c r="D248" s="9" t="s">
        <v>2036</v>
      </c>
      <c r="E248" s="74" t="s">
        <v>72</v>
      </c>
      <c r="F248" s="22" t="s">
        <v>1959</v>
      </c>
      <c r="G248" s="22" t="s">
        <v>1329</v>
      </c>
      <c r="H248" s="12" t="s">
        <v>1800</v>
      </c>
      <c r="N248" s="3">
        <f>VLOOKUP(D248,'Concept heirarchy position'!A$1:I$623,3,0)</f>
        <v>182</v>
      </c>
      <c r="O248" s="67"/>
      <c r="P248" s="21" t="s">
        <v>2664</v>
      </c>
      <c r="Q248" s="3"/>
    </row>
    <row r="249" spans="1:17" ht="12.75" customHeight="1">
      <c r="A249" s="66">
        <f t="shared" si="3"/>
        <v>248</v>
      </c>
      <c r="B249" s="3" t="str">
        <f>VLOOKUP(D249,'Concept heirarchy position'!A$1:I$623,2,0)</f>
        <v>Asthma ER attendance</v>
      </c>
      <c r="C249" s="3">
        <v>357</v>
      </c>
      <c r="D249" s="9" t="s">
        <v>2036</v>
      </c>
      <c r="E249" s="74" t="s">
        <v>1824</v>
      </c>
      <c r="F249" s="22" t="s">
        <v>1959</v>
      </c>
      <c r="G249" s="22" t="s">
        <v>1329</v>
      </c>
      <c r="H249" s="28" t="s">
        <v>2492</v>
      </c>
      <c r="N249" s="3">
        <f>VLOOKUP(D249,'Concept heirarchy position'!A$1:I$623,3,0)</f>
        <v>182</v>
      </c>
      <c r="O249" s="67" t="s">
        <v>93</v>
      </c>
      <c r="P249" s="24"/>
      <c r="Q249" s="3"/>
    </row>
    <row r="250" spans="1:17" ht="12.75" customHeight="1">
      <c r="A250" s="66">
        <f t="shared" si="3"/>
        <v>249</v>
      </c>
      <c r="B250" s="3" t="str">
        <f>VLOOKUP(D250,'Concept heirarchy position'!A$1:I$623,2,0)</f>
        <v>Asthma hospitalisations</v>
      </c>
      <c r="C250" s="3">
        <v>398</v>
      </c>
      <c r="D250" s="9" t="s">
        <v>2289</v>
      </c>
      <c r="E250" s="74" t="s">
        <v>73</v>
      </c>
      <c r="F250" s="22" t="s">
        <v>1959</v>
      </c>
      <c r="G250" s="22" t="s">
        <v>1329</v>
      </c>
      <c r="H250" s="12" t="s">
        <v>1800</v>
      </c>
      <c r="N250" s="3">
        <f>VLOOKUP(D250,'Concept heirarchy position'!A$1:I$623,3,0)</f>
        <v>183</v>
      </c>
      <c r="O250" s="67"/>
      <c r="P250" s="21" t="s">
        <v>2664</v>
      </c>
      <c r="Q250" s="3"/>
    </row>
    <row r="251" spans="1:17" ht="12.75" customHeight="1">
      <c r="A251" s="66">
        <f t="shared" si="3"/>
        <v>250</v>
      </c>
      <c r="B251" s="3" t="str">
        <f>VLOOKUP(D251,'Concept heirarchy position'!A$1:I$623,2,0)</f>
        <v>Asthma hospitalisations</v>
      </c>
      <c r="C251" s="3">
        <v>358</v>
      </c>
      <c r="D251" s="9" t="s">
        <v>2289</v>
      </c>
      <c r="E251" s="74" t="s">
        <v>2214</v>
      </c>
      <c r="F251" s="22" t="s">
        <v>1959</v>
      </c>
      <c r="G251" s="22" t="s">
        <v>1329</v>
      </c>
      <c r="H251" s="28" t="s">
        <v>2492</v>
      </c>
      <c r="N251" s="3">
        <f>VLOOKUP(D251,'Concept heirarchy position'!A$1:I$623,3,0)</f>
        <v>183</v>
      </c>
      <c r="O251" s="67" t="s">
        <v>93</v>
      </c>
      <c r="P251" s="24"/>
      <c r="Q251" s="3"/>
    </row>
    <row r="252" spans="1:17" ht="12.75" customHeight="1">
      <c r="A252" s="66">
        <f t="shared" si="3"/>
        <v>251</v>
      </c>
      <c r="B252" s="3" t="str">
        <f>VLOOKUP(D252,'Concept heirarchy position'!A$1:I$623,2,0)</f>
        <v>Aspirin sensitive asthma</v>
      </c>
      <c r="C252" s="3">
        <v>406</v>
      </c>
      <c r="D252" s="70" t="s">
        <v>2563</v>
      </c>
      <c r="E252" s="74" t="s">
        <v>2566</v>
      </c>
      <c r="F252" s="22" t="s">
        <v>1959</v>
      </c>
      <c r="G252" s="22" t="s">
        <v>1329</v>
      </c>
      <c r="H252" s="28" t="s">
        <v>1779</v>
      </c>
      <c r="N252" s="3">
        <f>VLOOKUP(D252,'Concept heirarchy position'!A$1:I$623,3,0)</f>
        <v>187</v>
      </c>
      <c r="O252" s="67" t="s">
        <v>2327</v>
      </c>
      <c r="P252" s="24"/>
      <c r="Q252" s="3"/>
    </row>
    <row r="253" spans="1:17" ht="12.75" customHeight="1">
      <c r="A253" s="66">
        <f t="shared" si="3"/>
        <v>252</v>
      </c>
      <c r="B253" s="3" t="str">
        <f>VLOOKUP(D253,'Concept heirarchy position'!A$1:I$623,2,0)</f>
        <v>Aspirin sensitive asthma</v>
      </c>
      <c r="C253" s="3">
        <v>407</v>
      </c>
      <c r="D253" s="70" t="s">
        <v>2563</v>
      </c>
      <c r="E253" s="74" t="s">
        <v>2567</v>
      </c>
      <c r="F253" s="22" t="s">
        <v>1959</v>
      </c>
      <c r="G253" s="22" t="s">
        <v>1329</v>
      </c>
      <c r="H253" s="12" t="s">
        <v>1800</v>
      </c>
      <c r="N253" s="3">
        <f>VLOOKUP(D253,'Concept heirarchy position'!A$1:I$623,3,0)</f>
        <v>187</v>
      </c>
      <c r="O253" s="67"/>
      <c r="P253" s="21" t="s">
        <v>2664</v>
      </c>
      <c r="Q253" s="3"/>
    </row>
    <row r="254" spans="1:17" ht="12.75" customHeight="1">
      <c r="A254" s="66">
        <f t="shared" si="3"/>
        <v>253</v>
      </c>
      <c r="B254" s="3" t="str">
        <f>VLOOKUP(D254,'Concept heirarchy position'!A$1:I$623,2,0)</f>
        <v>Snorer</v>
      </c>
      <c r="C254" s="3">
        <v>399</v>
      </c>
      <c r="D254" s="9" t="s">
        <v>16</v>
      </c>
      <c r="E254" s="74" t="s">
        <v>74</v>
      </c>
      <c r="F254" s="22" t="s">
        <v>2253</v>
      </c>
      <c r="G254" s="22" t="s">
        <v>2337</v>
      </c>
      <c r="H254" s="12" t="s">
        <v>1800</v>
      </c>
      <c r="N254" s="3">
        <f>VLOOKUP(D254,'Concept heirarchy position'!A$1:I$623,3,0)</f>
        <v>188</v>
      </c>
      <c r="O254" s="67"/>
      <c r="P254" s="21" t="s">
        <v>2664</v>
      </c>
      <c r="Q254" s="3"/>
    </row>
    <row r="255" spans="1:17" ht="12.75" customHeight="1">
      <c r="A255" s="66">
        <f t="shared" si="3"/>
        <v>254</v>
      </c>
      <c r="B255" s="3" t="str">
        <f>VLOOKUP(D255,'Concept heirarchy position'!A$1:I$623,2,0)</f>
        <v>Snorer</v>
      </c>
      <c r="C255" s="3">
        <v>370</v>
      </c>
      <c r="D255" s="9" t="s">
        <v>16</v>
      </c>
      <c r="E255" s="74" t="s">
        <v>140</v>
      </c>
      <c r="F255" s="22" t="s">
        <v>422</v>
      </c>
      <c r="G255" s="22" t="s">
        <v>141</v>
      </c>
      <c r="H255" s="28" t="s">
        <v>1779</v>
      </c>
      <c r="N255" s="3">
        <f>VLOOKUP(D255,'Concept heirarchy position'!A$1:I$623,3,0)</f>
        <v>188</v>
      </c>
      <c r="O255" s="67" t="s">
        <v>93</v>
      </c>
      <c r="P255" s="24"/>
      <c r="Q255" s="3"/>
    </row>
    <row r="256" spans="1:17" ht="12.75" customHeight="1">
      <c r="A256" s="66">
        <f t="shared" si="3"/>
        <v>255</v>
      </c>
      <c r="B256" s="3" t="str">
        <f>VLOOKUP(D256,'Concept heirarchy position'!A$1:I$623,2,0)</f>
        <v>Obstructive sleep apnoea</v>
      </c>
      <c r="C256" s="3">
        <v>176</v>
      </c>
      <c r="D256" s="3" t="s">
        <v>2389</v>
      </c>
      <c r="E256" s="74" t="s">
        <v>1417</v>
      </c>
      <c r="F256" s="12" t="s">
        <v>1050</v>
      </c>
      <c r="G256" s="12" t="s">
        <v>1329</v>
      </c>
      <c r="H256" s="12" t="s">
        <v>1800</v>
      </c>
      <c r="N256" s="3">
        <f>VLOOKUP(D256,'Concept heirarchy position'!A$1:I$623,3,0)</f>
        <v>189</v>
      </c>
      <c r="P256" s="21" t="s">
        <v>2664</v>
      </c>
      <c r="Q256" s="3"/>
    </row>
    <row r="257" spans="1:17" ht="12.75" customHeight="1">
      <c r="A257" s="66">
        <f t="shared" si="3"/>
        <v>256</v>
      </c>
      <c r="B257" s="3" t="str">
        <f>VLOOKUP(D257,'Concept heirarchy position'!A$1:I$623,2,0)</f>
        <v>Obstructive sleep apnoea</v>
      </c>
      <c r="C257" s="3">
        <v>177</v>
      </c>
      <c r="D257" s="3" t="s">
        <v>2389</v>
      </c>
      <c r="E257" s="73" t="s">
        <v>333</v>
      </c>
      <c r="F257" s="22" t="s">
        <v>1050</v>
      </c>
      <c r="G257" s="22" t="s">
        <v>1329</v>
      </c>
      <c r="H257" s="28" t="s">
        <v>2492</v>
      </c>
      <c r="N257" s="3">
        <f>VLOOKUP(D257,'Concept heirarchy position'!A$1:I$623,3,0)</f>
        <v>189</v>
      </c>
      <c r="O257" s="67" t="s">
        <v>93</v>
      </c>
      <c r="P257" s="23"/>
      <c r="Q257" s="3"/>
    </row>
    <row r="258" spans="1:17" ht="12.75" customHeight="1">
      <c r="A258" s="66">
        <f t="shared" si="3"/>
        <v>257</v>
      </c>
      <c r="B258" s="3" t="str">
        <f>VLOOKUP(D258,'Concept heirarchy position'!A$1:I$623,2,0)</f>
        <v>CPAP</v>
      </c>
      <c r="C258" s="3">
        <v>178</v>
      </c>
      <c r="D258" s="12" t="s">
        <v>1686</v>
      </c>
      <c r="E258" s="74" t="s">
        <v>1137</v>
      </c>
      <c r="F258" s="12" t="s">
        <v>15</v>
      </c>
      <c r="G258" s="22" t="s">
        <v>1329</v>
      </c>
      <c r="H258" s="12" t="s">
        <v>1800</v>
      </c>
      <c r="N258" s="3">
        <f>VLOOKUP(D258,'Concept heirarchy position'!A$1:I$623,3,0)</f>
        <v>190</v>
      </c>
      <c r="O258" s="24"/>
      <c r="P258" s="21" t="s">
        <v>2664</v>
      </c>
      <c r="Q258" s="3"/>
    </row>
    <row r="259" spans="1:17" ht="12.75" customHeight="1">
      <c r="A259" s="66">
        <f t="shared" si="3"/>
        <v>258</v>
      </c>
      <c r="B259" s="3" t="str">
        <f>VLOOKUP(D259,'Concept heirarchy position'!A$1:I$623,2,0)</f>
        <v>CPAP</v>
      </c>
      <c r="C259" s="3">
        <v>179</v>
      </c>
      <c r="D259" s="22" t="s">
        <v>1686</v>
      </c>
      <c r="E259" s="73" t="s">
        <v>776</v>
      </c>
      <c r="F259" s="12" t="s">
        <v>15</v>
      </c>
      <c r="G259" s="22" t="s">
        <v>1329</v>
      </c>
      <c r="H259" s="9" t="s">
        <v>23</v>
      </c>
      <c r="N259" s="3">
        <f>VLOOKUP(D259,'Concept heirarchy position'!A$1:I$623,3,0)</f>
        <v>190</v>
      </c>
      <c r="O259" s="67" t="s">
        <v>93</v>
      </c>
      <c r="P259" s="23"/>
      <c r="Q259" s="3"/>
    </row>
    <row r="260" spans="1:17" ht="12.75" customHeight="1">
      <c r="A260" s="66">
        <f t="shared" ref="A260:A325" si="4">A259+1</f>
        <v>259</v>
      </c>
      <c r="B260" s="3" t="str">
        <f>VLOOKUP(D260,'Concept heirarchy position'!A$1:I$623,2,0)</f>
        <v>STOP S</v>
      </c>
      <c r="C260" s="3">
        <v>381</v>
      </c>
      <c r="D260" s="70" t="s">
        <v>367</v>
      </c>
      <c r="E260" s="73" t="s">
        <v>249</v>
      </c>
      <c r="F260" s="22" t="s">
        <v>109</v>
      </c>
      <c r="G260" s="22" t="s">
        <v>1329</v>
      </c>
      <c r="H260" s="9" t="s">
        <v>23</v>
      </c>
      <c r="N260" s="3">
        <f>VLOOKUP(D260,'Concept heirarchy position'!A$1:I$623,3,0)</f>
        <v>191</v>
      </c>
      <c r="O260" s="67" t="s">
        <v>93</v>
      </c>
      <c r="P260" s="23"/>
      <c r="Q260" s="3"/>
    </row>
    <row r="261" spans="1:17" ht="12.75" customHeight="1">
      <c r="A261" s="66">
        <f t="shared" si="4"/>
        <v>260</v>
      </c>
      <c r="B261" s="3" t="str">
        <f>VLOOKUP(D261,'Concept heirarchy position'!A$1:I$623,2,0)</f>
        <v>STOP S</v>
      </c>
      <c r="C261" s="3">
        <v>408</v>
      </c>
      <c r="D261" s="70" t="s">
        <v>367</v>
      </c>
      <c r="E261" s="73" t="s">
        <v>249</v>
      </c>
      <c r="F261" s="22" t="s">
        <v>109</v>
      </c>
      <c r="G261" s="22" t="s">
        <v>1329</v>
      </c>
      <c r="H261" s="9" t="s">
        <v>23</v>
      </c>
      <c r="N261" s="3">
        <f>VLOOKUP(D261,'Concept heirarchy position'!A$1:I$623,3,0)</f>
        <v>191</v>
      </c>
      <c r="P261" s="21" t="s">
        <v>2664</v>
      </c>
      <c r="Q261" s="3"/>
    </row>
    <row r="262" spans="1:17" ht="12.75" customHeight="1">
      <c r="A262" s="66">
        <f t="shared" si="4"/>
        <v>261</v>
      </c>
      <c r="B262" s="3" t="str">
        <f>VLOOKUP(D262,'Concept heirarchy position'!A$1:I$623,2,0)</f>
        <v>STOP T</v>
      </c>
      <c r="C262" s="3">
        <v>382</v>
      </c>
      <c r="D262" s="70" t="s">
        <v>369</v>
      </c>
      <c r="E262" s="73" t="s">
        <v>251</v>
      </c>
      <c r="F262" s="22" t="s">
        <v>109</v>
      </c>
      <c r="G262" s="22" t="s">
        <v>1329</v>
      </c>
      <c r="H262" s="9" t="s">
        <v>23</v>
      </c>
      <c r="N262" s="3">
        <f>VLOOKUP(D262,'Concept heirarchy position'!A$1:I$623,3,0)</f>
        <v>192</v>
      </c>
      <c r="O262" s="67" t="s">
        <v>93</v>
      </c>
      <c r="P262" s="23"/>
      <c r="Q262" s="3"/>
    </row>
    <row r="263" spans="1:17" ht="12.75" customHeight="1">
      <c r="A263" s="66">
        <f t="shared" si="4"/>
        <v>262</v>
      </c>
      <c r="B263" s="3" t="str">
        <f>VLOOKUP(D263,'Concept heirarchy position'!A$1:I$623,2,0)</f>
        <v>STOP T</v>
      </c>
      <c r="C263" s="3">
        <v>409</v>
      </c>
      <c r="D263" s="70" t="s">
        <v>369</v>
      </c>
      <c r="E263" s="73" t="s">
        <v>251</v>
      </c>
      <c r="F263" s="22" t="s">
        <v>109</v>
      </c>
      <c r="G263" s="22" t="s">
        <v>1329</v>
      </c>
      <c r="H263" s="9" t="s">
        <v>23</v>
      </c>
      <c r="N263" s="3">
        <f>VLOOKUP(D263,'Concept heirarchy position'!A$1:I$623,3,0)</f>
        <v>192</v>
      </c>
      <c r="P263" s="21" t="s">
        <v>2664</v>
      </c>
      <c r="Q263" s="3"/>
    </row>
    <row r="264" spans="1:17" ht="12.75" customHeight="1">
      <c r="A264" s="66">
        <f t="shared" si="4"/>
        <v>263</v>
      </c>
      <c r="B264" s="3" t="str">
        <f>VLOOKUP(D264,'Concept heirarchy position'!A$1:I$623,2,0)</f>
        <v>STOP O</v>
      </c>
      <c r="C264" s="3">
        <v>383</v>
      </c>
      <c r="D264" s="70" t="s">
        <v>371</v>
      </c>
      <c r="E264" s="73" t="s">
        <v>169</v>
      </c>
      <c r="F264" s="22" t="s">
        <v>109</v>
      </c>
      <c r="G264" s="22" t="s">
        <v>1329</v>
      </c>
      <c r="H264" s="9" t="s">
        <v>23</v>
      </c>
      <c r="N264" s="3">
        <f>VLOOKUP(D264,'Concept heirarchy position'!A$1:I$623,3,0)</f>
        <v>193</v>
      </c>
      <c r="O264" s="67" t="s">
        <v>93</v>
      </c>
      <c r="P264" s="23"/>
      <c r="Q264" s="3"/>
    </row>
    <row r="265" spans="1:17" ht="12.75" customHeight="1">
      <c r="A265" s="66">
        <f t="shared" si="4"/>
        <v>264</v>
      </c>
      <c r="B265" s="3" t="str">
        <f>VLOOKUP(D265,'Concept heirarchy position'!A$1:I$623,2,0)</f>
        <v>STOP O</v>
      </c>
      <c r="C265" s="3">
        <v>410</v>
      </c>
      <c r="D265" s="70" t="s">
        <v>371</v>
      </c>
      <c r="E265" s="73" t="s">
        <v>169</v>
      </c>
      <c r="F265" s="22" t="s">
        <v>109</v>
      </c>
      <c r="G265" s="22" t="s">
        <v>1329</v>
      </c>
      <c r="H265" s="9" t="s">
        <v>23</v>
      </c>
      <c r="N265" s="3">
        <f>VLOOKUP(D265,'Concept heirarchy position'!A$1:I$623,3,0)</f>
        <v>193</v>
      </c>
      <c r="P265" s="21" t="s">
        <v>2664</v>
      </c>
      <c r="Q265" s="3"/>
    </row>
    <row r="266" spans="1:17" ht="12.75" customHeight="1">
      <c r="A266" s="66">
        <f t="shared" si="4"/>
        <v>265</v>
      </c>
      <c r="B266" s="3" t="str">
        <f>VLOOKUP(D266,'Concept heirarchy position'!A$1:I$623,2,0)</f>
        <v>Oxygen at present</v>
      </c>
      <c r="C266" s="3">
        <v>180</v>
      </c>
      <c r="D266" s="3" t="s">
        <v>1215</v>
      </c>
      <c r="E266" s="74" t="s">
        <v>1598</v>
      </c>
      <c r="F266" s="12" t="s">
        <v>1050</v>
      </c>
      <c r="G266" s="12" t="s">
        <v>1329</v>
      </c>
      <c r="H266" s="12" t="s">
        <v>1800</v>
      </c>
      <c r="J266" s="12"/>
      <c r="N266" s="3">
        <f>VLOOKUP(D266,'Concept heirarchy position'!A$1:I$623,3,0)</f>
        <v>203</v>
      </c>
      <c r="P266" s="21" t="s">
        <v>2664</v>
      </c>
      <c r="Q266" s="3"/>
    </row>
    <row r="267" spans="1:17" ht="12.75" customHeight="1">
      <c r="A267" s="66">
        <f t="shared" si="4"/>
        <v>266</v>
      </c>
      <c r="B267" s="3" t="str">
        <f>VLOOKUP(D267,'Concept heirarchy position'!A$1:I$623,2,0)</f>
        <v>Home oxygen</v>
      </c>
      <c r="C267" s="3">
        <v>181</v>
      </c>
      <c r="D267" s="3" t="s">
        <v>1477</v>
      </c>
      <c r="E267" s="74" t="s">
        <v>2330</v>
      </c>
      <c r="F267" s="12" t="s">
        <v>1050</v>
      </c>
      <c r="G267" s="12" t="s">
        <v>1329</v>
      </c>
      <c r="H267" s="12" t="s">
        <v>1800</v>
      </c>
      <c r="N267" s="3">
        <f>VLOOKUP(D267,'Concept heirarchy position'!A$1:I$623,3,0)</f>
        <v>204</v>
      </c>
      <c r="P267" s="21" t="s">
        <v>2664</v>
      </c>
      <c r="Q267" s="3"/>
    </row>
    <row r="268" spans="1:17" ht="12.75" customHeight="1">
      <c r="A268" s="66">
        <f t="shared" si="4"/>
        <v>267</v>
      </c>
      <c r="B268" s="3" t="str">
        <f>VLOOKUP(D268,'Concept heirarchy position'!A$1:I$623,2,0)</f>
        <v>Home oxygen</v>
      </c>
      <c r="C268" s="3">
        <v>182</v>
      </c>
      <c r="D268" s="3" t="s">
        <v>1477</v>
      </c>
      <c r="E268" s="73" t="s">
        <v>1490</v>
      </c>
      <c r="F268" s="12" t="s">
        <v>1406</v>
      </c>
      <c r="G268" s="22" t="s">
        <v>1329</v>
      </c>
      <c r="H268" s="9" t="s">
        <v>23</v>
      </c>
      <c r="N268" s="3">
        <f>VLOOKUP(D268,'Concept heirarchy position'!A$1:I$623,3,0)</f>
        <v>204</v>
      </c>
      <c r="O268" s="67" t="s">
        <v>93</v>
      </c>
      <c r="P268" s="23"/>
      <c r="Q268" s="3"/>
    </row>
    <row r="269" spans="1:17" ht="12.75" customHeight="1">
      <c r="A269" s="66">
        <f t="shared" si="4"/>
        <v>268</v>
      </c>
      <c r="B269" s="3" t="str">
        <f>VLOOKUP(D269,'Concept heirarchy position'!A$1:I$623,2,0)</f>
        <v>Other pulmonary disease</v>
      </c>
      <c r="C269" s="3">
        <v>183</v>
      </c>
      <c r="D269" s="3" t="s">
        <v>1831</v>
      </c>
      <c r="E269" s="74" t="s">
        <v>1214</v>
      </c>
      <c r="F269" s="12" t="s">
        <v>1050</v>
      </c>
      <c r="G269" s="12" t="s">
        <v>1329</v>
      </c>
      <c r="H269" s="12" t="s">
        <v>1800</v>
      </c>
      <c r="J269" s="12" t="s">
        <v>1191</v>
      </c>
      <c r="K269" s="12" t="s">
        <v>1003</v>
      </c>
      <c r="L269" s="12"/>
      <c r="M269" s="12"/>
      <c r="N269" s="3">
        <f>VLOOKUP(D269,'Concept heirarchy position'!A$1:I$623,3,0)</f>
        <v>206</v>
      </c>
      <c r="P269" s="21" t="s">
        <v>2664</v>
      </c>
      <c r="Q269" s="3"/>
    </row>
    <row r="270" spans="1:17" ht="12.75" customHeight="1">
      <c r="A270" s="66">
        <f t="shared" si="4"/>
        <v>269</v>
      </c>
      <c r="B270" s="3" t="e">
        <f>VLOOKUP(D270,'Concept heirarchy position'!A$1:I$623,2,0)</f>
        <v>#N/A</v>
      </c>
      <c r="C270" s="3">
        <v>440</v>
      </c>
      <c r="E270" s="74" t="s">
        <v>2634</v>
      </c>
      <c r="F270" s="71"/>
      <c r="G270" s="71" t="s">
        <v>2621</v>
      </c>
      <c r="H270" s="12"/>
      <c r="J270" s="12"/>
      <c r="K270" s="12"/>
      <c r="L270" s="12"/>
      <c r="M270" s="12"/>
      <c r="P270" s="21" t="s">
        <v>2664</v>
      </c>
      <c r="Q270" s="3"/>
    </row>
    <row r="271" spans="1:17" ht="12.75" customHeight="1">
      <c r="A271" s="66">
        <f t="shared" si="4"/>
        <v>270</v>
      </c>
      <c r="B271" s="3" t="e">
        <f>VLOOKUP(D271,'Concept heirarchy position'!A$1:I$623,2,0)</f>
        <v>#N/A</v>
      </c>
      <c r="C271" s="3">
        <v>441</v>
      </c>
      <c r="E271" s="74" t="s">
        <v>2635</v>
      </c>
      <c r="F271" s="71"/>
      <c r="G271" s="71" t="s">
        <v>2625</v>
      </c>
      <c r="H271" s="12"/>
      <c r="J271" s="12"/>
      <c r="K271" s="12"/>
      <c r="L271" s="12"/>
      <c r="M271" s="12"/>
      <c r="P271" s="21" t="s">
        <v>2664</v>
      </c>
      <c r="Q271" s="3"/>
    </row>
    <row r="272" spans="1:17" ht="12.75" customHeight="1">
      <c r="A272" s="66">
        <f t="shared" si="4"/>
        <v>271</v>
      </c>
      <c r="B272" s="3" t="str">
        <f>VLOOKUP(D272,'Concept heirarchy position'!A$1:I$623,2,0)</f>
        <v>Cerebrovascular disease</v>
      </c>
      <c r="C272" s="3">
        <v>184</v>
      </c>
      <c r="D272" s="3" t="s">
        <v>1501</v>
      </c>
      <c r="E272" s="74" t="s">
        <v>1377</v>
      </c>
      <c r="F272" s="12" t="s">
        <v>1050</v>
      </c>
      <c r="G272" s="12" t="s">
        <v>62</v>
      </c>
      <c r="H272" s="12" t="s">
        <v>1800</v>
      </c>
      <c r="J272" s="3" t="s">
        <v>2327</v>
      </c>
      <c r="K272" s="3" t="s">
        <v>2328</v>
      </c>
      <c r="N272" s="3">
        <f>VLOOKUP(D272,'Concept heirarchy position'!A$1:I$623,3,0)</f>
        <v>207</v>
      </c>
      <c r="O272" s="24"/>
      <c r="P272" s="21" t="s">
        <v>2664</v>
      </c>
      <c r="Q272" s="3"/>
    </row>
    <row r="273" spans="1:17" ht="12.75" customHeight="1">
      <c r="A273" s="66">
        <f t="shared" si="4"/>
        <v>272</v>
      </c>
      <c r="B273" s="3" t="str">
        <f>VLOOKUP(D273,'Concept heirarchy position'!A$1:I$623,2,0)</f>
        <v>Stroke</v>
      </c>
      <c r="C273" s="3">
        <v>400</v>
      </c>
      <c r="D273" s="9" t="s">
        <v>308</v>
      </c>
      <c r="E273" s="74" t="s">
        <v>97</v>
      </c>
      <c r="F273" s="3" t="s">
        <v>6</v>
      </c>
      <c r="G273" s="12" t="s">
        <v>2337</v>
      </c>
      <c r="H273" s="12" t="s">
        <v>1800</v>
      </c>
      <c r="J273" s="12" t="s">
        <v>2430</v>
      </c>
      <c r="K273" s="12" t="s">
        <v>2247</v>
      </c>
      <c r="L273" s="12"/>
      <c r="M273" s="12"/>
      <c r="N273" s="3">
        <f>VLOOKUP(D273,'Concept heirarchy position'!A$1:I$623,3,0)</f>
        <v>208</v>
      </c>
      <c r="O273" s="67"/>
      <c r="P273" s="21" t="s">
        <v>2664</v>
      </c>
      <c r="Q273" s="3"/>
    </row>
    <row r="274" spans="1:17" ht="12.75" customHeight="1">
      <c r="A274" s="66">
        <f t="shared" si="4"/>
        <v>273</v>
      </c>
      <c r="B274" s="3" t="str">
        <f>VLOOKUP(D274,'Concept heirarchy position'!A$1:I$623,2,0)</f>
        <v>Stroke</v>
      </c>
      <c r="C274" s="3">
        <v>380</v>
      </c>
      <c r="D274" s="9" t="s">
        <v>308</v>
      </c>
      <c r="E274" s="74" t="s">
        <v>2576</v>
      </c>
      <c r="F274" s="12" t="s">
        <v>469</v>
      </c>
      <c r="G274" s="12" t="s">
        <v>470</v>
      </c>
      <c r="H274" s="12" t="s">
        <v>366</v>
      </c>
      <c r="J274" s="12" t="s">
        <v>2577</v>
      </c>
      <c r="K274" s="12" t="s">
        <v>2247</v>
      </c>
      <c r="L274" s="12"/>
      <c r="M274" s="12"/>
      <c r="N274" s="3">
        <f>VLOOKUP(D274,'Concept heirarchy position'!A$1:I$623,3,0)</f>
        <v>208</v>
      </c>
      <c r="O274" s="67" t="s">
        <v>93</v>
      </c>
      <c r="P274" s="24"/>
      <c r="Q274" s="3"/>
    </row>
    <row r="275" spans="1:17" ht="12.75" customHeight="1">
      <c r="A275" s="66">
        <f t="shared" si="4"/>
        <v>274</v>
      </c>
      <c r="B275" s="3" t="str">
        <f>VLOOKUP(D275,'Concept heirarchy position'!A$1:I$623,2,0)</f>
        <v>Cerebrovascular disease (details)</v>
      </c>
      <c r="C275" s="3">
        <v>411</v>
      </c>
      <c r="D275" s="9" t="s">
        <v>61</v>
      </c>
      <c r="E275" s="74" t="s">
        <v>102</v>
      </c>
      <c r="F275" s="3" t="s">
        <v>6</v>
      </c>
      <c r="G275" s="22" t="s">
        <v>2184</v>
      </c>
      <c r="H275" s="12" t="s">
        <v>1201</v>
      </c>
      <c r="J275" s="12" t="s">
        <v>103</v>
      </c>
      <c r="K275" s="12"/>
      <c r="L275" s="12"/>
      <c r="M275" s="12"/>
      <c r="N275" s="3">
        <f>VLOOKUP(D275,'Concept heirarchy position'!A$1:I$623,3,0)</f>
        <v>209</v>
      </c>
      <c r="O275" s="67"/>
      <c r="P275" s="21" t="s">
        <v>2664</v>
      </c>
      <c r="Q275" s="3"/>
    </row>
    <row r="276" spans="1:17" ht="12.75" customHeight="1">
      <c r="A276" s="66">
        <f t="shared" si="4"/>
        <v>275</v>
      </c>
      <c r="B276" s="3" t="str">
        <f>VLOOKUP(D276,'Concept heirarchy position'!A$1:I$623,2,0)</f>
        <v>Seizure disorder</v>
      </c>
      <c r="C276" s="3">
        <v>186</v>
      </c>
      <c r="D276" s="3" t="s">
        <v>1256</v>
      </c>
      <c r="E276" s="74" t="s">
        <v>1720</v>
      </c>
      <c r="F276" s="12" t="s">
        <v>1050</v>
      </c>
      <c r="G276" s="12" t="s">
        <v>1329</v>
      </c>
      <c r="H276" s="12" t="s">
        <v>1800</v>
      </c>
      <c r="J276" s="3" t="s">
        <v>1191</v>
      </c>
      <c r="K276" s="3" t="s">
        <v>1003</v>
      </c>
      <c r="N276" s="3">
        <f>VLOOKUP(D276,'Concept heirarchy position'!A$1:I$623,3,0)</f>
        <v>210</v>
      </c>
      <c r="P276" s="21" t="s">
        <v>2664</v>
      </c>
      <c r="Q276" s="3"/>
    </row>
    <row r="277" spans="1:17" ht="12.75" customHeight="1">
      <c r="A277" s="66">
        <f t="shared" si="4"/>
        <v>276</v>
      </c>
      <c r="B277" s="3" t="str">
        <f>VLOOKUP(D277,'Concept heirarchy position'!A$1:I$623,2,0)</f>
        <v>Seizure disorder</v>
      </c>
      <c r="C277" s="3">
        <v>187</v>
      </c>
      <c r="D277" s="3" t="s">
        <v>1256</v>
      </c>
      <c r="E277" s="73" t="s">
        <v>782</v>
      </c>
      <c r="F277" s="22" t="s">
        <v>1050</v>
      </c>
      <c r="G277" s="22" t="s">
        <v>1329</v>
      </c>
      <c r="H277" s="12" t="s">
        <v>366</v>
      </c>
      <c r="N277" s="3">
        <f>VLOOKUP(D277,'Concept heirarchy position'!A$1:I$623,3,0)</f>
        <v>210</v>
      </c>
      <c r="O277" s="67" t="s">
        <v>93</v>
      </c>
      <c r="P277" s="23"/>
      <c r="Q277" s="3"/>
    </row>
    <row r="278" spans="1:17" ht="12.75" customHeight="1">
      <c r="A278" s="66">
        <f t="shared" si="4"/>
        <v>277</v>
      </c>
      <c r="B278" s="3" t="str">
        <f>VLOOKUP(D278,'Concept heirarchy position'!A$1:I$623,2,0)</f>
        <v>Parkinson's Disease</v>
      </c>
      <c r="C278" s="3">
        <v>188</v>
      </c>
      <c r="D278" s="3" t="s">
        <v>1492</v>
      </c>
      <c r="E278" s="74" t="s">
        <v>1285</v>
      </c>
      <c r="F278" s="12" t="s">
        <v>1050</v>
      </c>
      <c r="G278" s="12" t="s">
        <v>1329</v>
      </c>
      <c r="H278" s="12" t="s">
        <v>1800</v>
      </c>
      <c r="N278" s="3">
        <f>VLOOKUP(D278,'Concept heirarchy position'!A$1:I$623,3,0)</f>
        <v>211</v>
      </c>
      <c r="P278" s="21" t="s">
        <v>2664</v>
      </c>
      <c r="Q278" s="3"/>
    </row>
    <row r="279" spans="1:17" ht="12.75" customHeight="1">
      <c r="A279" s="66">
        <f t="shared" si="4"/>
        <v>278</v>
      </c>
      <c r="B279" s="3" t="str">
        <f>VLOOKUP(D279,'Concept heirarchy position'!A$1:I$623,2,0)</f>
        <v>Parkinson's Disease</v>
      </c>
      <c r="C279" s="3">
        <v>189</v>
      </c>
      <c r="D279" s="3" t="s">
        <v>1492</v>
      </c>
      <c r="E279" s="73" t="s">
        <v>1303</v>
      </c>
      <c r="F279" s="22" t="s">
        <v>1050</v>
      </c>
      <c r="G279" s="22" t="s">
        <v>1329</v>
      </c>
      <c r="H279" s="12" t="s">
        <v>366</v>
      </c>
      <c r="N279" s="3">
        <f>VLOOKUP(D279,'Concept heirarchy position'!A$1:I$623,3,0)</f>
        <v>211</v>
      </c>
      <c r="O279" s="23"/>
      <c r="P279" s="23"/>
      <c r="Q279" s="3"/>
    </row>
    <row r="280" spans="1:17" ht="12.75" customHeight="1">
      <c r="A280" s="66">
        <f t="shared" si="4"/>
        <v>279</v>
      </c>
      <c r="B280" s="3" t="str">
        <f>VLOOKUP(D280,'Concept heirarchy position'!A$1:I$623,2,0)</f>
        <v>Psychiatric disorders</v>
      </c>
      <c r="C280" s="3">
        <v>190</v>
      </c>
      <c r="D280" s="3" t="s">
        <v>2232</v>
      </c>
      <c r="E280" s="74" t="s">
        <v>2233</v>
      </c>
      <c r="F280" s="12" t="s">
        <v>1050</v>
      </c>
      <c r="G280" s="12" t="s">
        <v>1329</v>
      </c>
      <c r="H280" s="12" t="s">
        <v>1800</v>
      </c>
      <c r="N280" s="3">
        <f>VLOOKUP(D280,'Concept heirarchy position'!A$1:I$623,3,0)</f>
        <v>213</v>
      </c>
      <c r="P280" s="21" t="s">
        <v>2664</v>
      </c>
      <c r="Q280" s="3"/>
    </row>
    <row r="281" spans="1:17" ht="12.75" customHeight="1">
      <c r="A281" s="66">
        <f t="shared" si="4"/>
        <v>280</v>
      </c>
      <c r="B281" s="3" t="str">
        <f>VLOOKUP(D281,'Concept heirarchy position'!A$1:I$623,2,0)</f>
        <v>Psychiatric disorders</v>
      </c>
      <c r="C281" s="3">
        <v>191</v>
      </c>
      <c r="D281" s="3" t="s">
        <v>2232</v>
      </c>
      <c r="E281" s="73" t="s">
        <v>137</v>
      </c>
      <c r="F281" s="22" t="s">
        <v>1050</v>
      </c>
      <c r="G281" s="22" t="s">
        <v>1329</v>
      </c>
      <c r="H281" s="28" t="s">
        <v>1779</v>
      </c>
      <c r="J281" s="3" t="s">
        <v>1191</v>
      </c>
      <c r="K281" s="3" t="s">
        <v>1003</v>
      </c>
      <c r="N281" s="3">
        <f>VLOOKUP(D281,'Concept heirarchy position'!A$1:I$623,3,0)</f>
        <v>213</v>
      </c>
      <c r="O281" s="67" t="s">
        <v>93</v>
      </c>
      <c r="P281" s="23"/>
      <c r="Q281" s="3"/>
    </row>
    <row r="282" spans="1:17" ht="12.75" customHeight="1">
      <c r="A282" s="66">
        <f t="shared" si="4"/>
        <v>281</v>
      </c>
      <c r="B282" s="3" t="str">
        <f>VLOOKUP(D282,'Concept heirarchy position'!A$1:I$623,2,0)</f>
        <v>Spinal cord injury</v>
      </c>
      <c r="C282" s="3">
        <v>192</v>
      </c>
      <c r="D282" s="3" t="s">
        <v>2235</v>
      </c>
      <c r="E282" s="74" t="s">
        <v>1869</v>
      </c>
      <c r="F282" s="12" t="s">
        <v>1050</v>
      </c>
      <c r="G282" s="12" t="s">
        <v>1329</v>
      </c>
      <c r="H282" s="12" t="s">
        <v>1800</v>
      </c>
      <c r="N282" s="3">
        <f>VLOOKUP(D282,'Concept heirarchy position'!A$1:I$623,3,0)</f>
        <v>214</v>
      </c>
      <c r="P282" s="21" t="s">
        <v>2664</v>
      </c>
      <c r="Q282" s="3"/>
    </row>
    <row r="283" spans="1:17" ht="12.75" customHeight="1">
      <c r="A283" s="66">
        <f t="shared" si="4"/>
        <v>282</v>
      </c>
      <c r="B283" s="3" t="str">
        <f>VLOOKUP(D283,'Concept heirarchy position'!A$1:I$623,2,0)</f>
        <v>Spinal cord injury</v>
      </c>
      <c r="C283" s="3">
        <v>193</v>
      </c>
      <c r="D283" s="3" t="s">
        <v>2235</v>
      </c>
      <c r="E283" s="73" t="s">
        <v>756</v>
      </c>
      <c r="F283" s="22" t="s">
        <v>1050</v>
      </c>
      <c r="G283" s="22" t="s">
        <v>1329</v>
      </c>
      <c r="H283" s="12" t="s">
        <v>366</v>
      </c>
      <c r="J283" s="3" t="s">
        <v>549</v>
      </c>
      <c r="K283" s="3" t="s">
        <v>154</v>
      </c>
      <c r="N283" s="3">
        <f>VLOOKUP(D283,'Concept heirarchy position'!A$1:I$623,3,0)</f>
        <v>214</v>
      </c>
      <c r="O283" s="67" t="s">
        <v>93</v>
      </c>
      <c r="P283" s="23"/>
      <c r="Q283" s="3"/>
    </row>
    <row r="284" spans="1:17" ht="12.75" customHeight="1">
      <c r="A284" s="66">
        <f t="shared" si="4"/>
        <v>283</v>
      </c>
      <c r="B284" s="3" t="str">
        <f>VLOOKUP(D284,'Concept heirarchy position'!A$1:I$623,2,0)</f>
        <v>Spinal cord injury level</v>
      </c>
      <c r="C284" s="3">
        <v>194</v>
      </c>
      <c r="D284" s="3" t="s">
        <v>1972</v>
      </c>
      <c r="E284" s="74" t="s">
        <v>1973</v>
      </c>
      <c r="F284" s="12" t="s">
        <v>436</v>
      </c>
      <c r="G284" s="12" t="s">
        <v>1329</v>
      </c>
      <c r="H284" s="30" t="s">
        <v>425</v>
      </c>
      <c r="N284" s="3">
        <f>VLOOKUP(D284,'Concept heirarchy position'!A$1:I$623,3,0)</f>
        <v>215</v>
      </c>
      <c r="P284" s="21" t="s">
        <v>2664</v>
      </c>
      <c r="Q284" s="3"/>
    </row>
    <row r="285" spans="1:17" ht="12.75" customHeight="1">
      <c r="A285" s="66">
        <f t="shared" si="4"/>
        <v>284</v>
      </c>
      <c r="B285" s="3" t="str">
        <f>VLOOKUP(D285,'Concept heirarchy position'!A$1:I$623,2,0)</f>
        <v>Autonomic dysreflexia</v>
      </c>
      <c r="C285" s="3">
        <v>195</v>
      </c>
      <c r="D285" s="3" t="s">
        <v>1873</v>
      </c>
      <c r="E285" s="74" t="s">
        <v>2060</v>
      </c>
      <c r="F285" s="12" t="s">
        <v>436</v>
      </c>
      <c r="G285" s="12" t="s">
        <v>1329</v>
      </c>
      <c r="H285" s="29" t="s">
        <v>1800</v>
      </c>
      <c r="J285" s="12" t="s">
        <v>1191</v>
      </c>
      <c r="K285" s="12" t="s">
        <v>1003</v>
      </c>
      <c r="L285" s="12"/>
      <c r="M285" s="12"/>
      <c r="N285" s="3">
        <f>VLOOKUP(D285,'Concept heirarchy position'!A$1:I$623,3,0)</f>
        <v>216</v>
      </c>
      <c r="O285" s="24"/>
      <c r="P285" s="21" t="s">
        <v>2664</v>
      </c>
      <c r="Q285" s="3"/>
    </row>
    <row r="286" spans="1:17" ht="12.75" customHeight="1">
      <c r="A286" s="66">
        <f t="shared" si="4"/>
        <v>285</v>
      </c>
      <c r="B286" s="3" t="str">
        <f>VLOOKUP(D286,'Concept heirarchy position'!A$1:I$623,2,0)</f>
        <v>Spinal cord injury details</v>
      </c>
      <c r="C286" s="3">
        <v>405</v>
      </c>
      <c r="D286" s="70" t="s">
        <v>2528</v>
      </c>
      <c r="E286" s="74" t="s">
        <v>2561</v>
      </c>
      <c r="F286" s="12" t="s">
        <v>436</v>
      </c>
      <c r="G286" s="12" t="s">
        <v>2562</v>
      </c>
      <c r="H286" s="29"/>
      <c r="J286" s="12"/>
      <c r="K286" s="12"/>
      <c r="L286" s="12"/>
      <c r="M286" s="12"/>
      <c r="N286" s="3">
        <f>VLOOKUP(D286,'Concept heirarchy position'!A$1:I$623,3,0)</f>
        <v>217</v>
      </c>
      <c r="O286" s="24"/>
      <c r="P286" s="21" t="s">
        <v>2664</v>
      </c>
      <c r="Q286" s="3"/>
    </row>
    <row r="287" spans="1:17" ht="12.75" customHeight="1">
      <c r="A287" s="66">
        <f t="shared" si="4"/>
        <v>286</v>
      </c>
      <c r="B287" s="3" t="str">
        <f>VLOOKUP(D287,'Concept heirarchy position'!A$1:I$623,2,0)</f>
        <v>Neuromuscular disease</v>
      </c>
      <c r="C287" s="3">
        <v>196</v>
      </c>
      <c r="D287" s="3" t="s">
        <v>1939</v>
      </c>
      <c r="E287" s="74" t="s">
        <v>526</v>
      </c>
      <c r="F287" s="12" t="s">
        <v>98</v>
      </c>
      <c r="G287" s="12" t="s">
        <v>1329</v>
      </c>
      <c r="H287" s="12" t="s">
        <v>1800</v>
      </c>
      <c r="N287" s="3">
        <f>VLOOKUP(D287,'Concept heirarchy position'!A$1:I$623,3,0)</f>
        <v>218</v>
      </c>
      <c r="P287" s="24"/>
      <c r="Q287" s="3"/>
    </row>
    <row r="288" spans="1:17" ht="12.75" customHeight="1">
      <c r="A288" s="66">
        <f t="shared" si="4"/>
        <v>287</v>
      </c>
      <c r="B288" s="3" t="str">
        <f>VLOOKUP(D288,'Concept heirarchy position'!A$1:I$623,2,0)</f>
        <v>Neuromuscular disease</v>
      </c>
      <c r="C288" s="3">
        <v>197</v>
      </c>
      <c r="D288" s="3" t="s">
        <v>1939</v>
      </c>
      <c r="E288" s="74" t="s">
        <v>683</v>
      </c>
      <c r="F288" s="3" t="s">
        <v>1050</v>
      </c>
      <c r="G288" s="12" t="s">
        <v>1329</v>
      </c>
      <c r="H288" s="12" t="s">
        <v>1800</v>
      </c>
      <c r="J288" s="12" t="s">
        <v>1191</v>
      </c>
      <c r="K288" s="12" t="s">
        <v>1003</v>
      </c>
      <c r="L288" s="12"/>
      <c r="M288" s="12"/>
      <c r="N288" s="3">
        <f>VLOOKUP(D288,'Concept heirarchy position'!A$1:I$623,3,0)</f>
        <v>218</v>
      </c>
      <c r="P288" s="21" t="s">
        <v>2664</v>
      </c>
      <c r="Q288" s="3"/>
    </row>
    <row r="289" spans="1:17" ht="12.75" customHeight="1">
      <c r="A289" s="66">
        <f t="shared" si="4"/>
        <v>288</v>
      </c>
      <c r="B289" s="3" t="str">
        <f>VLOOKUP(D289,'Concept heirarchy position'!A$1:I$623,2,0)</f>
        <v>Neuromuscular disease</v>
      </c>
      <c r="C289" s="3">
        <v>198</v>
      </c>
      <c r="D289" s="3" t="s">
        <v>1939</v>
      </c>
      <c r="E289" s="73" t="s">
        <v>176</v>
      </c>
      <c r="F289" s="3" t="s">
        <v>1526</v>
      </c>
      <c r="G289" s="22" t="s">
        <v>1329</v>
      </c>
      <c r="H289" s="28" t="s">
        <v>2492</v>
      </c>
      <c r="J289" s="3" t="s">
        <v>1191</v>
      </c>
      <c r="K289" s="3" t="s">
        <v>1003</v>
      </c>
      <c r="N289" s="3">
        <f>VLOOKUP(D289,'Concept heirarchy position'!A$1:I$623,3,0)</f>
        <v>218</v>
      </c>
      <c r="O289" s="67" t="s">
        <v>93</v>
      </c>
      <c r="P289" s="23"/>
      <c r="Q289" s="3"/>
    </row>
    <row r="290" spans="1:17" ht="12.75" customHeight="1">
      <c r="A290" s="66">
        <f t="shared" si="4"/>
        <v>289</v>
      </c>
      <c r="B290" s="3" t="str">
        <f>VLOOKUP(D290,'Concept heirarchy position'!A$1:I$623,2,0)</f>
        <v>Other neurological</v>
      </c>
      <c r="C290" s="3">
        <v>185</v>
      </c>
      <c r="D290" s="9" t="s">
        <v>2612</v>
      </c>
      <c r="E290" s="73" t="s">
        <v>701</v>
      </c>
      <c r="F290" s="22" t="s">
        <v>1050</v>
      </c>
      <c r="G290" s="22" t="s">
        <v>2184</v>
      </c>
      <c r="H290" s="9" t="s">
        <v>1926</v>
      </c>
      <c r="J290" s="3" t="s">
        <v>2135</v>
      </c>
      <c r="K290" s="3" t="s">
        <v>2658</v>
      </c>
      <c r="N290" s="3">
        <f>VLOOKUP(D290,'Concept heirarchy position'!A$1:I$623,3,0)</f>
        <v>223</v>
      </c>
      <c r="O290" s="23"/>
      <c r="P290" s="23"/>
      <c r="Q290" s="3"/>
    </row>
    <row r="291" spans="1:17" ht="12.75" customHeight="1">
      <c r="A291" s="66">
        <f t="shared" si="4"/>
        <v>290</v>
      </c>
      <c r="B291" s="3" t="str">
        <f>VLOOKUP(D291,'Concept heirarchy position'!A$1:I$623,2,0)</f>
        <v>Other neurological</v>
      </c>
      <c r="C291" s="3">
        <v>202</v>
      </c>
      <c r="D291" s="3" t="s">
        <v>2612</v>
      </c>
      <c r="E291" s="74" t="s">
        <v>934</v>
      </c>
      <c r="F291" s="12" t="s">
        <v>1050</v>
      </c>
      <c r="G291" s="12" t="s">
        <v>1329</v>
      </c>
      <c r="H291" s="12" t="s">
        <v>1800</v>
      </c>
      <c r="J291" s="12" t="s">
        <v>1191</v>
      </c>
      <c r="K291" s="12" t="s">
        <v>1003</v>
      </c>
      <c r="L291" s="12"/>
      <c r="M291" s="12"/>
      <c r="N291" s="3">
        <f>VLOOKUP(D291,'Concept heirarchy position'!A$1:I$623,3,0)</f>
        <v>223</v>
      </c>
      <c r="P291" s="21" t="s">
        <v>2664</v>
      </c>
      <c r="Q291" s="3"/>
    </row>
    <row r="292" spans="1:17" ht="12.75" customHeight="1">
      <c r="A292" s="66">
        <f t="shared" si="4"/>
        <v>291</v>
      </c>
      <c r="B292" s="3" t="e">
        <f>VLOOKUP(D292,'Concept heirarchy position'!A$1:I$623,2,0)</f>
        <v>#N/A</v>
      </c>
      <c r="C292" s="3">
        <v>442</v>
      </c>
      <c r="E292" s="74" t="s">
        <v>2635</v>
      </c>
      <c r="F292" s="71"/>
      <c r="G292" s="71" t="s">
        <v>2621</v>
      </c>
      <c r="H292" s="12"/>
      <c r="J292" s="12"/>
      <c r="K292" s="12"/>
      <c r="L292" s="12"/>
      <c r="M292" s="12"/>
      <c r="P292" s="21" t="s">
        <v>2664</v>
      </c>
      <c r="Q292" s="3"/>
    </row>
    <row r="293" spans="1:17" ht="12.75" customHeight="1">
      <c r="A293" s="66">
        <f t="shared" si="4"/>
        <v>292</v>
      </c>
      <c r="B293" s="3" t="e">
        <f>VLOOKUP(D293,'Concept heirarchy position'!A$1:I$623,2,0)</f>
        <v>#N/A</v>
      </c>
      <c r="C293" s="3">
        <v>443</v>
      </c>
      <c r="E293" s="74" t="s">
        <v>2636</v>
      </c>
      <c r="F293" s="71"/>
      <c r="G293" s="71" t="s">
        <v>2625</v>
      </c>
      <c r="H293" s="12"/>
      <c r="J293" s="12"/>
      <c r="K293" s="12"/>
      <c r="L293" s="12"/>
      <c r="M293" s="12"/>
      <c r="P293" s="21" t="s">
        <v>2664</v>
      </c>
      <c r="Q293" s="3"/>
    </row>
    <row r="294" spans="1:17" ht="12.75" customHeight="1">
      <c r="A294" s="66">
        <f t="shared" si="4"/>
        <v>293</v>
      </c>
      <c r="B294" s="3" t="str">
        <f>VLOOKUP(D294,'Concept heirarchy position'!A$1:I$623,2,0)</f>
        <v>Gastroesophageal reflux</v>
      </c>
      <c r="C294" s="3">
        <v>203</v>
      </c>
      <c r="D294" s="3" t="s">
        <v>1423</v>
      </c>
      <c r="E294" s="74" t="s">
        <v>1513</v>
      </c>
      <c r="F294" s="12" t="s">
        <v>1050</v>
      </c>
      <c r="G294" s="12" t="s">
        <v>1329</v>
      </c>
      <c r="H294" s="12" t="s">
        <v>1800</v>
      </c>
      <c r="J294" s="12" t="s">
        <v>1191</v>
      </c>
      <c r="K294" s="12" t="s">
        <v>1003</v>
      </c>
      <c r="L294" s="12"/>
      <c r="M294" s="12"/>
      <c r="N294" s="3">
        <f>VLOOKUP(D294,'Concept heirarchy position'!A$1:I$623,3,0)</f>
        <v>224</v>
      </c>
      <c r="P294" s="21" t="s">
        <v>2664</v>
      </c>
      <c r="Q294" s="3"/>
    </row>
    <row r="295" spans="1:17" ht="12.75" customHeight="1">
      <c r="A295" s="66">
        <f t="shared" si="4"/>
        <v>294</v>
      </c>
      <c r="B295" s="3" t="str">
        <f>VLOOKUP(D295,'Concept heirarchy position'!A$1:I$623,2,0)</f>
        <v>Gastroesophageal reflux</v>
      </c>
      <c r="C295" s="3">
        <v>204</v>
      </c>
      <c r="D295" s="3" t="s">
        <v>1423</v>
      </c>
      <c r="E295" s="73" t="s">
        <v>688</v>
      </c>
      <c r="F295" s="22" t="s">
        <v>1050</v>
      </c>
      <c r="G295" s="22" t="s">
        <v>1329</v>
      </c>
      <c r="H295" s="28" t="s">
        <v>1779</v>
      </c>
      <c r="N295" s="3">
        <f>VLOOKUP(D295,'Concept heirarchy position'!A$1:I$623,3,0)</f>
        <v>224</v>
      </c>
      <c r="O295" s="67" t="s">
        <v>93</v>
      </c>
      <c r="P295" s="23"/>
      <c r="Q295" s="3"/>
    </row>
    <row r="296" spans="1:17" ht="12.75" customHeight="1">
      <c r="A296" s="66">
        <f t="shared" si="4"/>
        <v>295</v>
      </c>
      <c r="B296" s="3" t="str">
        <f>VLOOKUP(D296,'Concept heirarchy position'!A$1:I$623,2,0)</f>
        <v>Liver disease</v>
      </c>
      <c r="C296" s="3">
        <v>205</v>
      </c>
      <c r="D296" s="3" t="s">
        <v>2019</v>
      </c>
      <c r="E296" s="74" t="s">
        <v>2267</v>
      </c>
      <c r="F296" s="12" t="s">
        <v>1050</v>
      </c>
      <c r="G296" s="12" t="s">
        <v>1329</v>
      </c>
      <c r="H296" s="12" t="s">
        <v>1800</v>
      </c>
      <c r="N296" s="3">
        <f>VLOOKUP(D296,'Concept heirarchy position'!A$1:I$623,3,0)</f>
        <v>227</v>
      </c>
      <c r="P296" s="21" t="s">
        <v>2664</v>
      </c>
      <c r="Q296" s="3"/>
    </row>
    <row r="297" spans="1:17" ht="12.75" customHeight="1">
      <c r="A297" s="66">
        <f t="shared" si="4"/>
        <v>296</v>
      </c>
      <c r="B297" s="3" t="str">
        <f>VLOOKUP(D297,'Concept heirarchy position'!A$1:I$623,2,0)</f>
        <v>Liver disease</v>
      </c>
      <c r="C297" s="3">
        <v>206</v>
      </c>
      <c r="D297" s="3" t="s">
        <v>2019</v>
      </c>
      <c r="E297" s="73" t="s">
        <v>930</v>
      </c>
      <c r="F297" s="22" t="s">
        <v>1050</v>
      </c>
      <c r="G297" s="22" t="s">
        <v>1329</v>
      </c>
      <c r="H297" s="28" t="s">
        <v>2492</v>
      </c>
      <c r="N297" s="3">
        <f>VLOOKUP(D297,'Concept heirarchy position'!A$1:I$623,3,0)</f>
        <v>227</v>
      </c>
      <c r="O297" s="67" t="s">
        <v>93</v>
      </c>
      <c r="P297" s="23"/>
      <c r="Q297" s="3"/>
    </row>
    <row r="298" spans="1:17" ht="12.75" customHeight="1">
      <c r="A298" s="66">
        <f t="shared" si="4"/>
        <v>297</v>
      </c>
      <c r="B298" s="3" t="str">
        <f>VLOOKUP(D298,'Concept heirarchy position'!A$1:I$623,2,0)</f>
        <v>Hepatitis</v>
      </c>
      <c r="C298" s="3">
        <v>207</v>
      </c>
      <c r="D298" s="3" t="s">
        <v>1621</v>
      </c>
      <c r="E298" s="74" t="s">
        <v>1317</v>
      </c>
      <c r="F298" s="3" t="s">
        <v>1822</v>
      </c>
      <c r="G298" s="12" t="s">
        <v>1329</v>
      </c>
      <c r="H298" s="12" t="s">
        <v>1800</v>
      </c>
      <c r="J298" s="12" t="s">
        <v>1191</v>
      </c>
      <c r="K298" s="12" t="s">
        <v>1003</v>
      </c>
      <c r="L298" s="12"/>
      <c r="M298" s="12"/>
      <c r="N298" s="3">
        <f>VLOOKUP(D298,'Concept heirarchy position'!A$1:I$623,3,0)</f>
        <v>228</v>
      </c>
      <c r="P298" s="21" t="s">
        <v>2664</v>
      </c>
      <c r="Q298" s="3"/>
    </row>
    <row r="299" spans="1:17" ht="12.75" customHeight="1">
      <c r="A299" s="66">
        <f t="shared" si="4"/>
        <v>298</v>
      </c>
      <c r="B299" s="3" t="str">
        <f>VLOOKUP(D299,'Concept heirarchy position'!A$1:I$623,2,0)</f>
        <v>Hepatitis</v>
      </c>
      <c r="C299" s="3">
        <v>208</v>
      </c>
      <c r="D299" s="3" t="s">
        <v>1621</v>
      </c>
      <c r="E299" s="73" t="s">
        <v>2207</v>
      </c>
      <c r="F299" s="3" t="s">
        <v>1822</v>
      </c>
      <c r="G299" s="22" t="s">
        <v>1329</v>
      </c>
      <c r="H299" s="28" t="s">
        <v>1779</v>
      </c>
      <c r="J299" s="22" t="s">
        <v>1191</v>
      </c>
      <c r="K299" s="22" t="s">
        <v>1003</v>
      </c>
      <c r="L299" s="22"/>
      <c r="M299" s="22"/>
      <c r="N299" s="3">
        <f>VLOOKUP(D299,'Concept heirarchy position'!A$1:I$623,3,0)</f>
        <v>228</v>
      </c>
      <c r="O299" s="67" t="s">
        <v>93</v>
      </c>
      <c r="P299" s="23"/>
      <c r="Q299" s="3"/>
    </row>
    <row r="300" spans="1:17" ht="12.75" customHeight="1">
      <c r="A300" s="66">
        <f t="shared" si="4"/>
        <v>299</v>
      </c>
      <c r="B300" s="3" t="str">
        <f>VLOOKUP(D300,'Concept heirarchy position'!A$1:I$623,2,0)</f>
        <v>Chronic hepatitis</v>
      </c>
      <c r="C300" s="3">
        <v>497</v>
      </c>
      <c r="D300" s="9" t="s">
        <v>174</v>
      </c>
      <c r="E300" s="73" t="s">
        <v>49</v>
      </c>
      <c r="F300" s="3" t="s">
        <v>50</v>
      </c>
      <c r="G300" s="22" t="s">
        <v>41</v>
      </c>
      <c r="H300" s="28" t="s">
        <v>42</v>
      </c>
      <c r="J300" s="22" t="s">
        <v>51</v>
      </c>
      <c r="K300" s="22" t="s">
        <v>52</v>
      </c>
      <c r="L300" s="22"/>
      <c r="M300" s="22"/>
      <c r="N300" s="3">
        <f>VLOOKUP(D300,'Concept heirarchy position'!A$1:I$623,3,0)</f>
        <v>229</v>
      </c>
      <c r="O300" s="67"/>
      <c r="P300" s="23" t="s">
        <v>48</v>
      </c>
      <c r="Q300" s="3"/>
    </row>
    <row r="301" spans="1:17" ht="12.75" customHeight="1">
      <c r="A301" s="66">
        <f t="shared" si="4"/>
        <v>300</v>
      </c>
      <c r="B301" s="3" t="str">
        <f>VLOOKUP(D301,'Concept heirarchy position'!A$1:I$623,2,0)</f>
        <v>Cirrhosis</v>
      </c>
      <c r="C301" s="3">
        <v>209</v>
      </c>
      <c r="D301" s="12" t="s">
        <v>1885</v>
      </c>
      <c r="E301" s="74" t="s">
        <v>1885</v>
      </c>
      <c r="F301" s="3" t="s">
        <v>1822</v>
      </c>
      <c r="G301" s="12" t="s">
        <v>1329</v>
      </c>
      <c r="H301" s="12" t="s">
        <v>1800</v>
      </c>
      <c r="J301" s="12" t="s">
        <v>1191</v>
      </c>
      <c r="K301" s="12" t="s">
        <v>1003</v>
      </c>
      <c r="L301" s="12"/>
      <c r="M301" s="12"/>
      <c r="N301" s="3">
        <f>VLOOKUP(D301,'Concept heirarchy position'!A$1:I$623,3,0)</f>
        <v>230</v>
      </c>
      <c r="O301" s="24"/>
      <c r="P301" s="21" t="s">
        <v>2664</v>
      </c>
      <c r="Q301" s="3"/>
    </row>
    <row r="302" spans="1:17" ht="12.75" customHeight="1">
      <c r="A302" s="66">
        <f t="shared" si="4"/>
        <v>301</v>
      </c>
      <c r="B302" s="3" t="str">
        <f>VLOOKUP(D302,'Concept heirarchy position'!A$1:I$623,2,0)</f>
        <v>Cirrhosis</v>
      </c>
      <c r="C302" s="3">
        <v>210</v>
      </c>
      <c r="D302" s="22" t="s">
        <v>1885</v>
      </c>
      <c r="E302" s="73" t="s">
        <v>1518</v>
      </c>
      <c r="F302" s="3" t="s">
        <v>1822</v>
      </c>
      <c r="G302" s="22" t="s">
        <v>1329</v>
      </c>
      <c r="H302" s="28" t="s">
        <v>2492</v>
      </c>
      <c r="N302" s="3">
        <f>VLOOKUP(D302,'Concept heirarchy position'!A$1:I$623,3,0)</f>
        <v>230</v>
      </c>
      <c r="O302" s="67" t="s">
        <v>93</v>
      </c>
      <c r="P302" s="23"/>
      <c r="Q302" s="3"/>
    </row>
    <row r="303" spans="1:17" ht="12.75" customHeight="1">
      <c r="A303" s="66">
        <f t="shared" si="4"/>
        <v>302</v>
      </c>
      <c r="B303" s="3" t="str">
        <f>VLOOKUP(D303,'Concept heirarchy position'!A$1:I$623,2,0)</f>
        <v>Child Pugh grade</v>
      </c>
      <c r="C303" s="3">
        <v>211</v>
      </c>
      <c r="D303" s="3" t="s">
        <v>1886</v>
      </c>
      <c r="E303" s="74" t="s">
        <v>1140</v>
      </c>
      <c r="F303" s="12" t="s">
        <v>1304</v>
      </c>
      <c r="G303" s="12" t="s">
        <v>1329</v>
      </c>
      <c r="H303" s="12" t="s">
        <v>1178</v>
      </c>
      <c r="J303" s="12" t="s">
        <v>925</v>
      </c>
      <c r="K303" s="12" t="s">
        <v>1003</v>
      </c>
      <c r="L303" s="12"/>
      <c r="M303" s="12"/>
      <c r="N303" s="3">
        <f>VLOOKUP(D303,'Concept heirarchy position'!A$1:I$623,3,0)</f>
        <v>231</v>
      </c>
      <c r="O303" s="24"/>
      <c r="P303" s="21" t="s">
        <v>2664</v>
      </c>
      <c r="Q303" s="3"/>
    </row>
    <row r="304" spans="1:17" ht="12.75" customHeight="1">
      <c r="A304" s="66">
        <f t="shared" si="4"/>
        <v>303</v>
      </c>
      <c r="B304" s="3" t="str">
        <f>VLOOKUP(D304,'Concept heirarchy position'!A$1:I$623,2,0)</f>
        <v>Other liver</v>
      </c>
      <c r="C304" s="3">
        <v>212</v>
      </c>
      <c r="D304" s="3" t="s">
        <v>1876</v>
      </c>
      <c r="E304" s="74" t="s">
        <v>1038</v>
      </c>
      <c r="F304" s="3" t="s">
        <v>1822</v>
      </c>
      <c r="G304" s="12" t="s">
        <v>1329</v>
      </c>
      <c r="H304" s="12" t="s">
        <v>1800</v>
      </c>
      <c r="J304" s="12" t="s">
        <v>1191</v>
      </c>
      <c r="K304" s="12" t="s">
        <v>1003</v>
      </c>
      <c r="L304" s="12"/>
      <c r="M304" s="12"/>
      <c r="N304" s="3">
        <f>VLOOKUP(D304,'Concept heirarchy position'!A$1:I$623,3,0)</f>
        <v>233</v>
      </c>
      <c r="P304" s="21" t="s">
        <v>2664</v>
      </c>
      <c r="Q304" s="3"/>
    </row>
    <row r="305" spans="1:17" ht="12.75" customHeight="1">
      <c r="A305" s="66">
        <f t="shared" si="4"/>
        <v>304</v>
      </c>
      <c r="B305" s="3" t="e">
        <f>VLOOKUP(D305,'Concept heirarchy position'!A$1:I$623,2,0)</f>
        <v>#N/A</v>
      </c>
      <c r="C305" s="3">
        <v>444</v>
      </c>
      <c r="E305" s="74" t="s">
        <v>2636</v>
      </c>
      <c r="F305" s="71"/>
      <c r="G305" s="71" t="s">
        <v>2621</v>
      </c>
      <c r="H305" s="12"/>
      <c r="J305" s="12"/>
      <c r="K305" s="12"/>
      <c r="L305" s="12"/>
      <c r="M305" s="12"/>
      <c r="N305" s="3" t="e">
        <f>VLOOKUP(D305,'Concept heirarchy position'!A$1:I$623,3,0)</f>
        <v>#N/A</v>
      </c>
      <c r="P305" s="21" t="s">
        <v>2664</v>
      </c>
      <c r="Q305" s="3"/>
    </row>
    <row r="306" spans="1:17" ht="12.75" customHeight="1">
      <c r="A306" s="66">
        <f t="shared" si="4"/>
        <v>305</v>
      </c>
      <c r="B306" s="3" t="e">
        <f>VLOOKUP(D306,'Concept heirarchy position'!A$1:I$623,2,0)</f>
        <v>#N/A</v>
      </c>
      <c r="C306" s="3">
        <v>445</v>
      </c>
      <c r="E306" s="74" t="s">
        <v>2637</v>
      </c>
      <c r="F306" s="71"/>
      <c r="G306" s="71" t="s">
        <v>2625</v>
      </c>
      <c r="H306" s="12"/>
      <c r="J306" s="12"/>
      <c r="K306" s="12"/>
      <c r="L306" s="12"/>
      <c r="M306" s="12"/>
      <c r="N306" s="3" t="e">
        <f>VLOOKUP(D306,'Concept heirarchy position'!A$1:I$623,3,0)</f>
        <v>#N/A</v>
      </c>
      <c r="P306" s="21" t="s">
        <v>2664</v>
      </c>
      <c r="Q306" s="3"/>
    </row>
    <row r="307" spans="1:17" ht="12.75" customHeight="1">
      <c r="A307" s="66">
        <f t="shared" si="4"/>
        <v>306</v>
      </c>
      <c r="B307" s="3" t="str">
        <f>VLOOKUP(D307,'Concept heirarchy position'!A$1:I$623,2,0)</f>
        <v>Diabetes</v>
      </c>
      <c r="C307" s="3">
        <v>213</v>
      </c>
      <c r="D307" s="12" t="s">
        <v>1883</v>
      </c>
      <c r="E307" s="74" t="s">
        <v>1883</v>
      </c>
      <c r="F307" s="12" t="s">
        <v>1050</v>
      </c>
      <c r="G307" s="12" t="s">
        <v>1329</v>
      </c>
      <c r="H307" s="12" t="s">
        <v>1800</v>
      </c>
      <c r="N307" s="3">
        <f>VLOOKUP(D307,'Concept heirarchy position'!A$1:I$623,3,0)</f>
        <v>234</v>
      </c>
      <c r="O307" s="24"/>
      <c r="P307" s="21" t="s">
        <v>2664</v>
      </c>
      <c r="Q307" s="3"/>
    </row>
    <row r="308" spans="1:17" ht="12.75" customHeight="1">
      <c r="A308" s="66">
        <f t="shared" si="4"/>
        <v>307</v>
      </c>
      <c r="B308" s="3" t="str">
        <f>VLOOKUP(D308,'Concept heirarchy position'!A$1:I$623,2,0)</f>
        <v>Diabetes</v>
      </c>
      <c r="C308" s="3">
        <v>214</v>
      </c>
      <c r="D308" s="22" t="s">
        <v>1883</v>
      </c>
      <c r="E308" s="73" t="s">
        <v>1174</v>
      </c>
      <c r="F308" s="22" t="s">
        <v>1050</v>
      </c>
      <c r="G308" s="22" t="s">
        <v>1329</v>
      </c>
      <c r="H308" s="28" t="s">
        <v>1779</v>
      </c>
      <c r="N308" s="3">
        <f>VLOOKUP(D308,'Concept heirarchy position'!A$1:I$623,3,0)</f>
        <v>234</v>
      </c>
      <c r="O308" s="67" t="s">
        <v>93</v>
      </c>
      <c r="P308" s="23"/>
      <c r="Q308" s="3"/>
    </row>
    <row r="309" spans="1:17" ht="12.75" customHeight="1">
      <c r="A309" s="66">
        <f t="shared" si="4"/>
        <v>308</v>
      </c>
      <c r="B309" s="3" t="str">
        <f>VLOOKUP(D309,'Concept heirarchy position'!A$1:I$623,2,0)</f>
        <v>Diabetes type</v>
      </c>
      <c r="C309" s="3">
        <v>215</v>
      </c>
      <c r="D309" s="3" t="s">
        <v>1421</v>
      </c>
      <c r="E309" s="74" t="s">
        <v>1411</v>
      </c>
      <c r="F309" s="12" t="s">
        <v>1318</v>
      </c>
      <c r="G309" s="12" t="s">
        <v>1329</v>
      </c>
      <c r="H309" s="12" t="s">
        <v>595</v>
      </c>
      <c r="N309" s="3">
        <f>VLOOKUP(D309,'Concept heirarchy position'!A$1:I$623,3,0)</f>
        <v>235</v>
      </c>
      <c r="O309" s="24"/>
      <c r="P309" s="21" t="s">
        <v>2664</v>
      </c>
      <c r="Q309" s="3"/>
    </row>
    <row r="310" spans="1:17" ht="12.75" customHeight="1">
      <c r="A310" s="66">
        <f t="shared" si="4"/>
        <v>309</v>
      </c>
      <c r="B310" s="3" t="str">
        <f>VLOOKUP(D310,'Concept heirarchy position'!A$1:I$623,2,0)</f>
        <v>Diabetes treatment</v>
      </c>
      <c r="C310" s="3">
        <v>216</v>
      </c>
      <c r="D310" s="3" t="s">
        <v>1134</v>
      </c>
      <c r="E310" s="74" t="s">
        <v>1171</v>
      </c>
      <c r="F310" s="12" t="s">
        <v>1318</v>
      </c>
      <c r="G310" s="12" t="s">
        <v>1329</v>
      </c>
      <c r="H310" s="12" t="s">
        <v>702</v>
      </c>
      <c r="N310" s="3">
        <f>VLOOKUP(D310,'Concept heirarchy position'!A$1:I$623,3,0)</f>
        <v>236</v>
      </c>
      <c r="O310" s="24"/>
      <c r="P310" s="21" t="s">
        <v>2664</v>
      </c>
      <c r="Q310" s="3"/>
    </row>
    <row r="311" spans="1:17" ht="12.75" customHeight="1">
      <c r="A311" s="66">
        <f t="shared" si="4"/>
        <v>310</v>
      </c>
      <c r="B311" s="3" t="str">
        <f>VLOOKUP(D311,'Concept heirarchy position'!A$1:I$623,2,0)</f>
        <v>Diabetes treatment</v>
      </c>
      <c r="C311" s="3">
        <v>340</v>
      </c>
      <c r="D311" s="3" t="s">
        <v>1134</v>
      </c>
      <c r="E311" s="74" t="s">
        <v>293</v>
      </c>
      <c r="F311" s="12" t="s">
        <v>1318</v>
      </c>
      <c r="G311" s="12" t="s">
        <v>1329</v>
      </c>
      <c r="H311" s="12" t="s">
        <v>149</v>
      </c>
      <c r="N311" s="3">
        <f>VLOOKUP(D311,'Concept heirarchy position'!A$1:I$623,3,0)</f>
        <v>236</v>
      </c>
      <c r="O311" s="67" t="s">
        <v>93</v>
      </c>
      <c r="P311" s="24"/>
      <c r="Q311" s="3"/>
    </row>
    <row r="312" spans="1:17" ht="12.75" customHeight="1">
      <c r="A312" s="66">
        <f t="shared" si="4"/>
        <v>311</v>
      </c>
      <c r="B312" s="3" t="str">
        <f>VLOOKUP(D312,'Concept heirarchy position'!A$1:I$623,2,0)</f>
        <v>Diabetic nephropathy</v>
      </c>
      <c r="C312" s="3">
        <v>217</v>
      </c>
      <c r="D312" s="3" t="s">
        <v>1442</v>
      </c>
      <c r="E312" s="74" t="s">
        <v>1432</v>
      </c>
      <c r="F312" s="12" t="s">
        <v>1318</v>
      </c>
      <c r="G312" s="12" t="s">
        <v>1329</v>
      </c>
      <c r="H312" s="12" t="s">
        <v>1800</v>
      </c>
      <c r="N312" s="3">
        <f>VLOOKUP(D312,'Concept heirarchy position'!A$1:I$623,3,0)</f>
        <v>237</v>
      </c>
      <c r="O312" s="24"/>
      <c r="P312" s="21" t="s">
        <v>2664</v>
      </c>
      <c r="Q312" s="3"/>
    </row>
    <row r="313" spans="1:17" ht="12.75" customHeight="1">
      <c r="A313" s="66">
        <f t="shared" si="4"/>
        <v>312</v>
      </c>
      <c r="B313" s="3" t="str">
        <f>VLOOKUP(D313,'Concept heirarchy position'!A$1:I$623,2,0)</f>
        <v>Diabetic neuropathy</v>
      </c>
      <c r="C313" s="3">
        <v>218</v>
      </c>
      <c r="D313" s="3" t="s">
        <v>1533</v>
      </c>
      <c r="E313" s="74" t="s">
        <v>1196</v>
      </c>
      <c r="F313" s="12" t="s">
        <v>1318</v>
      </c>
      <c r="G313" s="12" t="s">
        <v>1329</v>
      </c>
      <c r="H313" s="12" t="s">
        <v>1800</v>
      </c>
      <c r="N313" s="3">
        <f>VLOOKUP(D313,'Concept heirarchy position'!A$1:I$623,3,0)</f>
        <v>238</v>
      </c>
      <c r="O313" s="24"/>
      <c r="P313" s="21" t="s">
        <v>2664</v>
      </c>
      <c r="Q313" s="3"/>
    </row>
    <row r="314" spans="1:17" ht="12.75" customHeight="1">
      <c r="A314" s="66">
        <f t="shared" si="4"/>
        <v>313</v>
      </c>
      <c r="B314" s="3" t="str">
        <f>VLOOKUP(D314,'Concept heirarchy position'!A$1:I$623,2,0)</f>
        <v>Thyroid disease</v>
      </c>
      <c r="C314" s="3">
        <v>401</v>
      </c>
      <c r="D314" s="3" t="s">
        <v>1197</v>
      </c>
      <c r="E314" s="73" t="s">
        <v>99</v>
      </c>
      <c r="F314" s="22" t="s">
        <v>1050</v>
      </c>
      <c r="G314" s="22" t="s">
        <v>1329</v>
      </c>
      <c r="H314" s="12" t="s">
        <v>1800</v>
      </c>
      <c r="J314" s="22"/>
      <c r="K314" s="22"/>
      <c r="L314" s="22"/>
      <c r="M314" s="22"/>
      <c r="N314" s="3">
        <f>VLOOKUP(D314,'Concept heirarchy position'!A$1:I$623,3,0)</f>
        <v>239</v>
      </c>
      <c r="O314" s="67"/>
      <c r="P314" s="21" t="s">
        <v>2664</v>
      </c>
      <c r="Q314" s="3"/>
    </row>
    <row r="315" spans="1:17" ht="12.75" customHeight="1">
      <c r="A315" s="66">
        <f t="shared" si="4"/>
        <v>314</v>
      </c>
      <c r="B315" s="3" t="str">
        <f>VLOOKUP(D315,'Concept heirarchy position'!A$1:I$623,2,0)</f>
        <v>Thyroid disease</v>
      </c>
      <c r="C315" s="3">
        <v>219</v>
      </c>
      <c r="D315" s="3" t="s">
        <v>1197</v>
      </c>
      <c r="E315" s="73" t="s">
        <v>1055</v>
      </c>
      <c r="F315" s="22" t="s">
        <v>1050</v>
      </c>
      <c r="G315" s="22" t="s">
        <v>1329</v>
      </c>
      <c r="H315" s="28" t="s">
        <v>2492</v>
      </c>
      <c r="J315" s="22"/>
      <c r="K315" s="22"/>
      <c r="L315" s="22"/>
      <c r="M315" s="22"/>
      <c r="N315" s="3">
        <f>VLOOKUP(D315,'Concept heirarchy position'!A$1:I$623,3,0)</f>
        <v>239</v>
      </c>
      <c r="O315" s="67" t="s">
        <v>93</v>
      </c>
      <c r="P315" s="23"/>
      <c r="Q315" s="3"/>
    </row>
    <row r="316" spans="1:17" ht="12.75" customHeight="1">
      <c r="A316" s="66">
        <f t="shared" si="4"/>
        <v>315</v>
      </c>
      <c r="B316" s="3" t="str">
        <f>VLOOKUP(D316,'Concept heirarchy position'!A$1:I$623,2,0)</f>
        <v>Goitre</v>
      </c>
      <c r="C316" s="3">
        <v>402</v>
      </c>
      <c r="D316" s="12" t="s">
        <v>84</v>
      </c>
      <c r="E316" s="74" t="s">
        <v>84</v>
      </c>
      <c r="F316" s="22" t="s">
        <v>2199</v>
      </c>
      <c r="G316" s="12" t="s">
        <v>1329</v>
      </c>
      <c r="H316" s="12" t="s">
        <v>1800</v>
      </c>
      <c r="J316" s="3" t="s">
        <v>143</v>
      </c>
      <c r="K316" s="3" t="s">
        <v>100</v>
      </c>
      <c r="N316" s="3">
        <f>VLOOKUP(D316,'Concept heirarchy position'!A$1:I$623,3,0)</f>
        <v>240</v>
      </c>
      <c r="P316" s="21" t="s">
        <v>2664</v>
      </c>
      <c r="Q316" s="3"/>
    </row>
    <row r="317" spans="1:17" ht="12.75" customHeight="1">
      <c r="A317" s="66">
        <f t="shared" si="4"/>
        <v>316</v>
      </c>
      <c r="B317" s="3" t="str">
        <f>VLOOKUP(D317,'Concept heirarchy position'!A$1:I$623,2,0)</f>
        <v>Hyperthyroidism</v>
      </c>
      <c r="C317" s="3">
        <v>220</v>
      </c>
      <c r="D317" s="12" t="s">
        <v>1192</v>
      </c>
      <c r="E317" s="74" t="s">
        <v>1192</v>
      </c>
      <c r="F317" s="22" t="s">
        <v>2199</v>
      </c>
      <c r="G317" s="12" t="s">
        <v>1329</v>
      </c>
      <c r="H317" s="12" t="s">
        <v>1800</v>
      </c>
      <c r="J317" s="3" t="s">
        <v>143</v>
      </c>
      <c r="K317" s="3" t="s">
        <v>100</v>
      </c>
      <c r="N317" s="3">
        <f>VLOOKUP(D317,'Concept heirarchy position'!A$1:I$623,3,0)</f>
        <v>241</v>
      </c>
      <c r="P317" s="21" t="s">
        <v>2664</v>
      </c>
      <c r="Q317" s="3"/>
    </row>
    <row r="318" spans="1:17" ht="12.75" customHeight="1">
      <c r="A318" s="66">
        <f t="shared" si="4"/>
        <v>317</v>
      </c>
      <c r="B318" s="3" t="str">
        <f>VLOOKUP(D318,'Concept heirarchy position'!A$1:I$623,2,0)</f>
        <v>Hyperthyroidism</v>
      </c>
      <c r="C318" s="3">
        <v>344</v>
      </c>
      <c r="D318" s="12" t="s">
        <v>1192</v>
      </c>
      <c r="E318" s="73" t="s">
        <v>362</v>
      </c>
      <c r="F318" s="22" t="s">
        <v>2199</v>
      </c>
      <c r="G318" s="12" t="s">
        <v>1329</v>
      </c>
      <c r="H318" s="28" t="s">
        <v>1779</v>
      </c>
      <c r="J318" s="22" t="s">
        <v>507</v>
      </c>
      <c r="K318" s="22" t="s">
        <v>294</v>
      </c>
      <c r="L318" s="22"/>
      <c r="M318" s="22"/>
      <c r="N318" s="3">
        <f>VLOOKUP(D318,'Concept heirarchy position'!A$1:I$623,3,0)</f>
        <v>241</v>
      </c>
      <c r="O318" s="67" t="s">
        <v>93</v>
      </c>
      <c r="P318" s="23"/>
      <c r="Q318" s="3"/>
    </row>
    <row r="319" spans="1:17" ht="12.75" customHeight="1">
      <c r="A319" s="66">
        <f t="shared" si="4"/>
        <v>318</v>
      </c>
      <c r="B319" s="3" t="str">
        <f>VLOOKUP(D319,'Concept heirarchy position'!A$1:I$623,2,0)</f>
        <v>Hypothyroidism</v>
      </c>
      <c r="C319" s="3">
        <v>221</v>
      </c>
      <c r="D319" s="12" t="s">
        <v>1193</v>
      </c>
      <c r="E319" s="74" t="s">
        <v>1193</v>
      </c>
      <c r="F319" s="22" t="s">
        <v>2199</v>
      </c>
      <c r="G319" s="12" t="s">
        <v>1329</v>
      </c>
      <c r="H319" s="12" t="s">
        <v>1800</v>
      </c>
      <c r="J319" s="3" t="s">
        <v>26</v>
      </c>
      <c r="K319" s="3" t="s">
        <v>101</v>
      </c>
      <c r="N319" s="3">
        <f>VLOOKUP(D319,'Concept heirarchy position'!A$1:I$623,3,0)</f>
        <v>242</v>
      </c>
      <c r="P319" s="21" t="s">
        <v>2664</v>
      </c>
      <c r="Q319" s="3"/>
    </row>
    <row r="320" spans="1:17" ht="12.75" customHeight="1">
      <c r="A320" s="66">
        <f t="shared" si="4"/>
        <v>319</v>
      </c>
      <c r="B320" s="3" t="str">
        <f>VLOOKUP(D320,'Concept heirarchy position'!A$1:I$623,2,0)</f>
        <v>Hypothyroidism</v>
      </c>
      <c r="C320" s="3">
        <v>345</v>
      </c>
      <c r="D320" s="12" t="s">
        <v>1193</v>
      </c>
      <c r="E320" s="74" t="s">
        <v>380</v>
      </c>
      <c r="F320" s="22" t="s">
        <v>2199</v>
      </c>
      <c r="G320" s="12" t="s">
        <v>1329</v>
      </c>
      <c r="H320" s="28" t="s">
        <v>1779</v>
      </c>
      <c r="J320" s="3" t="s">
        <v>26</v>
      </c>
      <c r="K320" s="3" t="s">
        <v>101</v>
      </c>
      <c r="N320" s="3">
        <f>VLOOKUP(D320,'Concept heirarchy position'!A$1:I$623,3,0)</f>
        <v>242</v>
      </c>
      <c r="O320" s="67" t="s">
        <v>93</v>
      </c>
      <c r="P320" s="24"/>
      <c r="Q320" s="3"/>
    </row>
    <row r="321" spans="1:17" ht="12.75" customHeight="1">
      <c r="A321" s="66">
        <f t="shared" si="4"/>
        <v>320</v>
      </c>
      <c r="B321" s="3" t="str">
        <f>VLOOKUP(D321,'Concept heirarchy position'!A$1:I$623,2,0)</f>
        <v>Other endocrine disease</v>
      </c>
      <c r="C321" s="3">
        <v>222</v>
      </c>
      <c r="D321" s="3" t="s">
        <v>1307</v>
      </c>
      <c r="E321" s="74" t="s">
        <v>1308</v>
      </c>
      <c r="F321" s="12" t="s">
        <v>1050</v>
      </c>
      <c r="G321" s="12" t="s">
        <v>1329</v>
      </c>
      <c r="H321" s="12" t="s">
        <v>1800</v>
      </c>
      <c r="J321" s="3" t="s">
        <v>1191</v>
      </c>
      <c r="K321" s="3" t="s">
        <v>1003</v>
      </c>
      <c r="N321" s="3">
        <f>VLOOKUP(D321,'Concept heirarchy position'!A$1:I$623,3,0)</f>
        <v>243</v>
      </c>
      <c r="P321" s="21" t="s">
        <v>2664</v>
      </c>
      <c r="Q321" s="3"/>
    </row>
    <row r="322" spans="1:17" ht="12.75" customHeight="1">
      <c r="A322" s="66">
        <f t="shared" si="4"/>
        <v>321</v>
      </c>
      <c r="B322" s="3" t="str">
        <f>VLOOKUP(D322,'Concept heirarchy position'!A$1:I$623,2,0)</f>
        <v>Other endocrine disease</v>
      </c>
      <c r="C322" s="3">
        <v>223</v>
      </c>
      <c r="D322" s="3" t="s">
        <v>9</v>
      </c>
      <c r="E322" s="74" t="s">
        <v>10</v>
      </c>
      <c r="F322" s="12" t="s">
        <v>1050</v>
      </c>
      <c r="G322" s="12" t="s">
        <v>1329</v>
      </c>
      <c r="H322" s="12" t="s">
        <v>1800</v>
      </c>
      <c r="J322" s="3" t="s">
        <v>1191</v>
      </c>
      <c r="K322" s="3" t="s">
        <v>1003</v>
      </c>
      <c r="N322" s="3">
        <f>VLOOKUP(D322,'Concept heirarchy position'!A$1:I$623,3,0)</f>
        <v>243</v>
      </c>
      <c r="Q322" s="3"/>
    </row>
    <row r="323" spans="1:17" ht="12.75" customHeight="1">
      <c r="A323" s="66">
        <f t="shared" si="4"/>
        <v>322</v>
      </c>
      <c r="B323" s="3" t="e">
        <f>VLOOKUP(D323,'Concept heirarchy position'!A$1:I$623,2,0)</f>
        <v>#N/A</v>
      </c>
      <c r="C323" s="3">
        <v>446</v>
      </c>
      <c r="E323" s="73" t="s">
        <v>2637</v>
      </c>
      <c r="F323" s="71"/>
      <c r="G323" s="71" t="s">
        <v>2621</v>
      </c>
      <c r="H323" s="28"/>
      <c r="N323" s="3" t="e">
        <f>VLOOKUP(D323,'Concept heirarchy position'!A$1:I$623,3,0)</f>
        <v>#N/A</v>
      </c>
      <c r="O323" s="67"/>
      <c r="P323" s="21" t="s">
        <v>2664</v>
      </c>
      <c r="Q323" s="3"/>
    </row>
    <row r="324" spans="1:17" ht="12.75" customHeight="1">
      <c r="A324" s="66">
        <f t="shared" si="4"/>
        <v>323</v>
      </c>
      <c r="B324" s="3" t="e">
        <f>VLOOKUP(D324,'Concept heirarchy position'!A$1:I$623,2,0)</f>
        <v>#N/A</v>
      </c>
      <c r="C324" s="3">
        <v>447</v>
      </c>
      <c r="E324" s="73" t="s">
        <v>2638</v>
      </c>
      <c r="F324" s="71"/>
      <c r="G324" s="71" t="s">
        <v>2625</v>
      </c>
      <c r="H324" s="28"/>
      <c r="N324" s="3" t="e">
        <f>VLOOKUP(D324,'Concept heirarchy position'!A$1:I$623,3,0)</f>
        <v>#N/A</v>
      </c>
      <c r="O324" s="67"/>
      <c r="P324" s="21" t="s">
        <v>2664</v>
      </c>
      <c r="Q324" s="3"/>
    </row>
    <row r="325" spans="1:17" ht="12.75" customHeight="1">
      <c r="A325" s="66">
        <f t="shared" si="4"/>
        <v>324</v>
      </c>
      <c r="B325" s="3" t="str">
        <f>VLOOKUP(D325,'Concept heirarchy position'!A$1:I$623,2,0)</f>
        <v>Renal disease</v>
      </c>
      <c r="C325" s="3">
        <v>224</v>
      </c>
      <c r="D325" s="3" t="s">
        <v>1628</v>
      </c>
      <c r="E325" s="74" t="s">
        <v>1554</v>
      </c>
      <c r="F325" s="12" t="s">
        <v>1050</v>
      </c>
      <c r="G325" s="12" t="s">
        <v>1329</v>
      </c>
      <c r="H325" s="12" t="s">
        <v>1800</v>
      </c>
      <c r="N325" s="3">
        <f>VLOOKUP(D325,'Concept heirarchy position'!A$1:I$623,3,0)</f>
        <v>244</v>
      </c>
      <c r="P325" s="24"/>
      <c r="Q325" s="3"/>
    </row>
    <row r="326" spans="1:17" ht="12.75" customHeight="1">
      <c r="A326" s="66">
        <f t="shared" ref="A326:A393" si="5">A325+1</f>
        <v>325</v>
      </c>
      <c r="B326" s="3" t="str">
        <f>VLOOKUP(D326,'Concept heirarchy position'!A$1:I$623,2,0)</f>
        <v>Renal disease</v>
      </c>
      <c r="C326" s="3">
        <v>225</v>
      </c>
      <c r="D326" s="3" t="s">
        <v>1628</v>
      </c>
      <c r="E326" s="73" t="s">
        <v>1043</v>
      </c>
      <c r="F326" s="22" t="s">
        <v>1050</v>
      </c>
      <c r="G326" s="22" t="s">
        <v>1329</v>
      </c>
      <c r="H326" s="28" t="s">
        <v>2492</v>
      </c>
      <c r="J326" s="3" t="s">
        <v>26</v>
      </c>
      <c r="K326" s="3" t="s">
        <v>101</v>
      </c>
      <c r="N326" s="3">
        <f>VLOOKUP(D326,'Concept heirarchy position'!A$1:I$623,3,0)</f>
        <v>244</v>
      </c>
      <c r="O326" s="67" t="s">
        <v>93</v>
      </c>
      <c r="P326" s="23"/>
      <c r="Q326" s="3"/>
    </row>
    <row r="327" spans="1:17" ht="12.75" customHeight="1">
      <c r="A327" s="66">
        <f t="shared" si="5"/>
        <v>326</v>
      </c>
      <c r="B327" s="3" t="str">
        <f>VLOOKUP(D327,'Concept heirarchy position'!A$1:I$623,2,0)</f>
        <v>Renal failure</v>
      </c>
      <c r="C327" s="3">
        <v>226</v>
      </c>
      <c r="D327" s="3" t="s">
        <v>1455</v>
      </c>
      <c r="E327" s="74" t="s">
        <v>1456</v>
      </c>
      <c r="F327" s="12" t="s">
        <v>1050</v>
      </c>
      <c r="G327" s="12" t="s">
        <v>1329</v>
      </c>
      <c r="H327" s="12" t="s">
        <v>1800</v>
      </c>
      <c r="N327" s="3">
        <f>VLOOKUP(D327,'Concept heirarchy position'!A$1:I$623,3,0)</f>
        <v>245</v>
      </c>
      <c r="P327" s="21" t="s">
        <v>2664</v>
      </c>
      <c r="Q327" s="3"/>
    </row>
    <row r="328" spans="1:17" ht="12.75" customHeight="1">
      <c r="A328" s="66">
        <f t="shared" si="5"/>
        <v>327</v>
      </c>
      <c r="B328" s="3" t="str">
        <f>VLOOKUP(D328,'Concept heirarchy position'!A$1:I$623,2,0)</f>
        <v>Dialysis</v>
      </c>
      <c r="C328" s="3">
        <v>227</v>
      </c>
      <c r="D328" s="3" t="s">
        <v>1536</v>
      </c>
      <c r="E328" s="74" t="s">
        <v>802</v>
      </c>
      <c r="F328" s="3" t="s">
        <v>803</v>
      </c>
      <c r="G328" s="12" t="s">
        <v>1329</v>
      </c>
      <c r="H328" s="12" t="s">
        <v>1800</v>
      </c>
      <c r="N328" s="3">
        <f>VLOOKUP(D328,'Concept heirarchy position'!A$1:I$623,3,0)</f>
        <v>246</v>
      </c>
      <c r="O328" s="24"/>
      <c r="P328" s="21" t="s">
        <v>2664</v>
      </c>
      <c r="Q328" s="3"/>
    </row>
    <row r="329" spans="1:17" ht="12.75" customHeight="1">
      <c r="A329" s="66">
        <f t="shared" si="5"/>
        <v>328</v>
      </c>
      <c r="B329" s="3" t="str">
        <f>VLOOKUP(D329,'Concept heirarchy position'!A$1:I$623,2,0)</f>
        <v>Dialysis</v>
      </c>
      <c r="C329" s="3">
        <v>346</v>
      </c>
      <c r="D329" s="3" t="s">
        <v>1536</v>
      </c>
      <c r="E329" s="74" t="s">
        <v>32</v>
      </c>
      <c r="F329" s="3" t="s">
        <v>85</v>
      </c>
      <c r="G329" s="12" t="s">
        <v>1329</v>
      </c>
      <c r="H329" s="28" t="s">
        <v>2492</v>
      </c>
      <c r="N329" s="3">
        <f>VLOOKUP(D329,'Concept heirarchy position'!A$1:I$623,3,0)</f>
        <v>246</v>
      </c>
      <c r="O329" s="67" t="s">
        <v>93</v>
      </c>
      <c r="P329" s="24"/>
      <c r="Q329" s="3"/>
    </row>
    <row r="330" spans="1:17" ht="12.75" customHeight="1">
      <c r="A330" s="66">
        <f t="shared" si="5"/>
        <v>329</v>
      </c>
      <c r="B330" s="3" t="str">
        <f>VLOOKUP(D330,'Concept heirarchy position'!A$1:I$623,2,0)</f>
        <v>Dialysis type</v>
      </c>
      <c r="C330" s="3">
        <v>228</v>
      </c>
      <c r="D330" s="12" t="s">
        <v>1537</v>
      </c>
      <c r="E330" s="74" t="s">
        <v>1427</v>
      </c>
      <c r="F330" s="3" t="s">
        <v>794</v>
      </c>
      <c r="G330" s="12" t="s">
        <v>1329</v>
      </c>
      <c r="H330" s="12" t="s">
        <v>1537</v>
      </c>
      <c r="N330" s="3">
        <f>VLOOKUP(D330,'Concept heirarchy position'!A$1:I$623,3,0)</f>
        <v>247</v>
      </c>
      <c r="O330" s="24"/>
      <c r="P330" s="21" t="s">
        <v>2664</v>
      </c>
      <c r="Q330" s="3"/>
    </row>
    <row r="331" spans="1:17" ht="12.75" customHeight="1">
      <c r="A331" s="66">
        <f t="shared" si="5"/>
        <v>330</v>
      </c>
      <c r="B331" s="3" t="str">
        <f>VLOOKUP(D331,'Concept heirarchy position'!A$1:I$623,2,0)</f>
        <v>Dialysis type</v>
      </c>
      <c r="C331" s="3">
        <v>347</v>
      </c>
      <c r="D331" s="12" t="s">
        <v>1537</v>
      </c>
      <c r="E331" s="74" t="s">
        <v>189</v>
      </c>
      <c r="F331" s="3" t="s">
        <v>794</v>
      </c>
      <c r="G331" s="12" t="s">
        <v>1329</v>
      </c>
      <c r="H331" s="12" t="s">
        <v>1537</v>
      </c>
      <c r="N331" s="3">
        <f>VLOOKUP(D331,'Concept heirarchy position'!A$1:I$623,3,0)</f>
        <v>247</v>
      </c>
      <c r="O331" s="67" t="s">
        <v>93</v>
      </c>
      <c r="P331" s="24"/>
      <c r="Q331" s="3"/>
    </row>
    <row r="332" spans="1:17" ht="12.75" customHeight="1">
      <c r="A332" s="66">
        <f t="shared" si="5"/>
        <v>331</v>
      </c>
      <c r="B332" s="3" t="str">
        <f>VLOOKUP(D332,'Concept heirarchy position'!A$1:I$623,2,0)</f>
        <v>Fluid restriction</v>
      </c>
      <c r="C332" s="3">
        <v>229</v>
      </c>
      <c r="D332" s="3" t="s">
        <v>1764</v>
      </c>
      <c r="E332" s="74" t="s">
        <v>1763</v>
      </c>
      <c r="F332" s="3" t="s">
        <v>803</v>
      </c>
      <c r="G332" s="12" t="s">
        <v>1329</v>
      </c>
      <c r="H332" s="12" t="s">
        <v>1800</v>
      </c>
      <c r="J332" s="3" t="s">
        <v>1191</v>
      </c>
      <c r="K332" s="3" t="s">
        <v>1003</v>
      </c>
      <c r="N332" s="3">
        <f>VLOOKUP(D332,'Concept heirarchy position'!A$1:I$623,3,0)</f>
        <v>248</v>
      </c>
      <c r="P332" s="21" t="s">
        <v>2664</v>
      </c>
      <c r="Q332" s="3"/>
    </row>
    <row r="333" spans="1:17" ht="12.75" customHeight="1">
      <c r="A333" s="66">
        <f t="shared" si="5"/>
        <v>332</v>
      </c>
      <c r="B333" s="3" t="str">
        <f>VLOOKUP(D333,'Concept heirarchy position'!A$1:I$623,2,0)</f>
        <v>Fluid restriction</v>
      </c>
      <c r="C333" s="3">
        <v>230</v>
      </c>
      <c r="D333" s="3" t="s">
        <v>1764</v>
      </c>
      <c r="E333" s="74" t="s">
        <v>405</v>
      </c>
      <c r="F333" s="3" t="s">
        <v>513</v>
      </c>
      <c r="G333" s="12" t="s">
        <v>1467</v>
      </c>
      <c r="N333" s="3">
        <f>VLOOKUP(D333,'Concept heirarchy position'!A$1:I$623,3,0)</f>
        <v>248</v>
      </c>
      <c r="P333" s="21" t="s">
        <v>2664</v>
      </c>
      <c r="Q333" s="3"/>
    </row>
    <row r="334" spans="1:17" ht="12.75" customHeight="1">
      <c r="A334" s="66">
        <f t="shared" si="5"/>
        <v>333</v>
      </c>
      <c r="B334" s="3" t="str">
        <f>VLOOKUP(D334,'Concept heirarchy position'!A$1:I$623,2,0)</f>
        <v>Other renal</v>
      </c>
      <c r="C334" s="3">
        <v>231</v>
      </c>
      <c r="D334" s="3" t="s">
        <v>2058</v>
      </c>
      <c r="E334" s="74" t="s">
        <v>1040</v>
      </c>
      <c r="F334" s="12" t="s">
        <v>1050</v>
      </c>
      <c r="G334" s="12" t="s">
        <v>1329</v>
      </c>
      <c r="H334" s="12" t="s">
        <v>1800</v>
      </c>
      <c r="J334" s="12" t="s">
        <v>1191</v>
      </c>
      <c r="K334" s="12" t="s">
        <v>1003</v>
      </c>
      <c r="L334" s="12"/>
      <c r="M334" s="12"/>
      <c r="N334" s="3">
        <f>VLOOKUP(D334,'Concept heirarchy position'!A$1:I$623,3,0)</f>
        <v>249</v>
      </c>
      <c r="P334" s="21" t="s">
        <v>2664</v>
      </c>
      <c r="Q334" s="3"/>
    </row>
    <row r="335" spans="1:17" ht="12.75" customHeight="1">
      <c r="A335" s="66">
        <f t="shared" si="5"/>
        <v>334</v>
      </c>
      <c r="B335" s="3" t="e">
        <f>VLOOKUP(D335,'Concept heirarchy position'!A$1:I$623,2,0)</f>
        <v>#N/A</v>
      </c>
      <c r="C335" s="3">
        <v>448</v>
      </c>
      <c r="E335" s="74" t="s">
        <v>2638</v>
      </c>
      <c r="F335" s="71"/>
      <c r="G335" s="71" t="s">
        <v>2621</v>
      </c>
      <c r="H335" s="12"/>
      <c r="J335" s="12"/>
      <c r="K335" s="12"/>
      <c r="L335" s="12"/>
      <c r="M335" s="12"/>
      <c r="P335" s="21" t="s">
        <v>2664</v>
      </c>
      <c r="Q335" s="3"/>
    </row>
    <row r="336" spans="1:17" ht="12.75" customHeight="1">
      <c r="A336" s="66">
        <f t="shared" si="5"/>
        <v>335</v>
      </c>
      <c r="B336" s="3" t="e">
        <f>VLOOKUP(D336,'Concept heirarchy position'!A$1:I$623,2,0)</f>
        <v>#N/A</v>
      </c>
      <c r="C336" s="3">
        <v>449</v>
      </c>
      <c r="E336" s="74" t="s">
        <v>2639</v>
      </c>
      <c r="F336" s="71"/>
      <c r="G336" s="71" t="s">
        <v>2625</v>
      </c>
      <c r="H336" s="12"/>
      <c r="J336" s="12"/>
      <c r="K336" s="12"/>
      <c r="L336" s="12"/>
      <c r="M336" s="12"/>
      <c r="P336" s="21" t="s">
        <v>2664</v>
      </c>
      <c r="Q336" s="3"/>
    </row>
    <row r="337" spans="1:17" ht="12.75" customHeight="1">
      <c r="A337" s="66">
        <f t="shared" si="5"/>
        <v>336</v>
      </c>
      <c r="B337" s="3" t="str">
        <f>VLOOKUP(D337,'Concept heirarchy position'!A$1:I$623,2,0)</f>
        <v>Breastfeeding</v>
      </c>
      <c r="C337" s="3">
        <v>232</v>
      </c>
      <c r="D337" s="3" t="s">
        <v>2183</v>
      </c>
      <c r="E337" s="74" t="s">
        <v>709</v>
      </c>
      <c r="F337" s="12" t="s">
        <v>55</v>
      </c>
      <c r="G337" s="12" t="s">
        <v>1329</v>
      </c>
      <c r="H337" s="29" t="s">
        <v>1800</v>
      </c>
      <c r="N337" s="3">
        <f>VLOOKUP(D337,'Concept heirarchy position'!A$1:I$623,3,0)</f>
        <v>250</v>
      </c>
      <c r="O337" s="24"/>
      <c r="P337" s="21" t="s">
        <v>2664</v>
      </c>
      <c r="Q337" s="3"/>
    </row>
    <row r="338" spans="1:17" ht="12.75" customHeight="1">
      <c r="A338" s="66">
        <f t="shared" si="5"/>
        <v>337</v>
      </c>
      <c r="B338" s="3" t="str">
        <f>VLOOKUP(D338,'Concept heirarchy position'!A$1:I$623,2,0)</f>
        <v>Breastfeeding</v>
      </c>
      <c r="C338" s="3">
        <v>233</v>
      </c>
      <c r="D338" s="3" t="s">
        <v>2183</v>
      </c>
      <c r="E338" s="73" t="s">
        <v>1052</v>
      </c>
      <c r="F338" s="12" t="s">
        <v>55</v>
      </c>
      <c r="G338" s="22" t="s">
        <v>1329</v>
      </c>
      <c r="H338" s="28" t="s">
        <v>2492</v>
      </c>
      <c r="N338" s="3">
        <f>VLOOKUP(D338,'Concept heirarchy position'!A$1:I$623,3,0)</f>
        <v>250</v>
      </c>
      <c r="O338" s="67" t="s">
        <v>93</v>
      </c>
      <c r="P338" s="23"/>
      <c r="Q338" s="3"/>
    </row>
    <row r="339" spans="1:17" ht="12.75" customHeight="1">
      <c r="A339" s="66">
        <f t="shared" si="5"/>
        <v>338</v>
      </c>
      <c r="B339" s="3" t="str">
        <f>VLOOKUP(D339,'Concept heirarchy position'!A$1:I$623,2,0)</f>
        <v>Currently Pregnant</v>
      </c>
      <c r="C339" s="3">
        <v>234</v>
      </c>
      <c r="D339" s="3" t="s">
        <v>2040</v>
      </c>
      <c r="E339" s="74" t="s">
        <v>205</v>
      </c>
      <c r="F339" s="12" t="s">
        <v>204</v>
      </c>
      <c r="G339" s="12" t="s">
        <v>1329</v>
      </c>
      <c r="H339" s="12" t="s">
        <v>1355</v>
      </c>
      <c r="N339" s="3">
        <f>VLOOKUP(D339,'Concept heirarchy position'!A$1:I$623,3,0)</f>
        <v>251</v>
      </c>
      <c r="O339" s="24"/>
      <c r="P339" s="21" t="s">
        <v>2664</v>
      </c>
      <c r="Q339" s="3"/>
    </row>
    <row r="340" spans="1:17" ht="12.75" customHeight="1">
      <c r="A340" s="66">
        <f t="shared" si="5"/>
        <v>339</v>
      </c>
      <c r="B340" s="3" t="str">
        <f>VLOOKUP(D340,'Concept heirarchy position'!A$1:I$623,2,0)</f>
        <v>Currently Pregnant</v>
      </c>
      <c r="C340" s="3">
        <v>235</v>
      </c>
      <c r="D340" s="3" t="s">
        <v>2040</v>
      </c>
      <c r="E340" s="73" t="s">
        <v>1356</v>
      </c>
      <c r="F340" s="22" t="s">
        <v>204</v>
      </c>
      <c r="G340" s="22" t="s">
        <v>1329</v>
      </c>
      <c r="H340" s="22" t="s">
        <v>1355</v>
      </c>
      <c r="N340" s="3">
        <f>VLOOKUP(D340,'Concept heirarchy position'!A$1:I$623,3,0)</f>
        <v>251</v>
      </c>
      <c r="O340" s="67" t="s">
        <v>93</v>
      </c>
      <c r="P340" s="23"/>
      <c r="Q340" s="3"/>
    </row>
    <row r="341" spans="1:17" ht="12.75" customHeight="1">
      <c r="A341" s="66">
        <f t="shared" si="5"/>
        <v>340</v>
      </c>
      <c r="B341" s="3" t="str">
        <f>VLOOKUP(D341,'Concept heirarchy position'!A$1:I$623,2,0)</f>
        <v>LMP</v>
      </c>
      <c r="C341" s="3">
        <v>236</v>
      </c>
      <c r="D341" s="3" t="s">
        <v>1921</v>
      </c>
      <c r="E341" s="74" t="s">
        <v>206</v>
      </c>
      <c r="F341" s="12" t="s">
        <v>835</v>
      </c>
      <c r="G341" s="12" t="s">
        <v>1446</v>
      </c>
      <c r="M341" s="3" t="s">
        <v>1328</v>
      </c>
      <c r="N341" s="3">
        <f>VLOOKUP(D341,'Concept heirarchy position'!A$1:I$623,3,0)</f>
        <v>252</v>
      </c>
      <c r="P341" s="21" t="s">
        <v>2664</v>
      </c>
      <c r="Q341" s="3"/>
    </row>
    <row r="342" spans="1:17" ht="12.75" customHeight="1">
      <c r="A342" s="66">
        <f t="shared" si="5"/>
        <v>341</v>
      </c>
      <c r="B342" s="3" t="str">
        <f>VLOOKUP(D342,'Concept heirarchy position'!A$1:I$623,2,0)</f>
        <v>LMP</v>
      </c>
      <c r="C342" s="3">
        <v>237</v>
      </c>
      <c r="D342" s="3" t="s">
        <v>1921</v>
      </c>
      <c r="E342" s="73" t="s">
        <v>2017</v>
      </c>
      <c r="F342" s="12" t="s">
        <v>835</v>
      </c>
      <c r="G342" s="22" t="s">
        <v>1446</v>
      </c>
      <c r="M342" s="3" t="s">
        <v>1328</v>
      </c>
      <c r="N342" s="3">
        <f>VLOOKUP(D342,'Concept heirarchy position'!A$1:I$623,3,0)</f>
        <v>252</v>
      </c>
      <c r="O342" s="67" t="s">
        <v>93</v>
      </c>
      <c r="P342" s="23"/>
      <c r="Q342" s="3"/>
    </row>
    <row r="343" spans="1:17" ht="12.75" customHeight="1">
      <c r="A343" s="66">
        <f t="shared" si="5"/>
        <v>342</v>
      </c>
      <c r="B343" s="3" t="str">
        <f>VLOOKUP(D343,'Concept heirarchy position'!A$1:I$623,2,0)</f>
        <v>Gestation (weeks)</v>
      </c>
      <c r="C343" s="3">
        <v>238</v>
      </c>
      <c r="D343" s="3" t="s">
        <v>2011</v>
      </c>
      <c r="E343" s="74" t="s">
        <v>2295</v>
      </c>
      <c r="F343" s="12" t="s">
        <v>829</v>
      </c>
      <c r="G343" s="12" t="s">
        <v>1467</v>
      </c>
      <c r="N343" s="3">
        <f>VLOOKUP(D343,'Concept heirarchy position'!A$1:I$623,3,0)</f>
        <v>253</v>
      </c>
      <c r="P343" s="21" t="s">
        <v>2664</v>
      </c>
      <c r="Q343" s="3"/>
    </row>
    <row r="344" spans="1:17" ht="12.75" customHeight="1">
      <c r="A344" s="66">
        <f t="shared" si="5"/>
        <v>343</v>
      </c>
      <c r="B344" s="3" t="str">
        <f>VLOOKUP(D344,'Concept heirarchy position'!A$1:I$623,2,0)</f>
        <v>Gestation (weeks)</v>
      </c>
      <c r="C344" s="3">
        <v>239</v>
      </c>
      <c r="D344" s="3" t="s">
        <v>2011</v>
      </c>
      <c r="E344" s="73" t="s">
        <v>1068</v>
      </c>
      <c r="F344" s="12" t="s">
        <v>829</v>
      </c>
      <c r="G344" s="12" t="s">
        <v>1467</v>
      </c>
      <c r="N344" s="3">
        <f>VLOOKUP(D344,'Concept heirarchy position'!A$1:I$623,3,0)</f>
        <v>253</v>
      </c>
      <c r="O344" s="67" t="s">
        <v>93</v>
      </c>
      <c r="P344" s="23"/>
      <c r="Q344" s="3"/>
    </row>
    <row r="345" spans="1:17" ht="12.75" customHeight="1">
      <c r="A345" s="66">
        <f t="shared" si="5"/>
        <v>344</v>
      </c>
      <c r="B345" s="3" t="str">
        <f>VLOOKUP(D345,'Concept heirarchy position'!A$1:I$623,2,0)</f>
        <v>Expected delivery date</v>
      </c>
      <c r="C345" s="3">
        <v>240</v>
      </c>
      <c r="D345" s="3" t="s">
        <v>2296</v>
      </c>
      <c r="E345" s="74" t="s">
        <v>120</v>
      </c>
      <c r="F345" s="12" t="s">
        <v>829</v>
      </c>
      <c r="G345" s="12" t="s">
        <v>1446</v>
      </c>
      <c r="M345" s="3" t="s">
        <v>1787</v>
      </c>
      <c r="N345" s="3">
        <f>VLOOKUP(D345,'Concept heirarchy position'!A$1:I$623,3,0)</f>
        <v>254</v>
      </c>
      <c r="O345" s="24"/>
      <c r="P345" s="21" t="s">
        <v>2664</v>
      </c>
      <c r="Q345" s="3"/>
    </row>
    <row r="346" spans="1:17" ht="12.75" customHeight="1">
      <c r="A346" s="66">
        <f t="shared" si="5"/>
        <v>345</v>
      </c>
      <c r="B346" s="3" t="str">
        <f>VLOOKUP(D346,'Concept heirarchy position'!A$1:I$623,2,0)</f>
        <v>Expected delivery date</v>
      </c>
      <c r="C346" s="3">
        <v>241</v>
      </c>
      <c r="D346" s="3" t="s">
        <v>2296</v>
      </c>
      <c r="E346" s="73" t="s">
        <v>2548</v>
      </c>
      <c r="F346" s="22" t="s">
        <v>829</v>
      </c>
      <c r="G346" s="22" t="s">
        <v>1446</v>
      </c>
      <c r="M346" s="3" t="s">
        <v>1787</v>
      </c>
      <c r="N346" s="3">
        <f>VLOOKUP(D346,'Concept heirarchy position'!A$1:I$623,3,0)</f>
        <v>254</v>
      </c>
      <c r="O346" s="67" t="s">
        <v>93</v>
      </c>
      <c r="P346" s="23"/>
      <c r="Q346" s="3"/>
    </row>
    <row r="347" spans="1:17" ht="12.75" customHeight="1">
      <c r="A347" s="66">
        <f t="shared" si="5"/>
        <v>346</v>
      </c>
      <c r="B347" s="3" t="e">
        <f>VLOOKUP(D347,'Concept heirarchy position'!A$1:I$623,2,0)</f>
        <v>#N/A</v>
      </c>
      <c r="C347" s="3">
        <v>450</v>
      </c>
      <c r="E347" s="73" t="s">
        <v>2639</v>
      </c>
      <c r="F347" s="71"/>
      <c r="G347" s="71" t="s">
        <v>2621</v>
      </c>
      <c r="O347" s="67"/>
      <c r="P347" s="21" t="s">
        <v>2664</v>
      </c>
      <c r="Q347" s="3"/>
    </row>
    <row r="348" spans="1:17" ht="12.75" customHeight="1">
      <c r="A348" s="66">
        <f t="shared" si="5"/>
        <v>347</v>
      </c>
      <c r="B348" s="3" t="e">
        <f>VLOOKUP(D348,'Concept heirarchy position'!A$1:I$623,2,0)</f>
        <v>#N/A</v>
      </c>
      <c r="C348" s="3">
        <v>451</v>
      </c>
      <c r="E348" s="73" t="s">
        <v>2640</v>
      </c>
      <c r="F348" s="71"/>
      <c r="G348" s="71" t="s">
        <v>2625</v>
      </c>
      <c r="O348" s="67"/>
      <c r="P348" s="21" t="s">
        <v>2664</v>
      </c>
      <c r="Q348" s="3"/>
    </row>
    <row r="349" spans="1:17" ht="12.75" customHeight="1">
      <c r="A349" s="66">
        <f t="shared" si="5"/>
        <v>348</v>
      </c>
      <c r="B349" s="3" t="str">
        <f>VLOOKUP(D349,'Concept heirarchy position'!A$1:I$623,2,0)</f>
        <v>Back problems</v>
      </c>
      <c r="C349" s="3">
        <v>403</v>
      </c>
      <c r="D349" s="70" t="s">
        <v>363</v>
      </c>
      <c r="E349" s="76" t="s">
        <v>121</v>
      </c>
      <c r="F349" s="3" t="s">
        <v>2253</v>
      </c>
      <c r="G349" s="3" t="s">
        <v>2337</v>
      </c>
      <c r="H349" s="9" t="s">
        <v>443</v>
      </c>
      <c r="J349" s="3" t="s">
        <v>2430</v>
      </c>
      <c r="K349" s="3" t="s">
        <v>2077</v>
      </c>
      <c r="N349" s="3">
        <f>VLOOKUP(D349,'Concept heirarchy position'!A$1:I$623,3,0)</f>
        <v>264</v>
      </c>
      <c r="O349" s="67"/>
      <c r="P349" s="21" t="s">
        <v>2664</v>
      </c>
      <c r="Q349" s="3"/>
    </row>
    <row r="350" spans="1:17" ht="12.75" customHeight="1">
      <c r="A350" s="66">
        <f t="shared" si="5"/>
        <v>349</v>
      </c>
      <c r="B350" s="3" t="str">
        <f>VLOOKUP(D350,'Concept heirarchy position'!A$1:I$623,2,0)</f>
        <v>Back problems</v>
      </c>
      <c r="C350" s="3">
        <v>386</v>
      </c>
      <c r="D350" s="70" t="s">
        <v>363</v>
      </c>
      <c r="E350" s="76" t="s">
        <v>272</v>
      </c>
      <c r="F350" s="3" t="s">
        <v>273</v>
      </c>
      <c r="G350" s="3" t="s">
        <v>274</v>
      </c>
      <c r="H350" s="9" t="s">
        <v>23</v>
      </c>
      <c r="J350" s="3" t="s">
        <v>275</v>
      </c>
      <c r="K350" s="3" t="s">
        <v>268</v>
      </c>
      <c r="N350" s="3">
        <f>VLOOKUP(D350,'Concept heirarchy position'!A$1:I$623,3,0)</f>
        <v>264</v>
      </c>
      <c r="O350" s="67" t="s">
        <v>93</v>
      </c>
      <c r="Q350" s="3"/>
    </row>
    <row r="351" spans="1:17" ht="12.75" customHeight="1">
      <c r="A351" s="66">
        <f t="shared" si="5"/>
        <v>350</v>
      </c>
      <c r="B351" s="3" t="str">
        <f>VLOOKUP(D351,'Concept heirarchy position'!A$1:I$623,2,0)</f>
        <v xml:space="preserve">Other Musculoskeletal </v>
      </c>
      <c r="C351" s="3">
        <v>242</v>
      </c>
      <c r="D351" s="3" t="s">
        <v>974</v>
      </c>
      <c r="E351" s="74" t="s">
        <v>1070</v>
      </c>
      <c r="F351" s="12" t="s">
        <v>1050</v>
      </c>
      <c r="G351" s="12" t="s">
        <v>1329</v>
      </c>
      <c r="H351" s="12" t="s">
        <v>1800</v>
      </c>
      <c r="J351" s="3" t="s">
        <v>26</v>
      </c>
      <c r="K351" s="3" t="s">
        <v>100</v>
      </c>
      <c r="N351" s="3">
        <f>VLOOKUP(D351,'Concept heirarchy position'!A$1:I$623,3,0)</f>
        <v>266</v>
      </c>
      <c r="P351" s="21" t="s">
        <v>2664</v>
      </c>
      <c r="Q351" s="3"/>
    </row>
    <row r="352" spans="1:17" ht="12.75" customHeight="1">
      <c r="A352" s="66">
        <f t="shared" si="5"/>
        <v>351</v>
      </c>
      <c r="B352" s="3" t="str">
        <f>VLOOKUP(D352,'Concept heirarchy position'!A$1:I$623,2,0)</f>
        <v>Rheumatoid arthritis</v>
      </c>
      <c r="C352" s="3">
        <v>245</v>
      </c>
      <c r="D352" s="3" t="s">
        <v>1814</v>
      </c>
      <c r="E352" s="74" t="s">
        <v>1348</v>
      </c>
      <c r="F352" s="12" t="s">
        <v>1050</v>
      </c>
      <c r="G352" s="12" t="s">
        <v>1329</v>
      </c>
      <c r="H352" s="12" t="s">
        <v>1800</v>
      </c>
      <c r="J352" s="12" t="s">
        <v>1191</v>
      </c>
      <c r="K352" s="12" t="s">
        <v>1003</v>
      </c>
      <c r="L352" s="12"/>
      <c r="M352" s="12"/>
      <c r="N352" s="3">
        <f>VLOOKUP(D352,'Concept heirarchy position'!A$1:I$623,3,0)</f>
        <v>267</v>
      </c>
      <c r="P352" s="21" t="s">
        <v>2664</v>
      </c>
      <c r="Q352" s="3"/>
    </row>
    <row r="353" spans="1:17" ht="12.75" customHeight="1">
      <c r="A353" s="66">
        <f t="shared" si="5"/>
        <v>352</v>
      </c>
      <c r="B353" s="3" t="str">
        <f>VLOOKUP(D353,'Concept heirarchy position'!A$1:I$623,2,0)</f>
        <v>Rheumatoid arthritis</v>
      </c>
      <c r="C353" s="3">
        <v>246</v>
      </c>
      <c r="D353" s="3" t="s">
        <v>1814</v>
      </c>
      <c r="E353" s="73" t="s">
        <v>1665</v>
      </c>
      <c r="F353" s="22" t="s">
        <v>1050</v>
      </c>
      <c r="G353" s="22" t="s">
        <v>1329</v>
      </c>
      <c r="H353" s="28" t="s">
        <v>2492</v>
      </c>
      <c r="N353" s="3">
        <f>VLOOKUP(D353,'Concept heirarchy position'!A$1:I$623,3,0)</f>
        <v>267</v>
      </c>
      <c r="O353" s="67" t="s">
        <v>93</v>
      </c>
      <c r="P353" s="23"/>
      <c r="Q353" s="3"/>
    </row>
    <row r="354" spans="1:17" ht="12.75" customHeight="1">
      <c r="A354" s="66">
        <f t="shared" si="5"/>
        <v>353</v>
      </c>
      <c r="B354" s="3" t="str">
        <f>VLOOKUP(D354,'Concept heirarchy position'!A$1:I$623,2,0)</f>
        <v>Other rheumatological</v>
      </c>
      <c r="C354" s="3">
        <v>247</v>
      </c>
      <c r="D354" s="3" t="s">
        <v>1097</v>
      </c>
      <c r="E354" s="74" t="s">
        <v>1677</v>
      </c>
      <c r="F354" s="12" t="s">
        <v>1050</v>
      </c>
      <c r="G354" s="12" t="s">
        <v>1329</v>
      </c>
      <c r="H354" s="12" t="s">
        <v>1800</v>
      </c>
      <c r="J354" s="3" t="s">
        <v>1191</v>
      </c>
      <c r="K354" s="3" t="s">
        <v>1003</v>
      </c>
      <c r="N354" s="3">
        <f>VLOOKUP(D354,'Concept heirarchy position'!A$1:I$623,3,0)</f>
        <v>268</v>
      </c>
      <c r="P354" s="21" t="s">
        <v>2664</v>
      </c>
      <c r="Q354" s="3"/>
    </row>
    <row r="355" spans="1:17" ht="12.75" customHeight="1">
      <c r="A355" s="66">
        <f t="shared" si="5"/>
        <v>354</v>
      </c>
      <c r="B355" s="3" t="e">
        <f>VLOOKUP(D355,'Concept heirarchy position'!A$1:I$623,2,0)</f>
        <v>#N/A</v>
      </c>
      <c r="C355" s="3">
        <v>452</v>
      </c>
      <c r="E355" s="74" t="s">
        <v>2640</v>
      </c>
      <c r="F355" s="71"/>
      <c r="G355" s="71" t="s">
        <v>2621</v>
      </c>
      <c r="H355" s="12"/>
      <c r="N355" s="3" t="e">
        <f>VLOOKUP(D355,'Concept heirarchy position'!A$1:I$623,3,0)</f>
        <v>#N/A</v>
      </c>
      <c r="P355" s="21" t="s">
        <v>2664</v>
      </c>
      <c r="Q355" s="3"/>
    </row>
    <row r="356" spans="1:17" ht="12.75" customHeight="1">
      <c r="A356" s="66">
        <f t="shared" si="5"/>
        <v>355</v>
      </c>
      <c r="B356" s="3" t="e">
        <f>VLOOKUP(D356,'Concept heirarchy position'!A$1:I$623,2,0)</f>
        <v>#N/A</v>
      </c>
      <c r="C356" s="3">
        <v>453</v>
      </c>
      <c r="E356" s="74" t="s">
        <v>2641</v>
      </c>
      <c r="F356" s="71"/>
      <c r="G356" s="71" t="s">
        <v>2625</v>
      </c>
      <c r="H356" s="12"/>
      <c r="N356" s="3" t="e">
        <f>VLOOKUP(D356,'Concept heirarchy position'!A$1:I$623,3,0)</f>
        <v>#N/A</v>
      </c>
      <c r="P356" s="21" t="s">
        <v>2664</v>
      </c>
      <c r="Q356" s="3"/>
    </row>
    <row r="357" spans="1:17" ht="12.75" customHeight="1">
      <c r="A357" s="66">
        <f t="shared" si="5"/>
        <v>356</v>
      </c>
      <c r="B357" s="3" t="str">
        <f>VLOOKUP(D357,'Concept heirarchy position'!A$1:I$623,2,0)</f>
        <v>Bleeding diathesis</v>
      </c>
      <c r="C357" s="3">
        <v>248</v>
      </c>
      <c r="D357" s="3" t="s">
        <v>1699</v>
      </c>
      <c r="E357" s="74" t="s">
        <v>1074</v>
      </c>
      <c r="F357" s="12" t="s">
        <v>1050</v>
      </c>
      <c r="G357" s="12" t="s">
        <v>1329</v>
      </c>
      <c r="H357" s="12" t="s">
        <v>1800</v>
      </c>
      <c r="N357" s="3">
        <f>VLOOKUP(D357,'Concept heirarchy position'!A$1:I$623,3,0)</f>
        <v>269</v>
      </c>
      <c r="P357" s="21" t="s">
        <v>2664</v>
      </c>
      <c r="Q357" s="3"/>
    </row>
    <row r="358" spans="1:17" ht="12.75" customHeight="1">
      <c r="A358" s="66">
        <f t="shared" si="5"/>
        <v>357</v>
      </c>
      <c r="B358" s="3" t="str">
        <f>VLOOKUP(D358,'Concept heirarchy position'!A$1:I$623,2,0)</f>
        <v>Bleeding diathesis</v>
      </c>
      <c r="C358" s="3">
        <v>249</v>
      </c>
      <c r="D358" s="3" t="s">
        <v>1699</v>
      </c>
      <c r="E358" s="73" t="s">
        <v>1929</v>
      </c>
      <c r="F358" s="22" t="s">
        <v>1050</v>
      </c>
      <c r="G358" s="22" t="s">
        <v>1329</v>
      </c>
      <c r="H358" s="28" t="s">
        <v>2492</v>
      </c>
      <c r="J358" s="3" t="s">
        <v>1191</v>
      </c>
      <c r="K358" s="3" t="s">
        <v>1003</v>
      </c>
      <c r="N358" s="3">
        <f>VLOOKUP(D358,'Concept heirarchy position'!A$1:I$623,3,0)</f>
        <v>269</v>
      </c>
      <c r="O358" s="67" t="s">
        <v>93</v>
      </c>
      <c r="P358" s="23"/>
      <c r="Q358" s="3"/>
    </row>
    <row r="359" spans="1:17" ht="12.75" customHeight="1">
      <c r="A359" s="66">
        <f t="shared" si="5"/>
        <v>358</v>
      </c>
      <c r="B359" s="3" t="str">
        <f>VLOOKUP(D359,'Concept heirarchy position'!A$1:I$623,2,0)</f>
        <v>Other hematological disorder</v>
      </c>
      <c r="C359" s="3">
        <v>250</v>
      </c>
      <c r="D359" s="3" t="s">
        <v>1588</v>
      </c>
      <c r="E359" s="74" t="s">
        <v>1250</v>
      </c>
      <c r="F359" s="12" t="s">
        <v>1050</v>
      </c>
      <c r="G359" s="12" t="s">
        <v>1329</v>
      </c>
      <c r="H359" s="12" t="s">
        <v>1800</v>
      </c>
      <c r="J359" s="12" t="s">
        <v>1191</v>
      </c>
      <c r="K359" s="12" t="s">
        <v>1003</v>
      </c>
      <c r="L359" s="12"/>
      <c r="M359" s="12"/>
      <c r="N359" s="3">
        <f>VLOOKUP(D359,'Concept heirarchy position'!A$1:I$623,3,0)</f>
        <v>274</v>
      </c>
      <c r="P359" s="21" t="s">
        <v>2664</v>
      </c>
      <c r="Q359" s="3"/>
    </row>
    <row r="360" spans="1:17" ht="12.75" customHeight="1">
      <c r="A360" s="66">
        <f t="shared" si="5"/>
        <v>359</v>
      </c>
      <c r="B360" s="3" t="e">
        <f>VLOOKUP(D360,'Concept heirarchy position'!A$1:I$623,2,0)</f>
        <v>#N/A</v>
      </c>
      <c r="C360" s="3">
        <v>454</v>
      </c>
      <c r="E360" s="74" t="s">
        <v>2641</v>
      </c>
      <c r="F360" s="71"/>
      <c r="G360" s="71" t="s">
        <v>2621</v>
      </c>
      <c r="H360" s="12"/>
      <c r="J360" s="12"/>
      <c r="K360" s="12"/>
      <c r="L360" s="12"/>
      <c r="M360" s="12"/>
      <c r="N360" s="3" t="e">
        <f>VLOOKUP(D360,'Concept heirarchy position'!A$1:I$623,3,0)</f>
        <v>#N/A</v>
      </c>
      <c r="P360" s="21" t="s">
        <v>2664</v>
      </c>
      <c r="Q360" s="3"/>
    </row>
    <row r="361" spans="1:17" ht="12.75" customHeight="1">
      <c r="A361" s="66">
        <f t="shared" si="5"/>
        <v>360</v>
      </c>
      <c r="B361" s="3" t="e">
        <f>VLOOKUP(D361,'Concept heirarchy position'!A$1:I$623,2,0)</f>
        <v>#N/A</v>
      </c>
      <c r="C361" s="3">
        <v>455</v>
      </c>
      <c r="E361" s="74" t="s">
        <v>2642</v>
      </c>
      <c r="F361" s="71"/>
      <c r="G361" s="71" t="s">
        <v>2625</v>
      </c>
      <c r="H361" s="12"/>
      <c r="J361" s="12"/>
      <c r="K361" s="12"/>
      <c r="L361" s="12"/>
      <c r="M361" s="12"/>
      <c r="N361" s="3" t="e">
        <f>VLOOKUP(D361,'Concept heirarchy position'!A$1:I$623,3,0)</f>
        <v>#N/A</v>
      </c>
      <c r="P361" s="21" t="s">
        <v>2664</v>
      </c>
      <c r="Q361" s="3"/>
    </row>
    <row r="362" spans="1:17" ht="12.75" customHeight="1">
      <c r="A362" s="66">
        <f t="shared" si="5"/>
        <v>361</v>
      </c>
      <c r="B362" s="3" t="str">
        <f>VLOOKUP(D362,'Concept heirarchy position'!A$1:I$623,2,0)</f>
        <v>URTI within 6 weeks</v>
      </c>
      <c r="C362" s="3">
        <v>94</v>
      </c>
      <c r="D362" s="3" t="s">
        <v>1617</v>
      </c>
      <c r="E362" s="74" t="s">
        <v>1740</v>
      </c>
      <c r="F362" s="3" t="s">
        <v>465</v>
      </c>
      <c r="G362" s="12" t="s">
        <v>1329</v>
      </c>
      <c r="H362" s="12" t="s">
        <v>1800</v>
      </c>
      <c r="N362" s="3">
        <f>VLOOKUP(D362,'Concept heirarchy position'!A$1:I$623,3,0)</f>
        <v>276</v>
      </c>
      <c r="P362" s="21" t="s">
        <v>2664</v>
      </c>
      <c r="Q362" s="3"/>
    </row>
    <row r="363" spans="1:17" ht="12.75" customHeight="1">
      <c r="A363" s="66">
        <f t="shared" si="5"/>
        <v>362</v>
      </c>
      <c r="B363" s="3" t="str">
        <f>VLOOKUP(D363,'Concept heirarchy position'!A$1:I$623,2,0)</f>
        <v>URTI within 6 weeks</v>
      </c>
      <c r="C363" s="3">
        <v>95</v>
      </c>
      <c r="D363" s="3" t="s">
        <v>1617</v>
      </c>
      <c r="E363" s="73" t="s">
        <v>327</v>
      </c>
      <c r="F363" s="3" t="s">
        <v>1526</v>
      </c>
      <c r="G363" s="22" t="s">
        <v>1329</v>
      </c>
      <c r="H363" s="28" t="s">
        <v>2492</v>
      </c>
      <c r="N363" s="3">
        <f>VLOOKUP(D363,'Concept heirarchy position'!A$1:I$623,3,0)</f>
        <v>276</v>
      </c>
      <c r="O363" s="67" t="s">
        <v>93</v>
      </c>
      <c r="P363" s="23"/>
      <c r="Q363" s="3"/>
    </row>
    <row r="364" spans="1:17" ht="12.75" customHeight="1">
      <c r="A364" s="66">
        <f t="shared" si="5"/>
        <v>363</v>
      </c>
      <c r="B364" s="3" t="str">
        <f>VLOOKUP(D364,'Concept heirarchy position'!A$1:I$623,2,0)</f>
        <v>URTI within 6 weeks</v>
      </c>
      <c r="C364" s="3">
        <v>338</v>
      </c>
      <c r="D364" s="3" t="s">
        <v>1617</v>
      </c>
      <c r="E364" s="73" t="s">
        <v>938</v>
      </c>
      <c r="F364" s="12" t="s">
        <v>464</v>
      </c>
      <c r="G364" s="22" t="s">
        <v>1329</v>
      </c>
      <c r="H364" s="28" t="s">
        <v>2492</v>
      </c>
      <c r="N364" s="3">
        <f>VLOOKUP(D364,'Concept heirarchy position'!A$1:I$623,3,0)</f>
        <v>276</v>
      </c>
      <c r="O364" s="67" t="s">
        <v>93</v>
      </c>
      <c r="P364" s="23"/>
      <c r="Q364" s="3"/>
    </row>
    <row r="365" spans="1:17" ht="12.75" customHeight="1">
      <c r="A365" s="66">
        <f t="shared" si="5"/>
        <v>364</v>
      </c>
      <c r="B365" s="3" t="str">
        <f>VLOOKUP(D365,'Concept heirarchy position'!A$1:I$623,2,0)</f>
        <v>HIV / AIDS</v>
      </c>
      <c r="C365" s="3">
        <v>493</v>
      </c>
      <c r="D365" s="87" t="s">
        <v>1976</v>
      </c>
      <c r="E365" s="74" t="s">
        <v>36</v>
      </c>
      <c r="F365" s="71" t="s">
        <v>40</v>
      </c>
      <c r="G365" s="71" t="s">
        <v>41</v>
      </c>
      <c r="H365" s="12" t="s">
        <v>42</v>
      </c>
      <c r="J365" s="12" t="s">
        <v>44</v>
      </c>
      <c r="K365" s="12" t="s">
        <v>45</v>
      </c>
      <c r="L365" s="12"/>
      <c r="M365" s="12"/>
      <c r="N365" s="3">
        <f>VLOOKUP(D365,'Concept heirarchy position'!A$1:I$623,3,0)</f>
        <v>279</v>
      </c>
      <c r="P365" s="21" t="s">
        <v>46</v>
      </c>
      <c r="Q365" s="3"/>
    </row>
    <row r="366" spans="1:17" ht="12.75" customHeight="1">
      <c r="A366" s="66">
        <f t="shared" si="5"/>
        <v>365</v>
      </c>
      <c r="B366" s="3" t="str">
        <f>VLOOKUP(D366,'Concept heirarchy position'!A$1:I$623,2,0)</f>
        <v>Drug resistant organism</v>
      </c>
      <c r="C366" s="3">
        <v>494</v>
      </c>
      <c r="D366" s="87" t="s">
        <v>1974</v>
      </c>
      <c r="E366" s="74" t="s">
        <v>37</v>
      </c>
      <c r="F366" s="71" t="s">
        <v>40</v>
      </c>
      <c r="G366" s="71" t="s">
        <v>41</v>
      </c>
      <c r="H366" s="12" t="s">
        <v>42</v>
      </c>
      <c r="J366" s="12" t="s">
        <v>44</v>
      </c>
      <c r="K366" s="12" t="s">
        <v>45</v>
      </c>
      <c r="L366" s="12"/>
      <c r="M366" s="12"/>
      <c r="N366" s="3">
        <f>VLOOKUP(D366,'Concept heirarchy position'!A$1:I$623,3,0)</f>
        <v>280</v>
      </c>
      <c r="P366" s="21" t="s">
        <v>46</v>
      </c>
      <c r="Q366" s="3"/>
    </row>
    <row r="367" spans="1:17" ht="12.75" customHeight="1">
      <c r="A367" s="66">
        <f t="shared" si="5"/>
        <v>366</v>
      </c>
      <c r="B367" s="3" t="str">
        <f>VLOOKUP(D367,'Concept heirarchy position'!A$1:I$623,2,0)</f>
        <v>Isolation precautions</v>
      </c>
      <c r="C367" s="3">
        <v>495</v>
      </c>
      <c r="D367" s="87" t="s">
        <v>2590</v>
      </c>
      <c r="E367" s="74" t="s">
        <v>38</v>
      </c>
      <c r="F367" s="71" t="s">
        <v>40</v>
      </c>
      <c r="G367" s="71" t="s">
        <v>41</v>
      </c>
      <c r="H367" s="12" t="s">
        <v>42</v>
      </c>
      <c r="J367" s="12" t="s">
        <v>44</v>
      </c>
      <c r="K367" s="12" t="s">
        <v>45</v>
      </c>
      <c r="L367" s="12"/>
      <c r="M367" s="12"/>
      <c r="N367" s="3">
        <f>VLOOKUP(D367,'Concept heirarchy position'!A$1:I$623,3,0)</f>
        <v>281</v>
      </c>
      <c r="P367" s="21" t="s">
        <v>47</v>
      </c>
      <c r="Q367" s="3"/>
    </row>
    <row r="368" spans="1:17" ht="12.75" customHeight="1">
      <c r="A368" s="66">
        <f t="shared" si="5"/>
        <v>367</v>
      </c>
      <c r="B368" s="3" t="str">
        <f>VLOOKUP(D368,'Concept heirarchy position'!A$1:I$623,2,0)</f>
        <v>Exposure to infectious disease in last month</v>
      </c>
      <c r="C368" s="3">
        <v>96</v>
      </c>
      <c r="D368" s="3" t="s">
        <v>1619</v>
      </c>
      <c r="E368" s="74" t="s">
        <v>1187</v>
      </c>
      <c r="F368" s="3" t="s">
        <v>1526</v>
      </c>
      <c r="G368" s="12" t="s">
        <v>1856</v>
      </c>
      <c r="H368" s="12" t="s">
        <v>1046</v>
      </c>
      <c r="N368" s="3">
        <f>VLOOKUP(D368,'Concept heirarchy position'!A$1:I$623,3,0)</f>
        <v>277</v>
      </c>
      <c r="P368" s="21" t="s">
        <v>2664</v>
      </c>
      <c r="Q368" s="3"/>
    </row>
    <row r="369" spans="1:23" ht="12.75" customHeight="1">
      <c r="A369" s="66">
        <f t="shared" si="5"/>
        <v>368</v>
      </c>
      <c r="B369" s="3" t="str">
        <f>VLOOKUP(D369,'Concept heirarchy position'!A$1:I$623,2,0)</f>
        <v>Exposure to infectious disease in last month</v>
      </c>
      <c r="C369" s="3">
        <v>97</v>
      </c>
      <c r="D369" s="3" t="s">
        <v>1619</v>
      </c>
      <c r="E369" s="73" t="s">
        <v>1931</v>
      </c>
      <c r="F369" s="3" t="s">
        <v>1526</v>
      </c>
      <c r="G369" s="22" t="s">
        <v>1856</v>
      </c>
      <c r="H369" s="22" t="s">
        <v>1046</v>
      </c>
      <c r="N369" s="3">
        <f>VLOOKUP(D369,'Concept heirarchy position'!A$1:I$623,3,0)</f>
        <v>277</v>
      </c>
      <c r="O369" s="23"/>
      <c r="P369" s="23"/>
      <c r="Q369" s="3"/>
    </row>
    <row r="370" spans="1:23" ht="12.75" customHeight="1">
      <c r="A370" s="66">
        <f t="shared" si="5"/>
        <v>369</v>
      </c>
      <c r="B370" s="3" t="str">
        <f>VLOOKUP(D370,'Concept heirarchy position'!A$1:I$623,2,0)</f>
        <v>Exposure to infectious disease in last month</v>
      </c>
      <c r="C370" s="3">
        <v>339</v>
      </c>
      <c r="D370" s="3" t="s">
        <v>1619</v>
      </c>
      <c r="E370" s="73" t="s">
        <v>2069</v>
      </c>
      <c r="F370" s="3" t="s">
        <v>464</v>
      </c>
      <c r="G370" s="22" t="s">
        <v>1856</v>
      </c>
      <c r="H370" s="22" t="s">
        <v>1046</v>
      </c>
      <c r="N370" s="3">
        <f>VLOOKUP(D370,'Concept heirarchy position'!A$1:I$623,3,0)</f>
        <v>277</v>
      </c>
      <c r="O370" s="23"/>
      <c r="P370" s="23"/>
      <c r="Q370" s="3"/>
    </row>
    <row r="371" spans="1:23" ht="12.75" customHeight="1">
      <c r="A371" s="66">
        <f t="shared" si="5"/>
        <v>370</v>
      </c>
      <c r="B371" s="3" t="str">
        <f>VLOOKUP(D371,'Concept heirarchy position'!A$1:I$623,2,0)</f>
        <v>Infectious disease in last month</v>
      </c>
      <c r="C371" s="3">
        <v>98</v>
      </c>
      <c r="D371" s="3" t="s">
        <v>2039</v>
      </c>
      <c r="E371" s="74" t="s">
        <v>1339</v>
      </c>
      <c r="F371" s="3" t="s">
        <v>1526</v>
      </c>
      <c r="G371" s="12" t="s">
        <v>1856</v>
      </c>
      <c r="H371" s="12" t="s">
        <v>1046</v>
      </c>
      <c r="N371" s="3">
        <f>VLOOKUP(D371,'Concept heirarchy position'!A$1:I$623,3,0)</f>
        <v>278</v>
      </c>
      <c r="P371" s="21" t="s">
        <v>2664</v>
      </c>
      <c r="Q371" s="3"/>
    </row>
    <row r="372" spans="1:23" ht="12.75" customHeight="1">
      <c r="A372" s="66">
        <f t="shared" si="5"/>
        <v>371</v>
      </c>
      <c r="B372" s="3" t="str">
        <f>VLOOKUP(D372,'Concept heirarchy position'!A$1:I$623,2,0)</f>
        <v>Infectious disease in last month</v>
      </c>
      <c r="C372" s="3">
        <v>99</v>
      </c>
      <c r="D372" s="3" t="s">
        <v>2039</v>
      </c>
      <c r="E372" s="73" t="s">
        <v>1801</v>
      </c>
      <c r="F372" s="3" t="s">
        <v>1526</v>
      </c>
      <c r="G372" s="22" t="s">
        <v>1856</v>
      </c>
      <c r="H372" s="22" t="s">
        <v>1046</v>
      </c>
      <c r="N372" s="3">
        <f>VLOOKUP(D372,'Concept heirarchy position'!A$1:I$623,3,0)</f>
        <v>278</v>
      </c>
      <c r="O372" s="23"/>
      <c r="P372" s="23"/>
      <c r="Q372" s="3"/>
    </row>
    <row r="373" spans="1:23" ht="12.75" customHeight="1">
      <c r="A373" s="66">
        <f t="shared" si="5"/>
        <v>372</v>
      </c>
      <c r="B373" s="3" t="str">
        <f>VLOOKUP(D373,'Concept heirarchy position'!A$1:I$623,2,0)</f>
        <v>Other Infectious</v>
      </c>
      <c r="C373" s="3">
        <v>496</v>
      </c>
      <c r="D373" s="87" t="s">
        <v>1941</v>
      </c>
      <c r="E373" s="74" t="s">
        <v>39</v>
      </c>
      <c r="F373" s="71" t="s">
        <v>40</v>
      </c>
      <c r="G373" s="71" t="s">
        <v>41</v>
      </c>
      <c r="H373" s="12" t="s">
        <v>43</v>
      </c>
      <c r="J373" s="12" t="s">
        <v>44</v>
      </c>
      <c r="K373" s="12" t="s">
        <v>45</v>
      </c>
      <c r="L373" s="12"/>
      <c r="M373" s="12"/>
      <c r="N373" s="3">
        <f>VLOOKUP(D373,'Concept heirarchy position'!A$1:I$623,3,0)</f>
        <v>282</v>
      </c>
      <c r="P373" s="21" t="s">
        <v>48</v>
      </c>
      <c r="Q373" s="3"/>
    </row>
    <row r="374" spans="1:23" ht="12.75" customHeight="1">
      <c r="A374" s="66">
        <f t="shared" si="5"/>
        <v>373</v>
      </c>
      <c r="B374" s="3" t="e">
        <f>VLOOKUP(D374,'Concept heirarchy position'!A$1:I$623,2,0)</f>
        <v>#N/A</v>
      </c>
      <c r="C374" s="3">
        <v>456</v>
      </c>
      <c r="E374" s="73" t="s">
        <v>2642</v>
      </c>
      <c r="F374" s="71"/>
      <c r="G374" s="71" t="s">
        <v>2621</v>
      </c>
      <c r="H374" s="22"/>
      <c r="N374" s="3" t="e">
        <f>VLOOKUP(D374,'Concept heirarchy position'!A$1:I$623,3,0)</f>
        <v>#N/A</v>
      </c>
      <c r="O374" s="23"/>
      <c r="P374" s="21" t="s">
        <v>2664</v>
      </c>
      <c r="Q374" s="3"/>
    </row>
    <row r="375" spans="1:23" ht="12.75" customHeight="1">
      <c r="A375" s="66">
        <f t="shared" si="5"/>
        <v>374</v>
      </c>
      <c r="B375" s="3" t="e">
        <f>VLOOKUP(D375,'Concept heirarchy position'!A$1:I$623,2,0)</f>
        <v>#N/A</v>
      </c>
      <c r="C375" s="3">
        <v>457</v>
      </c>
      <c r="E375" s="73" t="s">
        <v>2643</v>
      </c>
      <c r="F375" s="71"/>
      <c r="G375" s="71" t="s">
        <v>2625</v>
      </c>
      <c r="H375" s="22"/>
      <c r="N375" s="3" t="e">
        <f>VLOOKUP(D375,'Concept heirarchy position'!A$1:I$623,3,0)</f>
        <v>#N/A</v>
      </c>
      <c r="O375" s="23"/>
      <c r="P375" s="21" t="s">
        <v>2664</v>
      </c>
      <c r="Q375" s="3"/>
    </row>
    <row r="376" spans="1:23" ht="12.75" customHeight="1">
      <c r="A376" s="66">
        <f t="shared" si="5"/>
        <v>375</v>
      </c>
      <c r="B376" s="3" t="str">
        <f>VLOOKUP(D376,'Concept heirarchy position'!A$1:I$623,2,0)</f>
        <v>Height(cm) patient report</v>
      </c>
      <c r="C376" s="70">
        <v>44</v>
      </c>
      <c r="D376" s="70" t="s">
        <v>1575</v>
      </c>
      <c r="E376" s="82" t="s">
        <v>1567</v>
      </c>
      <c r="F376" s="71" t="s">
        <v>1050</v>
      </c>
      <c r="G376" s="71" t="s">
        <v>1467</v>
      </c>
      <c r="H376" s="70"/>
      <c r="I376" s="70"/>
      <c r="J376" s="70"/>
      <c r="K376" s="70"/>
      <c r="L376" s="70"/>
      <c r="M376" s="70"/>
      <c r="N376" s="3">
        <f>VLOOKUP(D376,'Concept heirarchy position'!A$1:I$623,3,0)</f>
        <v>98</v>
      </c>
      <c r="O376" s="78"/>
      <c r="P376" s="78" t="s">
        <v>1191</v>
      </c>
      <c r="Q376" s="70"/>
      <c r="R376" s="70"/>
      <c r="S376" s="70"/>
      <c r="T376" s="70"/>
      <c r="U376" s="70"/>
      <c r="V376" s="70"/>
      <c r="W376" s="70"/>
    </row>
    <row r="377" spans="1:23" ht="12.75" customHeight="1">
      <c r="A377" s="66">
        <f t="shared" si="5"/>
        <v>376</v>
      </c>
      <c r="B377" s="3" t="str">
        <f>VLOOKUP(D377,'Concept heirarchy position'!A$1:I$623,2,0)</f>
        <v>Weight(kg) patient report</v>
      </c>
      <c r="C377" s="70">
        <v>46</v>
      </c>
      <c r="D377" s="70" t="s">
        <v>1949</v>
      </c>
      <c r="E377" s="82" t="s">
        <v>2536</v>
      </c>
      <c r="F377" s="71" t="s">
        <v>1050</v>
      </c>
      <c r="G377" s="71" t="s">
        <v>1467</v>
      </c>
      <c r="H377" s="70"/>
      <c r="I377" s="70"/>
      <c r="J377" s="70"/>
      <c r="K377" s="70"/>
      <c r="L377" s="70"/>
      <c r="M377" s="70"/>
      <c r="N377" s="3">
        <f>VLOOKUP(D377,'Concept heirarchy position'!A$1:I$623,3,0)</f>
        <v>99</v>
      </c>
      <c r="O377" s="78"/>
      <c r="P377" s="78" t="s">
        <v>1191</v>
      </c>
      <c r="Q377" s="70"/>
      <c r="R377" s="70"/>
      <c r="S377" s="70"/>
      <c r="T377" s="70"/>
      <c r="U377" s="70"/>
      <c r="V377" s="70"/>
      <c r="W377" s="70"/>
    </row>
    <row r="378" spans="1:23" ht="12.75" customHeight="1">
      <c r="A378" s="66">
        <f t="shared" si="5"/>
        <v>377</v>
      </c>
      <c r="B378" s="3" t="str">
        <f>VLOOKUP(D378,'Concept heirarchy position'!A$1:I$623,2,0)</f>
        <v>Malignancy current</v>
      </c>
      <c r="C378" s="70">
        <v>65</v>
      </c>
      <c r="D378" s="71" t="s">
        <v>1684</v>
      </c>
      <c r="E378" s="82" t="s">
        <v>2537</v>
      </c>
      <c r="F378" s="69" t="s">
        <v>1050</v>
      </c>
      <c r="G378" s="71" t="s">
        <v>1329</v>
      </c>
      <c r="H378" s="71" t="s">
        <v>1800</v>
      </c>
      <c r="I378" s="70"/>
      <c r="J378" s="71" t="s">
        <v>1191</v>
      </c>
      <c r="K378" s="71" t="s">
        <v>1003</v>
      </c>
      <c r="L378" s="71"/>
      <c r="M378" s="71"/>
      <c r="N378" s="70">
        <v>109</v>
      </c>
      <c r="O378" s="84"/>
      <c r="P378" s="78" t="s">
        <v>1191</v>
      </c>
      <c r="Q378" s="70"/>
      <c r="R378" s="70"/>
      <c r="S378" s="70"/>
      <c r="T378" s="70"/>
      <c r="U378" s="70"/>
      <c r="V378" s="70"/>
      <c r="W378" s="70"/>
    </row>
    <row r="379" spans="1:23" ht="12.75" customHeight="1">
      <c r="A379" s="66">
        <f t="shared" si="5"/>
        <v>378</v>
      </c>
      <c r="B379" s="3" t="str">
        <f>VLOOKUP(D379,'Concept heirarchy position'!A$1:I$623,2,0)</f>
        <v>Malignancy past</v>
      </c>
      <c r="C379" s="70">
        <v>395</v>
      </c>
      <c r="D379" s="69" t="s">
        <v>284</v>
      </c>
      <c r="E379" s="81" t="s">
        <v>2538</v>
      </c>
      <c r="F379" s="69" t="s">
        <v>1050</v>
      </c>
      <c r="G379" s="71" t="s">
        <v>1329</v>
      </c>
      <c r="H379" s="71" t="s">
        <v>1800</v>
      </c>
      <c r="I379" s="70"/>
      <c r="J379" s="69" t="s">
        <v>1191</v>
      </c>
      <c r="K379" s="69" t="s">
        <v>1003</v>
      </c>
      <c r="L379" s="69"/>
      <c r="M379" s="69"/>
      <c r="N379" s="70">
        <v>110</v>
      </c>
      <c r="O379" s="83"/>
      <c r="P379" s="78" t="s">
        <v>1191</v>
      </c>
      <c r="Q379" s="70"/>
      <c r="R379" s="70"/>
      <c r="S379" s="70"/>
      <c r="T379" s="70"/>
      <c r="U379" s="70"/>
      <c r="V379" s="70"/>
      <c r="W379" s="70"/>
    </row>
    <row r="380" spans="1:23" ht="12.75" customHeight="1">
      <c r="A380" s="66">
        <f t="shared" si="5"/>
        <v>379</v>
      </c>
      <c r="B380" s="3" t="str">
        <f>VLOOKUP(D380,'Concept heirarchy position'!A$1:I$623,2,0)</f>
        <v>Organ transplant</v>
      </c>
      <c r="C380" s="3">
        <v>251</v>
      </c>
      <c r="D380" s="3" t="s">
        <v>1634</v>
      </c>
      <c r="E380" s="74" t="s">
        <v>1622</v>
      </c>
      <c r="F380" s="12" t="s">
        <v>1050</v>
      </c>
      <c r="G380" s="12" t="s">
        <v>1329</v>
      </c>
      <c r="H380" s="12" t="s">
        <v>1800</v>
      </c>
      <c r="J380" s="12" t="s">
        <v>1191</v>
      </c>
      <c r="K380" s="12" t="s">
        <v>1003</v>
      </c>
      <c r="L380" s="12"/>
      <c r="M380" s="12"/>
      <c r="N380" s="3">
        <f>VLOOKUP(D380,'Concept heirarchy position'!A$1:I$623,3,0)</f>
        <v>291</v>
      </c>
      <c r="P380" s="21" t="s">
        <v>2664</v>
      </c>
      <c r="Q380" s="3"/>
    </row>
    <row r="381" spans="1:23" ht="12.75" customHeight="1">
      <c r="A381" s="66">
        <f t="shared" si="5"/>
        <v>380</v>
      </c>
      <c r="B381" s="3" t="str">
        <f>VLOOKUP(D381,'Concept heirarchy position'!A$1:I$623,2,0)</f>
        <v>Malignancy (ever)</v>
      </c>
      <c r="C381" s="3">
        <v>64</v>
      </c>
      <c r="D381" s="12" t="s">
        <v>2299</v>
      </c>
      <c r="E381" s="74" t="s">
        <v>1506</v>
      </c>
      <c r="F381" s="12" t="s">
        <v>1050</v>
      </c>
      <c r="G381" s="12" t="s">
        <v>1329</v>
      </c>
      <c r="H381" s="12" t="s">
        <v>1800</v>
      </c>
      <c r="J381" s="12" t="s">
        <v>2603</v>
      </c>
      <c r="K381" s="3" t="s">
        <v>2604</v>
      </c>
      <c r="N381" s="3">
        <f>VLOOKUP(D381,'Concept heirarchy position'!A$1:I$623,3,0)</f>
        <v>108</v>
      </c>
      <c r="O381" s="24"/>
      <c r="P381" s="24"/>
      <c r="Q381" s="3"/>
    </row>
    <row r="382" spans="1:23" ht="12.75" customHeight="1">
      <c r="A382" s="66">
        <f t="shared" si="5"/>
        <v>381</v>
      </c>
      <c r="B382" s="3" t="str">
        <f>VLOOKUP(D382,'Concept heirarchy position'!A$1:I$623,2,0)</f>
        <v>Organ transplant</v>
      </c>
      <c r="C382" s="3">
        <v>252</v>
      </c>
      <c r="D382" s="3" t="s">
        <v>1634</v>
      </c>
      <c r="E382" s="73" t="s">
        <v>1540</v>
      </c>
      <c r="F382" s="22" t="s">
        <v>1050</v>
      </c>
      <c r="G382" s="22" t="s">
        <v>1329</v>
      </c>
      <c r="H382" s="28" t="s">
        <v>2492</v>
      </c>
      <c r="J382" s="3" t="s">
        <v>1191</v>
      </c>
      <c r="K382" s="3" t="s">
        <v>1003</v>
      </c>
      <c r="N382" s="3">
        <f>VLOOKUP(D382,'Concept heirarchy position'!A$1:I$623,3,0)</f>
        <v>291</v>
      </c>
      <c r="O382" s="67" t="s">
        <v>93</v>
      </c>
      <c r="P382" s="23"/>
      <c r="Q382" s="3"/>
    </row>
    <row r="383" spans="1:23" ht="12.75" customHeight="1">
      <c r="A383" s="66">
        <f t="shared" si="5"/>
        <v>382</v>
      </c>
      <c r="B383" s="3" t="str">
        <f>VLOOKUP(D383,'Concept heirarchy position'!A$1:I$623,2,0)</f>
        <v>Other internal disease</v>
      </c>
      <c r="C383" s="3">
        <v>253</v>
      </c>
      <c r="D383" s="3" t="s">
        <v>1430</v>
      </c>
      <c r="E383" s="74" t="s">
        <v>1668</v>
      </c>
      <c r="F383" s="12" t="s">
        <v>1050</v>
      </c>
      <c r="G383" s="12" t="s">
        <v>1329</v>
      </c>
      <c r="H383" s="12" t="s">
        <v>1800</v>
      </c>
      <c r="J383" s="12" t="s">
        <v>1191</v>
      </c>
      <c r="K383" s="12" t="s">
        <v>1003</v>
      </c>
      <c r="L383" s="12"/>
      <c r="M383" s="12"/>
      <c r="N383" s="3">
        <f>VLOOKUP(D383,'Concept heirarchy position'!A$1:I$623,3,0)</f>
        <v>292</v>
      </c>
      <c r="P383" s="21" t="s">
        <v>2664</v>
      </c>
      <c r="Q383" s="3"/>
    </row>
    <row r="384" spans="1:23" ht="12.75" customHeight="1">
      <c r="A384" s="66">
        <f t="shared" si="5"/>
        <v>383</v>
      </c>
      <c r="B384" s="3" t="str">
        <f>VLOOKUP(D384,'Concept heirarchy position'!A$1:I$623,2,0)</f>
        <v>Limitation to blood products</v>
      </c>
      <c r="C384" s="3">
        <v>67</v>
      </c>
      <c r="D384" s="3" t="s">
        <v>2546</v>
      </c>
      <c r="E384" s="74" t="s">
        <v>1012</v>
      </c>
      <c r="F384" s="12" t="s">
        <v>1050</v>
      </c>
      <c r="G384" s="12" t="s">
        <v>1329</v>
      </c>
      <c r="H384" s="12" t="s">
        <v>1800</v>
      </c>
      <c r="J384" s="12" t="s">
        <v>1191</v>
      </c>
      <c r="K384" s="12" t="s">
        <v>1003</v>
      </c>
      <c r="L384" s="12"/>
      <c r="M384" s="12"/>
      <c r="N384" s="3">
        <f>VLOOKUP(D384,'Concept heirarchy position'!A$1:I$623,3,0)</f>
        <v>112</v>
      </c>
      <c r="P384" s="21" t="s">
        <v>2664</v>
      </c>
      <c r="Q384" s="3"/>
    </row>
    <row r="385" spans="1:17" ht="12.75" customHeight="1">
      <c r="A385" s="66">
        <f t="shared" si="5"/>
        <v>384</v>
      </c>
      <c r="B385" s="3" t="str">
        <f>VLOOKUP(D385,'Concept heirarchy position'!A$1:I$623,2,0)</f>
        <v>Other internal disease</v>
      </c>
      <c r="C385" s="3">
        <v>254</v>
      </c>
      <c r="D385" s="3" t="s">
        <v>1430</v>
      </c>
      <c r="E385" s="73" t="s">
        <v>762</v>
      </c>
      <c r="F385" s="22" t="s">
        <v>1050</v>
      </c>
      <c r="G385" s="22" t="s">
        <v>1329</v>
      </c>
      <c r="H385" s="28" t="s">
        <v>2492</v>
      </c>
      <c r="J385" s="3" t="s">
        <v>1191</v>
      </c>
      <c r="K385" s="3" t="s">
        <v>1003</v>
      </c>
      <c r="N385" s="3">
        <f>VLOOKUP(D385,'Concept heirarchy position'!A$1:I$623,3,0)</f>
        <v>292</v>
      </c>
      <c r="O385" s="67" t="s">
        <v>93</v>
      </c>
      <c r="P385" s="23"/>
      <c r="Q385" s="3"/>
    </row>
    <row r="386" spans="1:17" ht="12.75" customHeight="1">
      <c r="A386" s="66">
        <f t="shared" si="5"/>
        <v>385</v>
      </c>
      <c r="B386" s="3" t="e">
        <f>VLOOKUP(D386,'Concept heirarchy position'!A$1:I$623,2,0)</f>
        <v>#N/A</v>
      </c>
      <c r="C386" s="3">
        <v>458</v>
      </c>
      <c r="E386" s="73" t="s">
        <v>2643</v>
      </c>
      <c r="F386" s="71"/>
      <c r="G386" s="71" t="s">
        <v>2621</v>
      </c>
      <c r="H386" s="28"/>
      <c r="O386" s="67"/>
      <c r="P386" s="21" t="s">
        <v>2664</v>
      </c>
      <c r="Q386" s="3"/>
    </row>
    <row r="387" spans="1:17" ht="12.75" customHeight="1">
      <c r="A387" s="66">
        <f t="shared" si="5"/>
        <v>386</v>
      </c>
      <c r="B387" s="3" t="e">
        <f>VLOOKUP(D387,'Concept heirarchy position'!A$1:I$623,2,0)</f>
        <v>#N/A</v>
      </c>
      <c r="C387" s="3">
        <v>459</v>
      </c>
      <c r="E387" s="73" t="s">
        <v>2644</v>
      </c>
      <c r="F387" s="71"/>
      <c r="G387" s="71" t="s">
        <v>2625</v>
      </c>
      <c r="H387" s="28"/>
      <c r="O387" s="67"/>
      <c r="P387" s="21" t="s">
        <v>2664</v>
      </c>
      <c r="Q387" s="3"/>
    </row>
    <row r="388" spans="1:17" ht="12.75" customHeight="1">
      <c r="A388" s="66">
        <f t="shared" si="5"/>
        <v>387</v>
      </c>
      <c r="B388" s="3" t="str">
        <f>VLOOKUP(D388,'Concept heirarchy position'!A$1:I$623,2,0)</f>
        <v>Height(cm)</v>
      </c>
      <c r="C388" s="3">
        <v>255</v>
      </c>
      <c r="D388" s="3" t="s">
        <v>1272</v>
      </c>
      <c r="E388" s="74" t="s">
        <v>358</v>
      </c>
      <c r="F388" s="12" t="s">
        <v>1050</v>
      </c>
      <c r="G388" s="12" t="s">
        <v>1467</v>
      </c>
      <c r="N388" s="3">
        <f>VLOOKUP(D388,'Concept heirarchy position'!A$1:I$623,3,0)</f>
        <v>293</v>
      </c>
      <c r="O388" s="24"/>
      <c r="P388" s="21" t="s">
        <v>2664</v>
      </c>
      <c r="Q388" s="3"/>
    </row>
    <row r="389" spans="1:17" ht="12.75" customHeight="1">
      <c r="A389" s="66">
        <f t="shared" si="5"/>
        <v>388</v>
      </c>
      <c r="B389" s="3" t="str">
        <f>VLOOKUP(D389,'Concept heirarchy position'!A$1:I$623,2,0)</f>
        <v>Weight(kg)</v>
      </c>
      <c r="C389" s="3">
        <v>256</v>
      </c>
      <c r="D389" s="3" t="s">
        <v>1149</v>
      </c>
      <c r="E389" s="74" t="s">
        <v>1293</v>
      </c>
      <c r="F389" s="12" t="s">
        <v>1050</v>
      </c>
      <c r="G389" s="12" t="s">
        <v>1467</v>
      </c>
      <c r="N389" s="3">
        <f>VLOOKUP(D389,'Concept heirarchy position'!A$1:I$623,3,0)</f>
        <v>294</v>
      </c>
      <c r="O389" s="24"/>
      <c r="P389" s="21" t="s">
        <v>2664</v>
      </c>
      <c r="Q389" s="3"/>
    </row>
    <row r="390" spans="1:17" ht="12.75" customHeight="1">
      <c r="A390" s="66">
        <f t="shared" si="5"/>
        <v>389</v>
      </c>
      <c r="B390" s="3" t="str">
        <f>VLOOKUP(D390,'Concept heirarchy position'!A$1:I$623,2,0)</f>
        <v>BMI</v>
      </c>
      <c r="C390" s="3">
        <v>257</v>
      </c>
      <c r="D390" s="12" t="s">
        <v>1632</v>
      </c>
      <c r="E390" s="74" t="s">
        <v>757</v>
      </c>
      <c r="G390" s="31" t="s">
        <v>758</v>
      </c>
      <c r="N390" s="3">
        <f>VLOOKUP(D390,'Concept heirarchy position'!A$1:I$623,3,0)</f>
        <v>295</v>
      </c>
      <c r="O390" s="24"/>
      <c r="P390" s="21" t="s">
        <v>2664</v>
      </c>
      <c r="Q390" s="3"/>
    </row>
    <row r="391" spans="1:17" ht="12.75" customHeight="1">
      <c r="A391" s="66">
        <f t="shared" si="5"/>
        <v>390</v>
      </c>
      <c r="B391" s="3" t="str">
        <f>VLOOKUP(D391,'Concept heirarchy position'!A$1:I$623,2,0)</f>
        <v>BSA</v>
      </c>
      <c r="C391" s="3">
        <v>258</v>
      </c>
      <c r="D391" s="12" t="s">
        <v>1888</v>
      </c>
      <c r="E391" s="74" t="s">
        <v>741</v>
      </c>
      <c r="G391" s="31" t="s">
        <v>758</v>
      </c>
      <c r="N391" s="3">
        <f>VLOOKUP(D391,'Concept heirarchy position'!A$1:I$623,3,0)</f>
        <v>296</v>
      </c>
      <c r="O391" s="24"/>
      <c r="P391" s="21" t="s">
        <v>2664</v>
      </c>
      <c r="Q391" s="3"/>
    </row>
    <row r="392" spans="1:17" ht="12.75" customHeight="1">
      <c r="A392" s="66">
        <f t="shared" si="5"/>
        <v>391</v>
      </c>
      <c r="B392" s="3" t="str">
        <f>VLOOKUP(D392,'Concept heirarchy position'!A$1:I$623,2,0)</f>
        <v>HR</v>
      </c>
      <c r="C392" s="3">
        <v>259</v>
      </c>
      <c r="D392" s="3" t="s">
        <v>1335</v>
      </c>
      <c r="E392" s="74" t="s">
        <v>967</v>
      </c>
      <c r="F392" s="12" t="s">
        <v>1050</v>
      </c>
      <c r="G392" s="12" t="s">
        <v>1467</v>
      </c>
      <c r="N392" s="3">
        <f>VLOOKUP(D392,'Concept heirarchy position'!A$1:I$623,3,0)</f>
        <v>297</v>
      </c>
      <c r="P392" s="21" t="s">
        <v>2664</v>
      </c>
      <c r="Q392" s="3"/>
    </row>
    <row r="393" spans="1:17" ht="12.75" customHeight="1">
      <c r="A393" s="66">
        <f t="shared" si="5"/>
        <v>392</v>
      </c>
      <c r="B393" s="3" t="str">
        <f>VLOOKUP(D393,'Concept heirarchy position'!A$1:I$623,2,0)</f>
        <v>BP systolic</v>
      </c>
      <c r="C393" s="3">
        <v>260</v>
      </c>
      <c r="D393" s="3" t="s">
        <v>1198</v>
      </c>
      <c r="E393" s="74" t="s">
        <v>1099</v>
      </c>
      <c r="F393" s="12" t="s">
        <v>1050</v>
      </c>
      <c r="G393" s="12" t="s">
        <v>1467</v>
      </c>
      <c r="N393" s="3">
        <f>VLOOKUP(D393,'Concept heirarchy position'!A$1:I$623,3,0)</f>
        <v>298</v>
      </c>
      <c r="P393" s="21" t="s">
        <v>2664</v>
      </c>
      <c r="Q393" s="3"/>
    </row>
    <row r="394" spans="1:17" ht="12.75" customHeight="1">
      <c r="A394" s="66">
        <f t="shared" ref="A394:A457" si="6">A393+1</f>
        <v>393</v>
      </c>
      <c r="B394" s="3" t="str">
        <f>VLOOKUP(D394,'Concept heirarchy position'!A$1:I$623,2,0)</f>
        <v>BP diastolic</v>
      </c>
      <c r="C394" s="3">
        <v>261</v>
      </c>
      <c r="D394" s="3" t="s">
        <v>1322</v>
      </c>
      <c r="E394" s="74" t="s">
        <v>983</v>
      </c>
      <c r="F394" s="12" t="s">
        <v>1050</v>
      </c>
      <c r="G394" s="12" t="s">
        <v>1467</v>
      </c>
      <c r="N394" s="3">
        <f>VLOOKUP(D394,'Concept heirarchy position'!A$1:I$623,3,0)</f>
        <v>299</v>
      </c>
      <c r="O394" s="24"/>
      <c r="P394" s="21" t="s">
        <v>2664</v>
      </c>
      <c r="Q394" s="3"/>
    </row>
    <row r="395" spans="1:17" ht="12.75" customHeight="1">
      <c r="A395" s="66">
        <f t="shared" si="6"/>
        <v>394</v>
      </c>
      <c r="B395" s="3" t="str">
        <f>VLOOKUP(D395,'Concept heirarchy position'!A$1:I$623,2,0)</f>
        <v>Mean BP</v>
      </c>
      <c r="C395" s="3">
        <v>262</v>
      </c>
      <c r="D395" s="3" t="s">
        <v>1327</v>
      </c>
      <c r="E395" s="74" t="s">
        <v>1553</v>
      </c>
      <c r="F395" s="12" t="s">
        <v>1050</v>
      </c>
      <c r="G395" s="12" t="s">
        <v>1467</v>
      </c>
      <c r="N395" s="3">
        <f>VLOOKUP(D395,'Concept heirarchy position'!A$1:I$623,3,0)</f>
        <v>300</v>
      </c>
      <c r="P395" s="24"/>
      <c r="Q395" s="3"/>
    </row>
    <row r="396" spans="1:17" ht="12.75" customHeight="1">
      <c r="A396" s="66">
        <f t="shared" si="6"/>
        <v>395</v>
      </c>
      <c r="B396" s="3" t="str">
        <f>VLOOKUP(D396,'Concept heirarchy position'!A$1:I$623,2,0)</f>
        <v>FiO2</v>
      </c>
      <c r="C396" s="3">
        <v>263</v>
      </c>
      <c r="D396" s="3" t="s">
        <v>1642</v>
      </c>
      <c r="E396" s="74" t="s">
        <v>772</v>
      </c>
      <c r="F396" s="12" t="s">
        <v>1050</v>
      </c>
      <c r="G396" s="12" t="s">
        <v>1467</v>
      </c>
      <c r="N396" s="3">
        <f>VLOOKUP(D396,'Concept heirarchy position'!A$1:I$623,3,0)</f>
        <v>302</v>
      </c>
      <c r="P396" s="21" t="s">
        <v>2664</v>
      </c>
      <c r="Q396" s="3"/>
    </row>
    <row r="397" spans="1:17" ht="12.75" customHeight="1">
      <c r="A397" s="66">
        <f t="shared" si="6"/>
        <v>396</v>
      </c>
      <c r="B397" s="3" t="str">
        <f>VLOOKUP(D397,'Concept heirarchy position'!A$1:I$623,2,0)</f>
        <v>SpO2</v>
      </c>
      <c r="C397" s="3">
        <v>264</v>
      </c>
      <c r="D397" s="3" t="s">
        <v>1644</v>
      </c>
      <c r="E397" s="74" t="s">
        <v>1225</v>
      </c>
      <c r="F397" s="12" t="s">
        <v>1050</v>
      </c>
      <c r="G397" s="12" t="s">
        <v>1467</v>
      </c>
      <c r="N397" s="3">
        <f>VLOOKUP(D397,'Concept heirarchy position'!A$1:I$623,3,0)</f>
        <v>303</v>
      </c>
      <c r="P397" s="21" t="s">
        <v>2664</v>
      </c>
      <c r="Q397" s="3"/>
    </row>
    <row r="398" spans="1:17" ht="12.75" customHeight="1">
      <c r="A398" s="66">
        <f t="shared" si="6"/>
        <v>397</v>
      </c>
      <c r="B398" s="3" t="str">
        <f>VLOOKUP(D398,'Concept heirarchy position'!A$1:I$623,2,0)</f>
        <v>Poor nutrition</v>
      </c>
      <c r="C398" s="3">
        <v>265</v>
      </c>
      <c r="D398" s="3" t="s">
        <v>2034</v>
      </c>
      <c r="E398" s="74" t="s">
        <v>855</v>
      </c>
      <c r="F398" s="3" t="s">
        <v>1526</v>
      </c>
      <c r="G398" s="12" t="s">
        <v>1329</v>
      </c>
      <c r="H398" s="12" t="s">
        <v>1800</v>
      </c>
      <c r="N398" s="3">
        <f>VLOOKUP(D398,'Concept heirarchy position'!A$1:I$623,3,0)</f>
        <v>306</v>
      </c>
      <c r="P398" s="21" t="s">
        <v>2664</v>
      </c>
      <c r="Q398" s="3"/>
    </row>
    <row r="399" spans="1:17" ht="12.75" customHeight="1">
      <c r="A399" s="66">
        <f t="shared" si="6"/>
        <v>398</v>
      </c>
      <c r="B399" s="3" t="str">
        <f>VLOOKUP(D399,'Concept heirarchy position'!A$1:I$623,2,0)</f>
        <v>Heart auscultation</v>
      </c>
      <c r="C399" s="3">
        <v>266</v>
      </c>
      <c r="D399" s="3" t="s">
        <v>2189</v>
      </c>
      <c r="E399" s="74" t="s">
        <v>2346</v>
      </c>
      <c r="F399" s="12" t="s">
        <v>1050</v>
      </c>
      <c r="G399" s="12" t="s">
        <v>1329</v>
      </c>
      <c r="H399" s="12" t="s">
        <v>856</v>
      </c>
      <c r="J399" s="12" t="s">
        <v>1191</v>
      </c>
      <c r="K399" s="12" t="s">
        <v>857</v>
      </c>
      <c r="L399" s="12"/>
      <c r="M399" s="12"/>
      <c r="N399" s="3">
        <f>VLOOKUP(D399,'Concept heirarchy position'!A$1:I$623,3,0)</f>
        <v>312</v>
      </c>
      <c r="P399" s="21" t="s">
        <v>2664</v>
      </c>
      <c r="Q399" s="3"/>
    </row>
    <row r="400" spans="1:17" ht="12.75" customHeight="1">
      <c r="A400" s="66">
        <f t="shared" si="6"/>
        <v>399</v>
      </c>
      <c r="B400" s="3" t="str">
        <f>VLOOKUP(D400,'Concept heirarchy position'!A$1:I$623,2,0)</f>
        <v>Lung auscultation</v>
      </c>
      <c r="C400" s="3">
        <v>267</v>
      </c>
      <c r="D400" s="3" t="s">
        <v>2448</v>
      </c>
      <c r="E400" s="74" t="s">
        <v>1207</v>
      </c>
      <c r="F400" s="12" t="s">
        <v>1050</v>
      </c>
      <c r="G400" s="12" t="s">
        <v>1329</v>
      </c>
      <c r="H400" s="29" t="s">
        <v>856</v>
      </c>
      <c r="J400" s="12" t="s">
        <v>1191</v>
      </c>
      <c r="K400" s="29" t="s">
        <v>857</v>
      </c>
      <c r="L400" s="29"/>
      <c r="M400" s="29"/>
      <c r="N400" s="3">
        <f>VLOOKUP(D400,'Concept heirarchy position'!A$1:I$623,3,0)</f>
        <v>313</v>
      </c>
      <c r="P400" s="21" t="s">
        <v>2664</v>
      </c>
      <c r="Q400" s="3"/>
    </row>
    <row r="401" spans="1:17" ht="12.75" customHeight="1">
      <c r="A401" s="66">
        <f t="shared" si="6"/>
        <v>400</v>
      </c>
      <c r="B401" s="3" t="str">
        <f>VLOOKUP(D401,'Concept heirarchy position'!A$1:I$623,2,0)</f>
        <v>RASS</v>
      </c>
      <c r="C401" s="3">
        <v>268</v>
      </c>
      <c r="D401" s="3" t="s">
        <v>2242</v>
      </c>
      <c r="E401" s="74" t="s">
        <v>1226</v>
      </c>
      <c r="F401" s="12" t="s">
        <v>1050</v>
      </c>
      <c r="G401" s="12" t="s">
        <v>1329</v>
      </c>
      <c r="H401" s="12" t="s">
        <v>2243</v>
      </c>
      <c r="N401" s="3">
        <f>VLOOKUP(D401,'Concept heirarchy position'!A$1:I$623,3,0)</f>
        <v>314</v>
      </c>
      <c r="P401" s="21" t="s">
        <v>2664</v>
      </c>
      <c r="Q401" s="3"/>
    </row>
    <row r="402" spans="1:17" ht="12.75" customHeight="1">
      <c r="A402" s="66">
        <f t="shared" si="6"/>
        <v>401</v>
      </c>
      <c r="B402" s="3" t="str">
        <f>VLOOKUP(D402,'Concept heirarchy position'!A$1:I$623,2,0)</f>
        <v>GCS 15</v>
      </c>
      <c r="C402" s="3">
        <v>269</v>
      </c>
      <c r="D402" s="3" t="s">
        <v>1806</v>
      </c>
      <c r="E402" s="74" t="s">
        <v>1357</v>
      </c>
      <c r="F402" s="12" t="s">
        <v>1050</v>
      </c>
      <c r="G402" s="12" t="s">
        <v>1329</v>
      </c>
      <c r="H402" s="12" t="s">
        <v>1800</v>
      </c>
      <c r="N402" s="3">
        <f>VLOOKUP(D402,'Concept heirarchy position'!A$1:I$623,3,0)</f>
        <v>315</v>
      </c>
      <c r="P402" s="21" t="s">
        <v>2664</v>
      </c>
      <c r="Q402" s="3"/>
    </row>
    <row r="403" spans="1:17" ht="12.75" customHeight="1">
      <c r="A403" s="66">
        <f t="shared" si="6"/>
        <v>402</v>
      </c>
      <c r="B403" s="3" t="str">
        <f>VLOOKUP(D403,'Concept heirarchy position'!A$1:I$623,2,0)</f>
        <v>GCS E</v>
      </c>
      <c r="C403" s="3">
        <v>199</v>
      </c>
      <c r="D403" s="3" t="s">
        <v>1878</v>
      </c>
      <c r="E403" s="74" t="s">
        <v>2648</v>
      </c>
      <c r="F403" s="3" t="s">
        <v>1028</v>
      </c>
      <c r="G403" s="12" t="s">
        <v>1329</v>
      </c>
      <c r="H403" s="12" t="s">
        <v>1878</v>
      </c>
      <c r="N403" s="3">
        <f>VLOOKUP(D403,'Concept heirarchy position'!A$1:I$623,3,0)</f>
        <v>316</v>
      </c>
      <c r="O403" s="24"/>
      <c r="P403" s="21" t="s">
        <v>2664</v>
      </c>
      <c r="Q403" s="3"/>
    </row>
    <row r="404" spans="1:17" ht="12.75" customHeight="1">
      <c r="A404" s="66">
        <f t="shared" si="6"/>
        <v>403</v>
      </c>
      <c r="B404" s="3" t="str">
        <f>VLOOKUP(D404,'Concept heirarchy position'!A$1:I$623,2,0)</f>
        <v>GCS V</v>
      </c>
      <c r="C404" s="3">
        <v>200</v>
      </c>
      <c r="D404" s="3" t="s">
        <v>1620</v>
      </c>
      <c r="E404" s="74" t="s">
        <v>1893</v>
      </c>
      <c r="F404" s="3" t="s">
        <v>908</v>
      </c>
      <c r="G404" s="12" t="s">
        <v>1329</v>
      </c>
      <c r="N404" s="3">
        <f>VLOOKUP(D404,'Concept heirarchy position'!A$1:I$623,3,0)</f>
        <v>317</v>
      </c>
      <c r="P404" s="21" t="s">
        <v>2664</v>
      </c>
      <c r="Q404" s="3"/>
    </row>
    <row r="405" spans="1:17" ht="12.75" customHeight="1">
      <c r="A405" s="66">
        <f t="shared" si="6"/>
        <v>404</v>
      </c>
      <c r="B405" s="3" t="str">
        <f>VLOOKUP(D405,'Concept heirarchy position'!A$1:I$623,2,0)</f>
        <v>GCS M</v>
      </c>
      <c r="C405" s="3">
        <v>201</v>
      </c>
      <c r="D405" s="3" t="s">
        <v>2420</v>
      </c>
      <c r="E405" s="74" t="s">
        <v>2459</v>
      </c>
      <c r="F405" s="3" t="s">
        <v>1028</v>
      </c>
      <c r="G405" s="12" t="s">
        <v>1329</v>
      </c>
      <c r="H405" s="12" t="s">
        <v>2420</v>
      </c>
      <c r="N405" s="3">
        <f>VLOOKUP(D405,'Concept heirarchy position'!A$1:I$623,3,0)</f>
        <v>318</v>
      </c>
      <c r="O405" s="24"/>
      <c r="P405" s="21" t="s">
        <v>2664</v>
      </c>
      <c r="Q405" s="3"/>
    </row>
    <row r="406" spans="1:17" ht="12.75" customHeight="1">
      <c r="A406" s="66">
        <f t="shared" si="6"/>
        <v>405</v>
      </c>
      <c r="B406" s="3" t="str">
        <f>VLOOKUP(D406,'Concept heirarchy position'!A$1:I$623,2,0)</f>
        <v>GCS</v>
      </c>
      <c r="C406" s="3">
        <v>270</v>
      </c>
      <c r="D406" s="3" t="s">
        <v>1479</v>
      </c>
      <c r="E406" s="74" t="s">
        <v>504</v>
      </c>
      <c r="F406" s="3" t="s">
        <v>122</v>
      </c>
      <c r="G406" s="31" t="s">
        <v>758</v>
      </c>
      <c r="N406" s="3">
        <f>VLOOKUP(D406,'Concept heirarchy position'!A$1:I$623,3,0)</f>
        <v>319</v>
      </c>
      <c r="P406" s="24"/>
      <c r="Q406" s="3"/>
    </row>
    <row r="407" spans="1:17" ht="12.75" customHeight="1">
      <c r="A407" s="66">
        <f t="shared" si="6"/>
        <v>406</v>
      </c>
      <c r="B407" s="3" t="e">
        <f>VLOOKUP(D407,'Concept heirarchy position'!A$1:I$623,2,0)</f>
        <v>#N/A</v>
      </c>
      <c r="C407" s="3">
        <v>460</v>
      </c>
      <c r="E407" s="74" t="s">
        <v>2645</v>
      </c>
      <c r="F407" s="71"/>
      <c r="G407" s="71" t="s">
        <v>2621</v>
      </c>
      <c r="P407" s="21" t="s">
        <v>2664</v>
      </c>
      <c r="Q407" s="3"/>
    </row>
    <row r="408" spans="1:17" ht="12.75" customHeight="1">
      <c r="A408" s="66">
        <f t="shared" si="6"/>
        <v>407</v>
      </c>
      <c r="B408" s="3" t="e">
        <f>VLOOKUP(D408,'Concept heirarchy position'!A$1:I$623,2,0)</f>
        <v>#N/A</v>
      </c>
      <c r="C408" s="3">
        <v>461</v>
      </c>
      <c r="E408" s="74" t="s">
        <v>2539</v>
      </c>
      <c r="F408" s="71"/>
      <c r="G408" s="71" t="s">
        <v>2625</v>
      </c>
      <c r="P408" s="21" t="s">
        <v>2664</v>
      </c>
      <c r="Q408" s="3"/>
    </row>
    <row r="409" spans="1:17" ht="12.75" customHeight="1">
      <c r="A409" s="66">
        <f t="shared" si="6"/>
        <v>408</v>
      </c>
      <c r="B409" s="3" t="str">
        <f>VLOOKUP(D409,'Concept heirarchy position'!A$1:I$623,2,0)</f>
        <v>History of difficult intubation</v>
      </c>
      <c r="C409" s="3">
        <v>271</v>
      </c>
      <c r="D409" s="7" t="s">
        <v>1227</v>
      </c>
      <c r="E409" s="74" t="s">
        <v>963</v>
      </c>
      <c r="F409" s="12" t="s">
        <v>1050</v>
      </c>
      <c r="G409" s="12" t="s">
        <v>1329</v>
      </c>
      <c r="H409" s="12" t="s">
        <v>1800</v>
      </c>
      <c r="J409" s="3" t="s">
        <v>1191</v>
      </c>
      <c r="K409" s="3" t="s">
        <v>1003</v>
      </c>
      <c r="N409" s="3">
        <f>VLOOKUP(D409,'Concept heirarchy position'!A$1:I$623,3,0)</f>
        <v>320</v>
      </c>
      <c r="P409" s="21" t="s">
        <v>2664</v>
      </c>
      <c r="Q409" s="3"/>
    </row>
    <row r="410" spans="1:17" ht="12.75" customHeight="1">
      <c r="A410" s="66">
        <f t="shared" si="6"/>
        <v>409</v>
      </c>
      <c r="B410" s="3" t="str">
        <f>VLOOKUP(D410,'Concept heirarchy position'!A$1:I$623,2,0)</f>
        <v>History of difficult intubation</v>
      </c>
      <c r="C410" s="3">
        <v>272</v>
      </c>
      <c r="D410" s="7" t="s">
        <v>1227</v>
      </c>
      <c r="E410" s="73" t="s">
        <v>884</v>
      </c>
      <c r="F410" s="22" t="s">
        <v>1050</v>
      </c>
      <c r="G410" s="22" t="s">
        <v>1329</v>
      </c>
      <c r="H410" s="28" t="s">
        <v>1779</v>
      </c>
      <c r="J410" s="3" t="s">
        <v>1191</v>
      </c>
      <c r="K410" s="3" t="s">
        <v>1003</v>
      </c>
      <c r="N410" s="3">
        <f>VLOOKUP(D410,'Concept heirarchy position'!A$1:I$623,3,0)</f>
        <v>320</v>
      </c>
      <c r="O410" s="67" t="s">
        <v>93</v>
      </c>
      <c r="P410" s="23"/>
      <c r="Q410" s="3"/>
    </row>
    <row r="411" spans="1:17" ht="12.75" customHeight="1">
      <c r="A411" s="66">
        <f t="shared" si="6"/>
        <v>410</v>
      </c>
      <c r="B411" s="3" t="str">
        <f>VLOOKUP(D411,'Concept heirarchy position'!A$1:I$623,2,0)</f>
        <v>Mallampati</v>
      </c>
      <c r="C411" s="3">
        <v>273</v>
      </c>
      <c r="D411" s="3" t="s">
        <v>1092</v>
      </c>
      <c r="E411" s="74" t="s">
        <v>847</v>
      </c>
      <c r="F411" s="12" t="s">
        <v>1050</v>
      </c>
      <c r="G411" s="12" t="s">
        <v>1329</v>
      </c>
      <c r="H411" s="12" t="s">
        <v>847</v>
      </c>
      <c r="N411" s="3">
        <f>VLOOKUP(D411,'Concept heirarchy position'!A$1:I$623,3,0)</f>
        <v>322</v>
      </c>
      <c r="P411" s="21" t="s">
        <v>2664</v>
      </c>
      <c r="Q411" s="3"/>
    </row>
    <row r="412" spans="1:17" ht="12.75" customHeight="1">
      <c r="A412" s="66">
        <f t="shared" si="6"/>
        <v>411</v>
      </c>
      <c r="B412" s="3" t="str">
        <f>VLOOKUP(D412,'Concept heirarchy position'!A$1:I$623,2,0)</f>
        <v>Neck extension</v>
      </c>
      <c r="C412" s="3">
        <v>274</v>
      </c>
      <c r="D412" s="7" t="s">
        <v>1385</v>
      </c>
      <c r="E412" s="74" t="s">
        <v>2509</v>
      </c>
      <c r="F412" s="12" t="s">
        <v>1050</v>
      </c>
      <c r="G412" s="12" t="s">
        <v>1329</v>
      </c>
      <c r="H412" s="25" t="s">
        <v>1385</v>
      </c>
      <c r="N412" s="3">
        <f>VLOOKUP(D412,'Concept heirarchy position'!A$1:I$623,3,0)</f>
        <v>325</v>
      </c>
      <c r="P412" s="21" t="s">
        <v>2664</v>
      </c>
      <c r="Q412" s="3"/>
    </row>
    <row r="413" spans="1:17" ht="12.75" customHeight="1">
      <c r="A413" s="66">
        <f t="shared" si="6"/>
        <v>412</v>
      </c>
      <c r="B413" s="3" t="str">
        <f>VLOOKUP(D413,'Concept heirarchy position'!A$1:I$623,2,0)</f>
        <v>Mouth opening / Jaw protrusion (for Wilson Score)</v>
      </c>
      <c r="C413" s="3">
        <v>275</v>
      </c>
      <c r="D413" s="7" t="s">
        <v>1238</v>
      </c>
      <c r="E413" s="74" t="s">
        <v>2522</v>
      </c>
      <c r="F413" s="12" t="s">
        <v>1050</v>
      </c>
      <c r="G413" s="12" t="s">
        <v>1329</v>
      </c>
      <c r="H413" s="12" t="s">
        <v>1117</v>
      </c>
      <c r="N413" s="3">
        <f>VLOOKUP(D413,'Concept heirarchy position'!A$1:I$623,3,0)</f>
        <v>326</v>
      </c>
      <c r="P413" s="21" t="s">
        <v>2664</v>
      </c>
      <c r="Q413" s="3"/>
    </row>
    <row r="414" spans="1:17" ht="12.75" customHeight="1">
      <c r="A414" s="66">
        <f t="shared" si="6"/>
        <v>413</v>
      </c>
      <c r="B414" s="3" t="str">
        <f>VLOOKUP(D414,'Concept heirarchy position'!A$1:I$623,2,0)</f>
        <v>Mouth opening</v>
      </c>
      <c r="C414" s="3">
        <v>276</v>
      </c>
      <c r="D414" s="7" t="s">
        <v>555</v>
      </c>
      <c r="E414" s="74" t="s">
        <v>989</v>
      </c>
      <c r="F414" s="12" t="s">
        <v>1050</v>
      </c>
      <c r="G414" s="12" t="s">
        <v>1329</v>
      </c>
      <c r="H414" s="12" t="s">
        <v>1800</v>
      </c>
      <c r="J414" s="3" t="s">
        <v>1191</v>
      </c>
      <c r="K414" s="3" t="s">
        <v>1003</v>
      </c>
      <c r="N414" s="3">
        <f>VLOOKUP(D414,'Concept heirarchy position'!A$1:I$623,3,0)</f>
        <v>327</v>
      </c>
      <c r="P414" s="21" t="s">
        <v>2664</v>
      </c>
      <c r="Q414" s="3"/>
    </row>
    <row r="415" spans="1:17" ht="12.75" customHeight="1">
      <c r="A415" s="66">
        <f t="shared" si="6"/>
        <v>414</v>
      </c>
      <c r="B415" s="3" t="str">
        <f>VLOOKUP(D415,'Concept heirarchy position'!A$1:I$623,2,0)</f>
        <v>Short thyromental distance</v>
      </c>
      <c r="C415" s="3">
        <v>277</v>
      </c>
      <c r="D415" s="3" t="s">
        <v>1497</v>
      </c>
      <c r="E415" s="74" t="s">
        <v>664</v>
      </c>
      <c r="F415" s="12" t="s">
        <v>1050</v>
      </c>
      <c r="G415" s="12" t="s">
        <v>1329</v>
      </c>
      <c r="H415" s="12" t="s">
        <v>1800</v>
      </c>
      <c r="N415" s="3">
        <f>VLOOKUP(D415,'Concept heirarchy position'!A$1:I$623,3,0)</f>
        <v>328</v>
      </c>
      <c r="P415" s="21" t="s">
        <v>2664</v>
      </c>
      <c r="Q415" s="3"/>
    </row>
    <row r="416" spans="1:17" ht="12.75" customHeight="1">
      <c r="A416" s="66">
        <f t="shared" si="6"/>
        <v>415</v>
      </c>
      <c r="B416" s="3" t="str">
        <f>VLOOKUP(D416,'Concept heirarchy position'!A$1:I$623,2,0)</f>
        <v>Dentition</v>
      </c>
      <c r="C416" s="3">
        <v>278</v>
      </c>
      <c r="D416" s="7" t="s">
        <v>1593</v>
      </c>
      <c r="E416" s="74" t="s">
        <v>665</v>
      </c>
      <c r="F416" s="12" t="s">
        <v>1050</v>
      </c>
      <c r="G416" s="12" t="s">
        <v>1856</v>
      </c>
      <c r="H416" s="12" t="s">
        <v>991</v>
      </c>
      <c r="J416" s="3" t="s">
        <v>1191</v>
      </c>
      <c r="N416" s="3">
        <f>VLOOKUP(D416,'Concept heirarchy position'!A$1:I$623,3,0)</f>
        <v>331</v>
      </c>
      <c r="O416" s="24"/>
      <c r="P416" s="21" t="s">
        <v>2664</v>
      </c>
      <c r="Q416" s="3"/>
    </row>
    <row r="417" spans="1:17" ht="12.75" customHeight="1">
      <c r="A417" s="66">
        <f t="shared" si="6"/>
        <v>416</v>
      </c>
      <c r="B417" s="3" t="str">
        <f>VLOOKUP(D417,'Concept heirarchy position'!A$1:I$623,2,0)</f>
        <v>Receding mandible</v>
      </c>
      <c r="C417" s="3">
        <v>279</v>
      </c>
      <c r="D417" s="7" t="s">
        <v>1594</v>
      </c>
      <c r="E417" s="74" t="s">
        <v>2646</v>
      </c>
      <c r="F417" s="12" t="s">
        <v>1050</v>
      </c>
      <c r="G417" s="12" t="s">
        <v>1329</v>
      </c>
      <c r="H417" s="25" t="s">
        <v>771</v>
      </c>
      <c r="N417" s="3">
        <f>VLOOKUP(D417,'Concept heirarchy position'!A$1:I$623,3,0)</f>
        <v>332</v>
      </c>
      <c r="P417" s="21" t="s">
        <v>2664</v>
      </c>
      <c r="Q417" s="3"/>
    </row>
    <row r="418" spans="1:17" ht="12.75" customHeight="1">
      <c r="A418" s="66">
        <f t="shared" si="6"/>
        <v>417</v>
      </c>
      <c r="B418" s="3" t="str">
        <f>VLOOKUP(D418,'Concept heirarchy position'!A$1:I$623,2,0)</f>
        <v>Upper airway obstuction</v>
      </c>
      <c r="C418" s="3">
        <v>280</v>
      </c>
      <c r="D418" s="7" t="s">
        <v>2012</v>
      </c>
      <c r="E418" s="74" t="s">
        <v>376</v>
      </c>
      <c r="F418" s="12" t="s">
        <v>1050</v>
      </c>
      <c r="G418" s="12" t="s">
        <v>1329</v>
      </c>
      <c r="H418" s="12" t="s">
        <v>1800</v>
      </c>
      <c r="J418" s="3" t="s">
        <v>1191</v>
      </c>
      <c r="K418" s="3" t="s">
        <v>1003</v>
      </c>
      <c r="N418" s="3">
        <f>VLOOKUP(D418,'Concept heirarchy position'!A$1:I$623,3,0)</f>
        <v>335</v>
      </c>
      <c r="P418" s="21" t="s">
        <v>2664</v>
      </c>
      <c r="Q418" s="3"/>
    </row>
    <row r="419" spans="1:17" ht="12.75" customHeight="1">
      <c r="A419" s="66">
        <f t="shared" si="6"/>
        <v>418</v>
      </c>
      <c r="B419" s="3" t="str">
        <f>VLOOKUP(D419,'Concept heirarchy position'!A$1:I$623,2,0)</f>
        <v>Upper airway infection</v>
      </c>
      <c r="C419" s="3">
        <v>281</v>
      </c>
      <c r="D419" s="7" t="s">
        <v>166</v>
      </c>
      <c r="E419" s="74" t="s">
        <v>668</v>
      </c>
      <c r="F419" s="12" t="s">
        <v>1050</v>
      </c>
      <c r="G419" s="12" t="s">
        <v>1329</v>
      </c>
      <c r="H419" s="12" t="s">
        <v>1800</v>
      </c>
      <c r="J419" s="3" t="s">
        <v>1191</v>
      </c>
      <c r="K419" s="3" t="s">
        <v>2524</v>
      </c>
      <c r="N419" s="3">
        <f>VLOOKUP(D419,'Concept heirarchy position'!A$1:I$623,3,0)</f>
        <v>336</v>
      </c>
      <c r="P419" s="21" t="s">
        <v>2664</v>
      </c>
      <c r="Q419" s="3"/>
    </row>
    <row r="420" spans="1:17" ht="12.75" customHeight="1">
      <c r="A420" s="66">
        <f t="shared" si="6"/>
        <v>419</v>
      </c>
      <c r="B420" s="3" t="str">
        <f>VLOOKUP(D420,'Concept heirarchy position'!A$1:I$623,2,0)</f>
        <v>High arched palate</v>
      </c>
      <c r="C420" s="3">
        <v>282</v>
      </c>
      <c r="D420" s="7" t="s">
        <v>1738</v>
      </c>
      <c r="E420" s="74" t="s">
        <v>1742</v>
      </c>
      <c r="F420" s="12" t="s">
        <v>1050</v>
      </c>
      <c r="G420" s="12" t="s">
        <v>1329</v>
      </c>
      <c r="H420" s="12" t="s">
        <v>1800</v>
      </c>
      <c r="N420" s="3">
        <f>VLOOKUP(D420,'Concept heirarchy position'!A$1:I$623,3,0)</f>
        <v>340</v>
      </c>
      <c r="P420" s="21" t="s">
        <v>2664</v>
      </c>
      <c r="Q420" s="3"/>
    </row>
    <row r="421" spans="1:17" ht="12.75" customHeight="1">
      <c r="A421" s="66">
        <f t="shared" si="6"/>
        <v>420</v>
      </c>
      <c r="B421" s="3" t="str">
        <f>VLOOKUP(D421,'Concept heirarchy position'!A$1:I$623,2,0)</f>
        <v>Protruding incisors</v>
      </c>
      <c r="C421" s="3">
        <v>283</v>
      </c>
      <c r="D421" s="7" t="s">
        <v>2415</v>
      </c>
      <c r="E421" s="74" t="s">
        <v>2647</v>
      </c>
      <c r="F421" s="12" t="s">
        <v>1050</v>
      </c>
      <c r="G421" s="12" t="s">
        <v>1329</v>
      </c>
      <c r="H421" s="25" t="s">
        <v>573</v>
      </c>
      <c r="N421" s="3">
        <f>VLOOKUP(D421,'Concept heirarchy position'!A$1:I$623,3,0)</f>
        <v>341</v>
      </c>
      <c r="P421" s="21" t="s">
        <v>2664</v>
      </c>
      <c r="Q421" s="3"/>
    </row>
    <row r="422" spans="1:17" ht="12.75" customHeight="1">
      <c r="A422" s="66">
        <f t="shared" si="6"/>
        <v>421</v>
      </c>
      <c r="B422" s="3" t="str">
        <f>VLOOKUP(D422,'Concept heirarchy position'!A$1:I$623,2,0)</f>
        <v>Craniofacial abnormality</v>
      </c>
      <c r="C422" s="3">
        <v>284</v>
      </c>
      <c r="D422" s="7" t="s">
        <v>2018</v>
      </c>
      <c r="E422" s="74" t="s">
        <v>997</v>
      </c>
      <c r="F422" s="12" t="s">
        <v>1050</v>
      </c>
      <c r="G422" s="12" t="s">
        <v>1329</v>
      </c>
      <c r="H422" s="12" t="s">
        <v>1800</v>
      </c>
      <c r="J422" s="3" t="s">
        <v>1191</v>
      </c>
      <c r="K422" s="3" t="s">
        <v>1003</v>
      </c>
      <c r="N422" s="3">
        <f>VLOOKUP(D422,'Concept heirarchy position'!A$1:I$623,3,0)</f>
        <v>342</v>
      </c>
      <c r="O422" s="24"/>
      <c r="P422" s="21" t="s">
        <v>2664</v>
      </c>
      <c r="Q422" s="3"/>
    </row>
    <row r="423" spans="1:17" ht="12.75" customHeight="1">
      <c r="A423" s="66">
        <f t="shared" si="6"/>
        <v>422</v>
      </c>
      <c r="B423" s="3" t="str">
        <f>VLOOKUP(D423,'Concept heirarchy position'!A$1:I$623,2,0)</f>
        <v>Other airway comments</v>
      </c>
      <c r="C423" s="3">
        <v>285</v>
      </c>
      <c r="D423" s="7" t="s">
        <v>1746</v>
      </c>
      <c r="E423" s="74" t="s">
        <v>2608</v>
      </c>
      <c r="F423" s="12" t="s">
        <v>1050</v>
      </c>
      <c r="G423" s="12" t="s">
        <v>1315</v>
      </c>
      <c r="I423" s="12">
        <v>65535</v>
      </c>
      <c r="N423" s="3">
        <f>VLOOKUP(D423,'Concept heirarchy position'!A$1:I$623,3,0)</f>
        <v>343</v>
      </c>
      <c r="P423" s="21" t="s">
        <v>2664</v>
      </c>
      <c r="Q423" s="3"/>
    </row>
    <row r="424" spans="1:17" ht="12.75" customHeight="1">
      <c r="A424" s="66">
        <f t="shared" si="6"/>
        <v>423</v>
      </c>
      <c r="B424" s="3" t="e">
        <f>VLOOKUP(D424,'Concept heirarchy position'!A$1:I$623,2,0)</f>
        <v>#N/A</v>
      </c>
      <c r="C424" s="3">
        <v>462</v>
      </c>
      <c r="D424" s="7"/>
      <c r="E424" s="74" t="s">
        <v>2539</v>
      </c>
      <c r="F424" s="71"/>
      <c r="G424" s="71" t="s">
        <v>2621</v>
      </c>
      <c r="I424" s="12"/>
      <c r="P424" s="21" t="s">
        <v>2664</v>
      </c>
      <c r="Q424" s="3"/>
    </row>
    <row r="425" spans="1:17" ht="12.75" customHeight="1">
      <c r="A425" s="66">
        <f t="shared" si="6"/>
        <v>424</v>
      </c>
      <c r="B425" s="3" t="e">
        <f>VLOOKUP(D425,'Concept heirarchy position'!A$1:I$623,2,0)</f>
        <v>#N/A</v>
      </c>
      <c r="C425" s="3">
        <v>463</v>
      </c>
      <c r="D425" s="7"/>
      <c r="E425" s="74" t="s">
        <v>2540</v>
      </c>
      <c r="F425" s="71"/>
      <c r="G425" s="71" t="s">
        <v>2625</v>
      </c>
      <c r="I425" s="12"/>
      <c r="P425" s="21" t="s">
        <v>2664</v>
      </c>
      <c r="Q425" s="3"/>
    </row>
    <row r="426" spans="1:17" ht="12.75" customHeight="1">
      <c r="A426" s="66">
        <f t="shared" si="6"/>
        <v>425</v>
      </c>
      <c r="B426" s="3" t="str">
        <f>VLOOKUP(D426,'Concept heirarchy position'!A$1:I$623,2,0)</f>
        <v>Other investigations required</v>
      </c>
      <c r="C426" s="3">
        <v>286</v>
      </c>
      <c r="D426" s="3" t="s">
        <v>2462</v>
      </c>
      <c r="E426" s="74" t="s">
        <v>998</v>
      </c>
      <c r="F426" s="12" t="s">
        <v>1050</v>
      </c>
      <c r="G426" s="12" t="s">
        <v>1329</v>
      </c>
      <c r="H426" s="12" t="s">
        <v>1800</v>
      </c>
      <c r="J426" s="12" t="s">
        <v>1191</v>
      </c>
      <c r="K426" s="12" t="s">
        <v>1003</v>
      </c>
      <c r="L426" s="12"/>
      <c r="M426" s="12"/>
      <c r="N426" s="3">
        <f>VLOOKUP(D426,'Concept heirarchy position'!A$1:I$623,3,0)</f>
        <v>345</v>
      </c>
      <c r="P426" s="21" t="s">
        <v>2664</v>
      </c>
      <c r="Q426" s="3"/>
    </row>
    <row r="427" spans="1:17" ht="12.75" customHeight="1">
      <c r="A427" s="66">
        <f t="shared" si="6"/>
        <v>426</v>
      </c>
      <c r="B427" s="3" t="str">
        <f>VLOOKUP(D427,'Concept heirarchy position'!A$1:I$623,2,0)</f>
        <v>Blood results available</v>
      </c>
      <c r="C427" s="3">
        <v>287</v>
      </c>
      <c r="D427" s="3" t="s">
        <v>1273</v>
      </c>
      <c r="E427" s="74" t="s">
        <v>999</v>
      </c>
      <c r="F427" s="12" t="s">
        <v>1050</v>
      </c>
      <c r="G427" s="12" t="s">
        <v>1329</v>
      </c>
      <c r="H427" s="29" t="s">
        <v>1800</v>
      </c>
      <c r="N427" s="3">
        <f>VLOOKUP(D427,'Concept heirarchy position'!A$1:I$623,3,0)</f>
        <v>346</v>
      </c>
      <c r="O427" s="24"/>
      <c r="P427" s="21" t="s">
        <v>2664</v>
      </c>
      <c r="Q427" s="3"/>
    </row>
    <row r="428" spans="1:17" ht="12.75" customHeight="1">
      <c r="A428" s="66">
        <f t="shared" si="6"/>
        <v>427</v>
      </c>
      <c r="B428" s="3" t="str">
        <f>VLOOKUP(D428,'Concept heirarchy position'!A$1:I$623,2,0)</f>
        <v>Blood test in last year</v>
      </c>
      <c r="C428" s="3">
        <v>288</v>
      </c>
      <c r="D428" s="3" t="s">
        <v>1292</v>
      </c>
      <c r="E428" s="73" t="s">
        <v>759</v>
      </c>
      <c r="F428" s="22" t="s">
        <v>1050</v>
      </c>
      <c r="G428" s="22" t="s">
        <v>1329</v>
      </c>
      <c r="H428" s="28" t="s">
        <v>2492</v>
      </c>
      <c r="N428" s="3">
        <f>VLOOKUP(D428,'Concept heirarchy position'!A$1:I$623,3,0)</f>
        <v>347</v>
      </c>
      <c r="O428" s="67" t="s">
        <v>93</v>
      </c>
      <c r="P428" s="23"/>
      <c r="Q428" s="3"/>
    </row>
    <row r="429" spans="1:17" ht="12.75" customHeight="1">
      <c r="A429" s="66">
        <f t="shared" si="6"/>
        <v>428</v>
      </c>
      <c r="B429" s="3" t="str">
        <f>VLOOKUP(D429,'Concept heirarchy position'!A$1:I$623,2,0)</f>
        <v>Lab results date</v>
      </c>
      <c r="C429" s="3">
        <v>289</v>
      </c>
      <c r="D429" s="3" t="s">
        <v>788</v>
      </c>
      <c r="E429" s="74" t="s">
        <v>760</v>
      </c>
      <c r="F429" s="12" t="s">
        <v>303</v>
      </c>
      <c r="G429" s="12" t="s">
        <v>1446</v>
      </c>
      <c r="M429" s="3" t="s">
        <v>1328</v>
      </c>
      <c r="N429" s="3">
        <f>VLOOKUP(D429,'Concept heirarchy position'!A$1:I$623,3,0)</f>
        <v>348</v>
      </c>
      <c r="P429" s="24"/>
      <c r="Q429" s="3"/>
    </row>
    <row r="430" spans="1:17" ht="12.75" customHeight="1">
      <c r="A430" s="66">
        <f t="shared" si="6"/>
        <v>429</v>
      </c>
      <c r="B430" s="3">
        <f>VLOOKUP(D430,'Concept heirarchy position'!A$1:I$623,2,0)</f>
        <v>0</v>
      </c>
      <c r="C430" s="3">
        <v>376</v>
      </c>
      <c r="D430" s="9" t="s">
        <v>17</v>
      </c>
      <c r="E430" s="74" t="s">
        <v>151</v>
      </c>
      <c r="F430" s="3" t="s">
        <v>19</v>
      </c>
      <c r="G430" s="12" t="s">
        <v>413</v>
      </c>
      <c r="H430" s="12"/>
      <c r="N430" s="3">
        <f>VLOOKUP(D430,'Concept heirarchy position'!A$1:I$623,3,0)</f>
        <v>348</v>
      </c>
      <c r="O430" s="67" t="s">
        <v>93</v>
      </c>
      <c r="P430" s="24"/>
      <c r="Q430" s="3"/>
    </row>
    <row r="431" spans="1:17" ht="12.75" customHeight="1">
      <c r="A431" s="66">
        <f t="shared" si="6"/>
        <v>430</v>
      </c>
      <c r="B431" s="3" t="str">
        <f>VLOOKUP(D431,'Concept heirarchy position'!A$1:I$623,2,0)</f>
        <v>Hb</v>
      </c>
      <c r="C431" s="3">
        <v>290</v>
      </c>
      <c r="D431" s="3" t="s">
        <v>912</v>
      </c>
      <c r="E431" s="74" t="s">
        <v>913</v>
      </c>
      <c r="F431" s="12" t="s">
        <v>303</v>
      </c>
      <c r="G431" s="12" t="s">
        <v>123</v>
      </c>
      <c r="N431" s="3">
        <f>VLOOKUP(D431,'Concept heirarchy position'!A$1:I$623,3,0)</f>
        <v>349</v>
      </c>
      <c r="P431" s="21" t="s">
        <v>2664</v>
      </c>
      <c r="Q431" s="3"/>
    </row>
    <row r="432" spans="1:17" ht="12.75" customHeight="1">
      <c r="A432" s="66">
        <f t="shared" si="6"/>
        <v>431</v>
      </c>
      <c r="B432" s="3" t="str">
        <f>VLOOKUP(D432,'Concept heirarchy position'!A$1:I$623,2,0)</f>
        <v>Platelets</v>
      </c>
      <c r="C432" s="3">
        <v>291</v>
      </c>
      <c r="D432" s="3" t="s">
        <v>1429</v>
      </c>
      <c r="E432" s="74" t="s">
        <v>1035</v>
      </c>
      <c r="F432" s="12" t="s">
        <v>303</v>
      </c>
      <c r="G432" s="12" t="s">
        <v>123</v>
      </c>
      <c r="N432" s="3">
        <f>VLOOKUP(D432,'Concept heirarchy position'!A$1:I$623,3,0)</f>
        <v>350</v>
      </c>
      <c r="P432" s="21" t="s">
        <v>2664</v>
      </c>
      <c r="Q432" s="3"/>
    </row>
    <row r="433" spans="1:17" ht="12.75" customHeight="1">
      <c r="A433" s="66">
        <f t="shared" si="6"/>
        <v>432</v>
      </c>
      <c r="B433" s="3" t="str">
        <f>VLOOKUP(D433,'Concept heirarchy position'!A$1:I$623,2,0)</f>
        <v>INR</v>
      </c>
      <c r="C433" s="3">
        <v>292</v>
      </c>
      <c r="D433" s="3" t="s">
        <v>1033</v>
      </c>
      <c r="E433" s="74" t="s">
        <v>1168</v>
      </c>
      <c r="F433" s="12" t="s">
        <v>303</v>
      </c>
      <c r="G433" s="12" t="s">
        <v>123</v>
      </c>
      <c r="N433" s="3">
        <f>VLOOKUP(D433,'Concept heirarchy position'!A$1:I$623,3,0)</f>
        <v>351</v>
      </c>
      <c r="P433" s="21" t="s">
        <v>2664</v>
      </c>
      <c r="Q433" s="3"/>
    </row>
    <row r="434" spans="1:17" ht="12.75" customHeight="1">
      <c r="A434" s="66">
        <f t="shared" si="6"/>
        <v>433</v>
      </c>
      <c r="B434" s="3" t="str">
        <f>VLOOKUP(D434,'Concept heirarchy position'!A$1:I$623,2,0)</f>
        <v>PT</v>
      </c>
      <c r="C434" s="3">
        <v>293</v>
      </c>
      <c r="D434" s="3" t="s">
        <v>1169</v>
      </c>
      <c r="E434" s="74" t="s">
        <v>903</v>
      </c>
      <c r="F434" s="12" t="s">
        <v>303</v>
      </c>
      <c r="G434" s="12" t="s">
        <v>123</v>
      </c>
      <c r="N434" s="3">
        <f>VLOOKUP(D434,'Concept heirarchy position'!A$1:I$623,3,0)</f>
        <v>352</v>
      </c>
      <c r="P434" s="21" t="s">
        <v>2664</v>
      </c>
      <c r="Q434" s="3"/>
    </row>
    <row r="435" spans="1:17" ht="12.75" customHeight="1">
      <c r="A435" s="66">
        <f t="shared" si="6"/>
        <v>434</v>
      </c>
      <c r="B435" s="3" t="str">
        <f>VLOOKUP(D435,'Concept heirarchy position'!A$1:I$623,2,0)</f>
        <v>aPTT</v>
      </c>
      <c r="C435" s="3">
        <v>294</v>
      </c>
      <c r="D435" s="3" t="s">
        <v>1313</v>
      </c>
      <c r="E435" s="74" t="s">
        <v>1443</v>
      </c>
      <c r="F435" s="12" t="s">
        <v>303</v>
      </c>
      <c r="G435" s="12" t="s">
        <v>123</v>
      </c>
      <c r="N435" s="3">
        <f>VLOOKUP(D435,'Concept heirarchy position'!A$1:I$623,3,0)</f>
        <v>353</v>
      </c>
      <c r="O435" s="24"/>
      <c r="P435" s="21" t="s">
        <v>2664</v>
      </c>
      <c r="Q435" s="3"/>
    </row>
    <row r="436" spans="1:17" ht="12.75" customHeight="1">
      <c r="A436" s="66">
        <f t="shared" si="6"/>
        <v>435</v>
      </c>
      <c r="B436" s="3" t="str">
        <f>VLOOKUP(D436,'Concept heirarchy position'!A$1:I$623,2,0)</f>
        <v>Na</v>
      </c>
      <c r="C436" s="3">
        <v>295</v>
      </c>
      <c r="D436" s="3" t="s">
        <v>1433</v>
      </c>
      <c r="E436" s="74" t="s">
        <v>904</v>
      </c>
      <c r="F436" s="12" t="s">
        <v>303</v>
      </c>
      <c r="G436" s="12" t="s">
        <v>123</v>
      </c>
      <c r="N436" s="3">
        <f>VLOOKUP(D436,'Concept heirarchy position'!A$1:I$623,3,0)</f>
        <v>354</v>
      </c>
      <c r="P436" s="21" t="s">
        <v>2664</v>
      </c>
      <c r="Q436" s="3"/>
    </row>
    <row r="437" spans="1:17" ht="12.75" customHeight="1">
      <c r="A437" s="66">
        <f t="shared" si="6"/>
        <v>436</v>
      </c>
      <c r="B437" s="3" t="str">
        <f>VLOOKUP(D437,'Concept heirarchy position'!A$1:I$623,2,0)</f>
        <v>K</v>
      </c>
      <c r="C437" s="3">
        <v>296</v>
      </c>
      <c r="D437" s="3" t="s">
        <v>1294</v>
      </c>
      <c r="E437" s="74" t="s">
        <v>905</v>
      </c>
      <c r="F437" s="12" t="s">
        <v>303</v>
      </c>
      <c r="G437" s="12" t="s">
        <v>123</v>
      </c>
      <c r="N437" s="3">
        <f>VLOOKUP(D437,'Concept heirarchy position'!A$1:I$623,3,0)</f>
        <v>355</v>
      </c>
      <c r="P437" s="21" t="s">
        <v>2664</v>
      </c>
      <c r="Q437" s="3"/>
    </row>
    <row r="438" spans="1:17" ht="12.75" customHeight="1">
      <c r="A438" s="66">
        <f t="shared" si="6"/>
        <v>437</v>
      </c>
      <c r="B438" s="3" t="str">
        <f>VLOOKUP(D438,'Concept heirarchy position'!A$1:I$623,2,0)</f>
        <v>HCO3</v>
      </c>
      <c r="C438" s="3">
        <v>297</v>
      </c>
      <c r="D438" s="3" t="s">
        <v>1296</v>
      </c>
      <c r="E438" s="74" t="s">
        <v>1297</v>
      </c>
      <c r="F438" s="12" t="s">
        <v>303</v>
      </c>
      <c r="G438" s="12" t="s">
        <v>123</v>
      </c>
      <c r="N438" s="3">
        <f>VLOOKUP(D438,'Concept heirarchy position'!A$1:I$623,3,0)</f>
        <v>356</v>
      </c>
      <c r="P438" s="21" t="s">
        <v>2664</v>
      </c>
      <c r="Q438" s="3"/>
    </row>
    <row r="439" spans="1:17" ht="12.75" customHeight="1">
      <c r="A439" s="66">
        <f t="shared" si="6"/>
        <v>438</v>
      </c>
      <c r="B439" s="3" t="str">
        <f>VLOOKUP(D439,'Concept heirarchy position'!A$1:I$623,2,0)</f>
        <v>Urea</v>
      </c>
      <c r="C439" s="3">
        <v>298</v>
      </c>
      <c r="D439" s="3" t="s">
        <v>819</v>
      </c>
      <c r="E439" s="74" t="s">
        <v>1199</v>
      </c>
      <c r="F439" s="12" t="s">
        <v>303</v>
      </c>
      <c r="G439" s="12" t="s">
        <v>123</v>
      </c>
      <c r="N439" s="3">
        <f>VLOOKUP(D439,'Concept heirarchy position'!A$1:I$623,3,0)</f>
        <v>357</v>
      </c>
      <c r="P439" s="21" t="s">
        <v>2664</v>
      </c>
      <c r="Q439" s="3"/>
    </row>
    <row r="440" spans="1:17" ht="12.75" customHeight="1">
      <c r="A440" s="66">
        <f t="shared" si="6"/>
        <v>439</v>
      </c>
      <c r="B440" s="3" t="str">
        <f>VLOOKUP(D440,'Concept heirarchy position'!A$1:I$623,2,0)</f>
        <v>Creatinine</v>
      </c>
      <c r="C440" s="3">
        <v>299</v>
      </c>
      <c r="D440" s="3" t="s">
        <v>1653</v>
      </c>
      <c r="E440" s="74" t="s">
        <v>1425</v>
      </c>
      <c r="F440" s="12" t="s">
        <v>303</v>
      </c>
      <c r="G440" s="12" t="s">
        <v>123</v>
      </c>
      <c r="N440" s="3">
        <f>VLOOKUP(D440,'Concept heirarchy position'!A$1:I$623,3,0)</f>
        <v>358</v>
      </c>
      <c r="O440" s="24"/>
      <c r="P440" s="21" t="s">
        <v>2664</v>
      </c>
      <c r="Q440" s="3"/>
    </row>
    <row r="441" spans="1:17" ht="12.75" customHeight="1">
      <c r="A441" s="66">
        <f t="shared" si="6"/>
        <v>440</v>
      </c>
      <c r="B441" s="3">
        <f>VLOOKUP(D441,'Concept heirarchy position'!A$1:I$623,2,0)</f>
        <v>0</v>
      </c>
      <c r="C441" s="3">
        <v>300</v>
      </c>
      <c r="D441" s="3" t="s">
        <v>1636</v>
      </c>
      <c r="E441" s="74" t="s">
        <v>670</v>
      </c>
      <c r="F441" s="12" t="s">
        <v>303</v>
      </c>
      <c r="G441" s="12" t="s">
        <v>1329</v>
      </c>
      <c r="H441" s="12" t="s">
        <v>2511</v>
      </c>
      <c r="N441" s="3">
        <f>VLOOKUP(D441,'Concept heirarchy position'!A$1:I$623,3,0)</f>
        <v>359</v>
      </c>
      <c r="P441" s="24"/>
      <c r="Q441" s="3"/>
    </row>
    <row r="442" spans="1:17" ht="12.75" customHeight="1">
      <c r="A442" s="66">
        <f t="shared" si="6"/>
        <v>441</v>
      </c>
      <c r="B442" s="3" t="str">
        <f>VLOOKUP(D442,'Concept heirarchy position'!A$1:I$623,2,0)</f>
        <v>Albumin</v>
      </c>
      <c r="C442" s="3">
        <v>301</v>
      </c>
      <c r="D442" s="12" t="s">
        <v>1637</v>
      </c>
      <c r="E442" s="74" t="s">
        <v>1638</v>
      </c>
      <c r="F442" s="12" t="s">
        <v>303</v>
      </c>
      <c r="G442" s="12" t="s">
        <v>1467</v>
      </c>
      <c r="N442" s="3">
        <f>VLOOKUP(D442,'Concept heirarchy position'!A$1:I$623,3,0)</f>
        <v>360</v>
      </c>
      <c r="O442" s="24"/>
      <c r="P442" s="21" t="s">
        <v>2664</v>
      </c>
      <c r="Q442" s="3"/>
    </row>
    <row r="443" spans="1:17" ht="12.75" customHeight="1">
      <c r="A443" s="66">
        <f t="shared" si="6"/>
        <v>442</v>
      </c>
      <c r="B443" s="3" t="str">
        <f>VLOOKUP(D443,'Concept heirarchy position'!A$1:I$623,2,0)</f>
        <v>HbA1C</v>
      </c>
      <c r="C443" s="3">
        <v>302</v>
      </c>
      <c r="D443" s="3" t="s">
        <v>1639</v>
      </c>
      <c r="E443" s="74" t="s">
        <v>1447</v>
      </c>
      <c r="F443" s="12" t="s">
        <v>1318</v>
      </c>
      <c r="G443" s="12" t="s">
        <v>1467</v>
      </c>
      <c r="H443" s="12"/>
      <c r="N443" s="3">
        <f>VLOOKUP(D443,'Concept heirarchy position'!A$1:I$623,3,0)</f>
        <v>361</v>
      </c>
      <c r="O443" s="24"/>
      <c r="P443" s="21" t="s">
        <v>2664</v>
      </c>
      <c r="Q443" s="3"/>
    </row>
    <row r="444" spans="1:17" ht="12.75" customHeight="1">
      <c r="A444" s="66">
        <f t="shared" si="6"/>
        <v>443</v>
      </c>
      <c r="B444" s="3" t="str">
        <f>VLOOKUP(D444,'Concept heirarchy position'!A$1:I$623,2,0)</f>
        <v>ECG</v>
      </c>
      <c r="C444" s="3">
        <v>303</v>
      </c>
      <c r="D444" s="3" t="s">
        <v>1654</v>
      </c>
      <c r="E444" s="74" t="s">
        <v>2508</v>
      </c>
      <c r="F444" s="12" t="s">
        <v>1050</v>
      </c>
      <c r="G444" s="12" t="s">
        <v>1329</v>
      </c>
      <c r="H444" s="12" t="s">
        <v>1800</v>
      </c>
      <c r="N444" s="3">
        <f>VLOOKUP(D444,'Concept heirarchy position'!A$1:I$623,3,0)</f>
        <v>362</v>
      </c>
      <c r="O444" s="24"/>
      <c r="P444" s="21" t="s">
        <v>2664</v>
      </c>
      <c r="Q444" s="3"/>
    </row>
    <row r="445" spans="1:17" ht="12.75" customHeight="1">
      <c r="A445" s="66">
        <f t="shared" si="6"/>
        <v>444</v>
      </c>
      <c r="B445" s="3" t="str">
        <f>VLOOKUP(D445,'Concept heirarchy position'!A$1:I$623,2,0)</f>
        <v>ECG Date</v>
      </c>
      <c r="C445" s="3">
        <v>304</v>
      </c>
      <c r="D445" s="3" t="s">
        <v>1656</v>
      </c>
      <c r="E445" s="74" t="s">
        <v>575</v>
      </c>
      <c r="F445" s="3" t="s">
        <v>2321</v>
      </c>
      <c r="G445" s="12" t="s">
        <v>1446</v>
      </c>
      <c r="M445" s="3" t="s">
        <v>1328</v>
      </c>
      <c r="N445" s="3">
        <f>VLOOKUP(D445,'Concept heirarchy position'!A$1:I$623,3,0)</f>
        <v>363</v>
      </c>
      <c r="O445" s="24"/>
      <c r="P445" s="21" t="s">
        <v>2664</v>
      </c>
      <c r="Q445" s="3"/>
    </row>
    <row r="446" spans="1:17" ht="12.75" customHeight="1">
      <c r="A446" s="66">
        <f t="shared" si="6"/>
        <v>445</v>
      </c>
      <c r="B446" s="3" t="str">
        <f>VLOOKUP(D446,'Concept heirarchy position'!A$1:I$623,2,0)</f>
        <v>ECG Results</v>
      </c>
      <c r="C446" s="3">
        <v>305</v>
      </c>
      <c r="D446" s="3" t="s">
        <v>1426</v>
      </c>
      <c r="E446" s="74" t="s">
        <v>767</v>
      </c>
      <c r="F446" s="3" t="s">
        <v>2321</v>
      </c>
      <c r="G446" s="12" t="s">
        <v>1315</v>
      </c>
      <c r="I446" s="29">
        <v>65535</v>
      </c>
      <c r="N446" s="3">
        <f>VLOOKUP(D446,'Concept heirarchy position'!A$1:I$623,3,0)</f>
        <v>364</v>
      </c>
      <c r="O446" s="24"/>
      <c r="P446" s="21" t="s">
        <v>2664</v>
      </c>
      <c r="Q446" s="3"/>
    </row>
    <row r="447" spans="1:17" ht="12.75" customHeight="1">
      <c r="A447" s="66">
        <f t="shared" si="6"/>
        <v>446</v>
      </c>
      <c r="B447" s="3" t="str">
        <f>VLOOKUP(D447,'Concept heirarchy position'!A$1:I$623,2,0)</f>
        <v>Pulmonary function tests performed</v>
      </c>
      <c r="C447" s="3">
        <v>306</v>
      </c>
      <c r="D447" s="3" t="s">
        <v>1647</v>
      </c>
      <c r="E447" s="74" t="s">
        <v>1773</v>
      </c>
      <c r="F447" s="12" t="s">
        <v>1050</v>
      </c>
      <c r="G447" s="12" t="s">
        <v>1329</v>
      </c>
      <c r="H447" s="12" t="s">
        <v>1800</v>
      </c>
      <c r="N447" s="3">
        <f>VLOOKUP(D447,'Concept heirarchy position'!A$1:I$623,3,0)</f>
        <v>365</v>
      </c>
      <c r="P447" s="21" t="s">
        <v>2664</v>
      </c>
      <c r="Q447" s="3"/>
    </row>
    <row r="448" spans="1:17" ht="12.75" customHeight="1">
      <c r="A448" s="66">
        <f t="shared" si="6"/>
        <v>447</v>
      </c>
      <c r="B448" s="3" t="str">
        <f>VLOOKUP(D448,'Concept heirarchy position'!A$1:I$623,2,0)</f>
        <v>Pulmonary function tests performed</v>
      </c>
      <c r="C448" s="3">
        <v>307</v>
      </c>
      <c r="D448" s="3" t="s">
        <v>1647</v>
      </c>
      <c r="E448" s="73" t="s">
        <v>233</v>
      </c>
      <c r="F448" s="22" t="s">
        <v>1050</v>
      </c>
      <c r="G448" s="22" t="s">
        <v>1329</v>
      </c>
      <c r="H448" s="28" t="s">
        <v>2492</v>
      </c>
      <c r="N448" s="3">
        <f>VLOOKUP(D448,'Concept heirarchy position'!A$1:I$623,3,0)</f>
        <v>365</v>
      </c>
      <c r="O448" s="67" t="s">
        <v>93</v>
      </c>
      <c r="P448" s="23"/>
      <c r="Q448" s="3"/>
    </row>
    <row r="449" spans="1:17" ht="12.75" customHeight="1">
      <c r="A449" s="66">
        <f t="shared" si="6"/>
        <v>448</v>
      </c>
      <c r="B449" s="3" t="str">
        <f>VLOOKUP(D449,'Concept heirarchy position'!A$1:I$623,2,0)</f>
        <v>Bring PFTs</v>
      </c>
      <c r="C449" s="3">
        <v>377</v>
      </c>
      <c r="D449" s="9" t="s">
        <v>415</v>
      </c>
      <c r="E449" s="74" t="s">
        <v>33</v>
      </c>
      <c r="F449" s="12" t="s">
        <v>468</v>
      </c>
      <c r="G449" s="12" t="s">
        <v>413</v>
      </c>
      <c r="H449" s="12"/>
      <c r="N449" s="3">
        <f>VLOOKUP(D449,'Concept heirarchy position'!A$1:I$623,3,0)</f>
        <v>366</v>
      </c>
      <c r="O449" s="67" t="s">
        <v>93</v>
      </c>
      <c r="P449" s="24"/>
      <c r="Q449" s="3"/>
    </row>
    <row r="450" spans="1:17" ht="12.75" customHeight="1">
      <c r="A450" s="66">
        <f t="shared" si="6"/>
        <v>449</v>
      </c>
      <c r="B450" s="3" t="str">
        <f>VLOOKUP(D450,'Concept heirarchy position'!A$1:I$623,2,0)</f>
        <v>PFT date</v>
      </c>
      <c r="C450" s="3">
        <v>309</v>
      </c>
      <c r="D450" s="3" t="s">
        <v>1775</v>
      </c>
      <c r="E450" s="74" t="s">
        <v>770</v>
      </c>
      <c r="F450" s="3" t="s">
        <v>769</v>
      </c>
      <c r="G450" s="12" t="s">
        <v>1446</v>
      </c>
      <c r="M450" s="3" t="s">
        <v>1328</v>
      </c>
      <c r="N450" s="3">
        <f>VLOOKUP(D450,'Concept heirarchy position'!A$1:I$623,3,0)</f>
        <v>367</v>
      </c>
      <c r="P450" s="21" t="s">
        <v>2664</v>
      </c>
      <c r="Q450" s="3"/>
    </row>
    <row r="451" spans="1:17" ht="12.75" customHeight="1">
      <c r="A451" s="66">
        <f t="shared" si="6"/>
        <v>450</v>
      </c>
      <c r="B451" s="3" t="str">
        <f>VLOOKUP(D451,'Concept heirarchy position'!A$1:I$623,2,0)</f>
        <v>Pulmonary function test results</v>
      </c>
      <c r="C451" s="3">
        <v>308</v>
      </c>
      <c r="D451" s="3" t="s">
        <v>1774</v>
      </c>
      <c r="E451" s="74" t="s">
        <v>2008</v>
      </c>
      <c r="F451" s="3" t="s">
        <v>769</v>
      </c>
      <c r="G451" s="12" t="s">
        <v>1315</v>
      </c>
      <c r="I451" s="29">
        <v>65535</v>
      </c>
      <c r="N451" s="3">
        <f>VLOOKUP(D451,'Concept heirarchy position'!A$1:I$623,3,0)</f>
        <v>368</v>
      </c>
      <c r="P451" s="21" t="s">
        <v>2664</v>
      </c>
      <c r="Q451" s="3"/>
    </row>
    <row r="452" spans="1:17" ht="12.75" customHeight="1">
      <c r="A452" s="66">
        <f t="shared" si="6"/>
        <v>451</v>
      </c>
      <c r="B452" s="3" t="str">
        <f>VLOOKUP(D452,'Concept heirarchy position'!A$1:I$623,2,0)</f>
        <v>CXR performed</v>
      </c>
      <c r="C452" s="3">
        <v>310</v>
      </c>
      <c r="D452" s="3" t="s">
        <v>1772</v>
      </c>
      <c r="E452" s="74" t="s">
        <v>2474</v>
      </c>
      <c r="F452" s="12" t="s">
        <v>1050</v>
      </c>
      <c r="G452" s="12" t="s">
        <v>1329</v>
      </c>
      <c r="H452" s="12" t="s">
        <v>1800</v>
      </c>
      <c r="N452" s="3">
        <f>VLOOKUP(D452,'Concept heirarchy position'!A$1:I$623,3,0)</f>
        <v>369</v>
      </c>
      <c r="O452" s="24"/>
      <c r="P452" s="21" t="s">
        <v>2664</v>
      </c>
      <c r="Q452" s="3"/>
    </row>
    <row r="453" spans="1:17" ht="12.75" customHeight="1">
      <c r="A453" s="66">
        <f t="shared" si="6"/>
        <v>452</v>
      </c>
      <c r="B453" s="3" t="str">
        <f>VLOOKUP(D453,'Concept heirarchy position'!A$1:I$623,2,0)</f>
        <v>CXR performed</v>
      </c>
      <c r="C453" s="3">
        <v>311</v>
      </c>
      <c r="D453" s="3" t="s">
        <v>1772</v>
      </c>
      <c r="E453" s="73" t="s">
        <v>1014</v>
      </c>
      <c r="F453" s="22" t="s">
        <v>1050</v>
      </c>
      <c r="G453" s="22" t="s">
        <v>1329</v>
      </c>
      <c r="H453" s="28" t="s">
        <v>2492</v>
      </c>
      <c r="N453" s="3">
        <f>VLOOKUP(D453,'Concept heirarchy position'!A$1:I$623,3,0)</f>
        <v>369</v>
      </c>
      <c r="O453" s="67" t="s">
        <v>93</v>
      </c>
      <c r="P453" s="23"/>
      <c r="Q453" s="3"/>
    </row>
    <row r="454" spans="1:17" ht="12.75" customHeight="1">
      <c r="A454" s="66">
        <f t="shared" si="6"/>
        <v>453</v>
      </c>
      <c r="B454" s="3" t="str">
        <f>VLOOKUP(D454,'Concept heirarchy position'!A$1:I$623,2,0)</f>
        <v>Bring CXR</v>
      </c>
      <c r="C454" s="3">
        <v>378</v>
      </c>
      <c r="D454" s="70" t="s">
        <v>64</v>
      </c>
      <c r="E454" s="74" t="s">
        <v>430</v>
      </c>
      <c r="F454" s="3" t="s">
        <v>86</v>
      </c>
      <c r="G454" s="12" t="s">
        <v>413</v>
      </c>
      <c r="H454" s="12"/>
      <c r="N454" s="3">
        <f>VLOOKUP(D454,'Concept heirarchy position'!A$1:I$623,3,0)</f>
        <v>370</v>
      </c>
      <c r="O454" s="67" t="s">
        <v>93</v>
      </c>
      <c r="P454" s="24"/>
      <c r="Q454" s="3"/>
    </row>
    <row r="455" spans="1:17" ht="12.75" customHeight="1">
      <c r="A455" s="66">
        <f t="shared" si="6"/>
        <v>454</v>
      </c>
      <c r="B455" s="3" t="str">
        <f>VLOOKUP(D455,'Concept heirarchy position'!A$1:I$623,2,0)</f>
        <v>CXR date</v>
      </c>
      <c r="C455" s="3">
        <v>312</v>
      </c>
      <c r="D455" s="3" t="s">
        <v>1464</v>
      </c>
      <c r="E455" s="74" t="s">
        <v>2475</v>
      </c>
      <c r="F455" s="3" t="s">
        <v>889</v>
      </c>
      <c r="G455" s="12" t="s">
        <v>1446</v>
      </c>
      <c r="M455" s="3" t="s">
        <v>1328</v>
      </c>
      <c r="N455" s="3">
        <f>VLOOKUP(D455,'Concept heirarchy position'!A$1:I$623,3,0)</f>
        <v>371</v>
      </c>
      <c r="O455" s="24"/>
      <c r="P455" s="21" t="s">
        <v>2664</v>
      </c>
      <c r="Q455" s="3"/>
    </row>
    <row r="456" spans="1:17" ht="12.75" customHeight="1">
      <c r="A456" s="66">
        <f t="shared" si="6"/>
        <v>455</v>
      </c>
      <c r="B456" s="3" t="str">
        <f>VLOOKUP(D456,'Concept heirarchy position'!A$1:I$623,2,0)</f>
        <v>CXR results</v>
      </c>
      <c r="C456" s="3">
        <v>313</v>
      </c>
      <c r="D456" s="3" t="s">
        <v>1909</v>
      </c>
      <c r="E456" s="74" t="s">
        <v>2476</v>
      </c>
      <c r="F456" s="3" t="s">
        <v>889</v>
      </c>
      <c r="G456" s="12" t="s">
        <v>1315</v>
      </c>
      <c r="I456" s="29">
        <v>65535</v>
      </c>
      <c r="N456" s="3">
        <f>VLOOKUP(D456,'Concept heirarchy position'!A$1:I$623,3,0)</f>
        <v>372</v>
      </c>
      <c r="O456" s="24"/>
      <c r="P456" s="21" t="s">
        <v>2664</v>
      </c>
      <c r="Q456" s="3"/>
    </row>
    <row r="457" spans="1:17" ht="12.75" customHeight="1">
      <c r="A457" s="66">
        <f t="shared" si="6"/>
        <v>456</v>
      </c>
      <c r="B457" s="3" t="str">
        <f>VLOOKUP(D457,'Concept heirarchy position'!A$1:I$623,2,0)</f>
        <v>Echo performed</v>
      </c>
      <c r="C457" s="3">
        <v>314</v>
      </c>
      <c r="D457" s="3" t="s">
        <v>2191</v>
      </c>
      <c r="E457" s="74" t="s">
        <v>894</v>
      </c>
      <c r="F457" s="12" t="s">
        <v>1050</v>
      </c>
      <c r="G457" s="12" t="s">
        <v>1329</v>
      </c>
      <c r="H457" s="12" t="s">
        <v>1800</v>
      </c>
      <c r="N457" s="3">
        <f>VLOOKUP(D457,'Concept heirarchy position'!A$1:I$623,3,0)</f>
        <v>373</v>
      </c>
      <c r="O457" s="24"/>
      <c r="P457" s="21" t="s">
        <v>2664</v>
      </c>
      <c r="Q457" s="3"/>
    </row>
    <row r="458" spans="1:17" ht="12.75" customHeight="1">
      <c r="A458" s="66">
        <f t="shared" ref="A458:A492" si="7">A457+1</f>
        <v>457</v>
      </c>
      <c r="B458" s="3" t="str">
        <f>VLOOKUP(D458,'Concept heirarchy position'!A$1:I$623,2,0)</f>
        <v>Echo performed</v>
      </c>
      <c r="C458" s="3">
        <v>315</v>
      </c>
      <c r="D458" s="3" t="s">
        <v>2191</v>
      </c>
      <c r="E458" s="73" t="s">
        <v>896</v>
      </c>
      <c r="F458" s="22" t="s">
        <v>1050</v>
      </c>
      <c r="G458" s="22" t="s">
        <v>1329</v>
      </c>
      <c r="H458" s="28" t="s">
        <v>2492</v>
      </c>
      <c r="N458" s="3">
        <f>VLOOKUP(D458,'Concept heirarchy position'!A$1:I$623,3,0)</f>
        <v>373</v>
      </c>
      <c r="O458" s="67" t="s">
        <v>93</v>
      </c>
      <c r="P458" s="23"/>
      <c r="Q458" s="3"/>
    </row>
    <row r="459" spans="1:17" ht="12.75" customHeight="1">
      <c r="A459" s="66">
        <f t="shared" si="7"/>
        <v>458</v>
      </c>
      <c r="B459" s="3" t="str">
        <f>VLOOKUP(D459,'Concept heirarchy position'!A$1:I$623,2,0)</f>
        <v>Bring Echo</v>
      </c>
      <c r="C459" s="3">
        <v>379</v>
      </c>
      <c r="D459" s="70" t="s">
        <v>65</v>
      </c>
      <c r="E459" s="74" t="s">
        <v>747</v>
      </c>
      <c r="F459" s="3" t="s">
        <v>466</v>
      </c>
      <c r="G459" s="12" t="s">
        <v>413</v>
      </c>
      <c r="H459" s="12"/>
      <c r="N459" s="3">
        <f>VLOOKUP(D459,'Concept heirarchy position'!A$1:I$623,3,0)</f>
        <v>374</v>
      </c>
      <c r="O459" s="67" t="s">
        <v>93</v>
      </c>
      <c r="P459" s="24"/>
      <c r="Q459" s="3"/>
    </row>
    <row r="460" spans="1:17" ht="12.75" customHeight="1">
      <c r="A460" s="66">
        <f t="shared" si="7"/>
        <v>459</v>
      </c>
      <c r="B460" s="3" t="str">
        <f>VLOOKUP(D460,'Concept heirarchy position'!A$1:I$623,2,0)</f>
        <v>Echo date</v>
      </c>
      <c r="C460" s="3">
        <v>316</v>
      </c>
      <c r="D460" s="3" t="s">
        <v>2047</v>
      </c>
      <c r="E460" s="74" t="s">
        <v>2048</v>
      </c>
      <c r="F460" s="3" t="s">
        <v>1599</v>
      </c>
      <c r="G460" s="12" t="s">
        <v>1446</v>
      </c>
      <c r="M460" s="3" t="s">
        <v>1328</v>
      </c>
      <c r="N460" s="3">
        <f>VLOOKUP(D460,'Concept heirarchy position'!A$1:I$623,3,0)</f>
        <v>375</v>
      </c>
      <c r="O460" s="24"/>
      <c r="P460" s="21" t="s">
        <v>2664</v>
      </c>
      <c r="Q460" s="3"/>
    </row>
    <row r="461" spans="1:17" ht="12.75" customHeight="1">
      <c r="A461" s="66">
        <f t="shared" si="7"/>
        <v>460</v>
      </c>
      <c r="B461" s="3" t="str">
        <f>VLOOKUP(D461,'Concept heirarchy position'!A$1:I$623,2,0)</f>
        <v>Echo results</v>
      </c>
      <c r="C461" s="3">
        <v>317</v>
      </c>
      <c r="D461" s="3" t="s">
        <v>1785</v>
      </c>
      <c r="E461" s="74" t="s">
        <v>1795</v>
      </c>
      <c r="F461" s="3" t="s">
        <v>1599</v>
      </c>
      <c r="G461" s="12" t="s">
        <v>1315</v>
      </c>
      <c r="I461" s="29">
        <v>65535</v>
      </c>
      <c r="N461" s="3">
        <f>VLOOKUP(D461,'Concept heirarchy position'!A$1:I$623,3,0)</f>
        <v>376</v>
      </c>
      <c r="O461" s="24"/>
      <c r="P461" s="21" t="s">
        <v>2664</v>
      </c>
      <c r="Q461" s="3"/>
    </row>
    <row r="462" spans="1:17" ht="12.75" customHeight="1">
      <c r="A462" s="66">
        <f t="shared" si="7"/>
        <v>461</v>
      </c>
      <c r="B462" s="3" t="str">
        <f>VLOOKUP(D462,'Concept heirarchy position'!A$1:I$623,2,0)</f>
        <v>Other imaging performed</v>
      </c>
      <c r="C462" s="3">
        <v>318</v>
      </c>
      <c r="D462" s="3" t="s">
        <v>1212</v>
      </c>
      <c r="E462" s="74" t="s">
        <v>976</v>
      </c>
      <c r="F462" s="12" t="s">
        <v>1050</v>
      </c>
      <c r="G462" s="12" t="s">
        <v>1329</v>
      </c>
      <c r="H462" s="12" t="s">
        <v>1800</v>
      </c>
      <c r="J462" s="12" t="s">
        <v>1191</v>
      </c>
      <c r="K462" s="12" t="s">
        <v>1003</v>
      </c>
      <c r="L462" s="12"/>
      <c r="M462" s="12"/>
      <c r="N462" s="3">
        <f>VLOOKUP(D462,'Concept heirarchy position'!A$1:I$623,3,0)</f>
        <v>383</v>
      </c>
      <c r="P462" s="21" t="s">
        <v>2664</v>
      </c>
      <c r="Q462" s="3"/>
    </row>
    <row r="463" spans="1:17" ht="12.75" customHeight="1">
      <c r="A463" s="66">
        <f t="shared" si="7"/>
        <v>462</v>
      </c>
      <c r="B463" s="3" t="str">
        <f>VLOOKUP(D463,'Concept heirarchy position'!A$1:I$623,2,0)</f>
        <v>Other Lab Results</v>
      </c>
      <c r="C463" s="3">
        <v>319</v>
      </c>
      <c r="D463" s="3" t="s">
        <v>1231</v>
      </c>
      <c r="E463" s="74" t="s">
        <v>1600</v>
      </c>
      <c r="F463" s="12" t="s">
        <v>303</v>
      </c>
      <c r="G463" s="12" t="s">
        <v>1315</v>
      </c>
      <c r="I463" s="29">
        <v>65535</v>
      </c>
      <c r="N463" s="3">
        <f>VLOOKUP(D463,'Concept heirarchy position'!A$1:I$623,3,0)</f>
        <v>384</v>
      </c>
      <c r="P463" s="21" t="s">
        <v>2664</v>
      </c>
      <c r="Q463" s="3"/>
    </row>
    <row r="464" spans="1:17" ht="12.75" customHeight="1">
      <c r="A464" s="66">
        <f t="shared" si="7"/>
        <v>463</v>
      </c>
      <c r="B464" s="3" t="e">
        <f>VLOOKUP(D464,'Concept heirarchy position'!A$1:I$623,2,0)</f>
        <v>#N/A</v>
      </c>
      <c r="C464" s="3">
        <v>464</v>
      </c>
      <c r="E464" s="74" t="s">
        <v>2540</v>
      </c>
      <c r="F464" s="71"/>
      <c r="G464" s="71" t="s">
        <v>2621</v>
      </c>
      <c r="I464" s="29"/>
      <c r="P464" s="21" t="s">
        <v>2664</v>
      </c>
      <c r="Q464" s="3"/>
    </row>
    <row r="465" spans="1:17" ht="12.75" customHeight="1">
      <c r="A465" s="66">
        <f t="shared" si="7"/>
        <v>464</v>
      </c>
      <c r="B465" s="3" t="e">
        <f>VLOOKUP(D465,'Concept heirarchy position'!A$1:I$623,2,0)</f>
        <v>#N/A</v>
      </c>
      <c r="C465" s="3">
        <v>465</v>
      </c>
      <c r="E465" s="74" t="s">
        <v>2661</v>
      </c>
      <c r="F465" s="71"/>
      <c r="G465" s="71" t="s">
        <v>2625</v>
      </c>
      <c r="I465" s="29"/>
      <c r="P465" s="21" t="s">
        <v>2664</v>
      </c>
      <c r="Q465" s="3"/>
    </row>
    <row r="466" spans="1:17" ht="12.75" customHeight="1">
      <c r="A466" s="66">
        <f t="shared" si="7"/>
        <v>465</v>
      </c>
      <c r="B466" s="3" t="str">
        <f>VLOOKUP(D466,'Concept heirarchy position'!A$1:I$623,2,0)</f>
        <v>Consultation requested</v>
      </c>
      <c r="C466" s="3">
        <v>320</v>
      </c>
      <c r="D466" s="7" t="s">
        <v>1371</v>
      </c>
      <c r="E466" s="74" t="s">
        <v>1404</v>
      </c>
      <c r="F466" s="12" t="s">
        <v>1050</v>
      </c>
      <c r="G466" s="12" t="s">
        <v>1329</v>
      </c>
      <c r="H466" s="12" t="s">
        <v>1800</v>
      </c>
      <c r="J466" s="3" t="s">
        <v>1191</v>
      </c>
      <c r="K466" s="3" t="s">
        <v>2473</v>
      </c>
      <c r="N466" s="3">
        <f>VLOOKUP(D466,'Concept heirarchy position'!A$1:I$623,3,0)</f>
        <v>385</v>
      </c>
      <c r="O466" s="24"/>
      <c r="P466" s="21" t="s">
        <v>2664</v>
      </c>
      <c r="Q466" s="3"/>
    </row>
    <row r="467" spans="1:17" ht="12.75" customHeight="1">
      <c r="A467" s="66">
        <f t="shared" si="7"/>
        <v>466</v>
      </c>
      <c r="B467" s="3" t="str">
        <f>VLOOKUP(D467,'Concept heirarchy position'!A$1:I$623,2,0)</f>
        <v>Consultation completed</v>
      </c>
      <c r="C467" s="3">
        <v>321</v>
      </c>
      <c r="D467" s="7" t="s">
        <v>1607</v>
      </c>
      <c r="E467" s="74" t="s">
        <v>1606</v>
      </c>
      <c r="F467" s="12" t="s">
        <v>1050</v>
      </c>
      <c r="G467" s="12" t="s">
        <v>1329</v>
      </c>
      <c r="H467" s="12" t="s">
        <v>1800</v>
      </c>
      <c r="J467" s="3" t="s">
        <v>1191</v>
      </c>
      <c r="K467" s="3" t="s">
        <v>1003</v>
      </c>
      <c r="N467" s="3">
        <f>VLOOKUP(D467,'Concept heirarchy position'!A$1:I$623,3,0)</f>
        <v>386</v>
      </c>
      <c r="O467" s="24"/>
      <c r="P467" s="21" t="s">
        <v>2664</v>
      </c>
      <c r="Q467" s="3"/>
    </row>
    <row r="468" spans="1:17" ht="12.75" customHeight="1">
      <c r="A468" s="66">
        <f t="shared" si="7"/>
        <v>467</v>
      </c>
      <c r="B468" s="3" t="e">
        <f>VLOOKUP(D468,'Concept heirarchy position'!A$1:I$623,2,0)</f>
        <v>#N/A</v>
      </c>
      <c r="C468" s="3">
        <v>466</v>
      </c>
      <c r="D468" s="7"/>
      <c r="E468" s="74" t="s">
        <v>2661</v>
      </c>
      <c r="F468" s="71"/>
      <c r="G468" s="71" t="s">
        <v>2621</v>
      </c>
      <c r="H468" s="12"/>
      <c r="O468" s="24"/>
      <c r="P468" s="21" t="s">
        <v>2664</v>
      </c>
      <c r="Q468" s="3"/>
    </row>
    <row r="469" spans="1:17" ht="12.75" customHeight="1">
      <c r="A469" s="66">
        <f t="shared" si="7"/>
        <v>468</v>
      </c>
      <c r="B469" s="3" t="e">
        <f>VLOOKUP(D469,'Concept heirarchy position'!A$1:I$623,2,0)</f>
        <v>#N/A</v>
      </c>
      <c r="C469" s="3">
        <v>467</v>
      </c>
      <c r="D469" s="7"/>
      <c r="E469" s="74" t="s">
        <v>2662</v>
      </c>
      <c r="F469" s="71"/>
      <c r="G469" s="71" t="s">
        <v>2625</v>
      </c>
      <c r="H469" s="12"/>
      <c r="O469" s="24"/>
      <c r="P469" s="21" t="s">
        <v>2664</v>
      </c>
      <c r="Q469" s="3"/>
    </row>
    <row r="470" spans="1:17" ht="12.75" customHeight="1">
      <c r="A470" s="66">
        <f t="shared" si="7"/>
        <v>469</v>
      </c>
      <c r="B470" s="3" t="str">
        <f>VLOOKUP(D470,'Concept heirarchy position'!A$1:I$623,2,0)</f>
        <v>ASA</v>
      </c>
      <c r="C470" s="3">
        <v>322</v>
      </c>
      <c r="D470" s="12" t="s">
        <v>1384</v>
      </c>
      <c r="E470" s="74" t="s">
        <v>1129</v>
      </c>
      <c r="F470" s="12" t="s">
        <v>1050</v>
      </c>
      <c r="G470" s="12" t="s">
        <v>1329</v>
      </c>
      <c r="H470" s="12" t="s">
        <v>2514</v>
      </c>
      <c r="N470" s="3">
        <f>VLOOKUP(D470,'Concept heirarchy position'!A$1:I$623,3,0)</f>
        <v>387</v>
      </c>
      <c r="O470" s="24"/>
      <c r="P470" s="21" t="s">
        <v>2664</v>
      </c>
      <c r="Q470" s="3"/>
    </row>
    <row r="471" spans="1:17" ht="12.75" customHeight="1">
      <c r="A471" s="66">
        <f t="shared" si="7"/>
        <v>470</v>
      </c>
      <c r="B471" s="3" t="str">
        <f>VLOOKUP(D471,'Concept heirarchy position'!A$1:I$623,2,0)</f>
        <v>Emergency</v>
      </c>
      <c r="C471" s="3">
        <v>323</v>
      </c>
      <c r="D471" s="12" t="s">
        <v>1390</v>
      </c>
      <c r="E471" s="74" t="s">
        <v>1390</v>
      </c>
      <c r="F471" s="12" t="s">
        <v>1050</v>
      </c>
      <c r="G471" s="12" t="s">
        <v>1329</v>
      </c>
      <c r="H471" s="12" t="s">
        <v>1800</v>
      </c>
      <c r="N471" s="3">
        <f>VLOOKUP(D471,'Concept heirarchy position'!A$1:I$623,3,0)</f>
        <v>388</v>
      </c>
      <c r="P471" s="21" t="s">
        <v>2664</v>
      </c>
      <c r="Q471" s="3"/>
    </row>
    <row r="472" spans="1:17" ht="12.75" customHeight="1">
      <c r="A472" s="66">
        <f t="shared" si="7"/>
        <v>471</v>
      </c>
      <c r="B472" s="3" t="str">
        <f>VLOOKUP(D472,'Concept heirarchy position'!A$1:I$623,2,0)</f>
        <v>Lee Revised CRI</v>
      </c>
      <c r="C472" s="3">
        <v>324</v>
      </c>
      <c r="D472" s="3" t="s">
        <v>1485</v>
      </c>
      <c r="E472" s="74" t="s">
        <v>2472</v>
      </c>
      <c r="F472" s="12" t="s">
        <v>1050</v>
      </c>
      <c r="G472" s="12" t="s">
        <v>1856</v>
      </c>
      <c r="H472" s="12" t="s">
        <v>898</v>
      </c>
      <c r="N472" s="3">
        <f>VLOOKUP(D472,'Concept heirarchy position'!A$1:I$623,3,0)</f>
        <v>389</v>
      </c>
      <c r="P472" s="21" t="s">
        <v>2664</v>
      </c>
      <c r="Q472" s="3"/>
    </row>
    <row r="473" spans="1:17" ht="12.75" customHeight="1">
      <c r="A473" s="66">
        <f t="shared" si="7"/>
        <v>472</v>
      </c>
      <c r="B473" s="3" t="str">
        <f>VLOOKUP(D473,'Concept heirarchy position'!A$1:I$623,2,0)</f>
        <v>Berlin Questionnaire Result</v>
      </c>
      <c r="C473" s="3">
        <v>371</v>
      </c>
      <c r="D473" s="9" t="s">
        <v>335</v>
      </c>
      <c r="E473" s="77" t="s">
        <v>2471</v>
      </c>
      <c r="F473" s="22" t="s">
        <v>109</v>
      </c>
      <c r="G473" s="22" t="s">
        <v>1329</v>
      </c>
      <c r="H473" s="70" t="s">
        <v>110</v>
      </c>
      <c r="N473" s="3">
        <f>VLOOKUP(D473,'Concept heirarchy position'!A$1:I$623,3,0)</f>
        <v>390</v>
      </c>
      <c r="O473" s="23"/>
      <c r="P473" s="21" t="s">
        <v>2664</v>
      </c>
      <c r="Q473" s="3"/>
    </row>
    <row r="474" spans="1:17" ht="12.75" customHeight="1">
      <c r="A474" s="66">
        <f t="shared" si="7"/>
        <v>473</v>
      </c>
      <c r="B474" s="3" t="str">
        <f>VLOOKUP(D474,'Concept heirarchy position'!A$1:I$623,2,0)</f>
        <v>Indication for endocarditis prophylaxis</v>
      </c>
      <c r="C474" s="3">
        <v>330</v>
      </c>
      <c r="D474" s="3" t="s">
        <v>2532</v>
      </c>
      <c r="E474" s="74" t="s">
        <v>2533</v>
      </c>
      <c r="F474" s="12" t="s">
        <v>1050</v>
      </c>
      <c r="G474" s="12" t="s">
        <v>1329</v>
      </c>
      <c r="H474" s="12" t="s">
        <v>1800</v>
      </c>
      <c r="N474" s="3">
        <f>VLOOKUP(D474,'Concept heirarchy position'!A$1:I$623,3,0)</f>
        <v>391</v>
      </c>
      <c r="P474" s="21" t="s">
        <v>2664</v>
      </c>
      <c r="Q474" s="3"/>
    </row>
    <row r="475" spans="1:17" ht="12.75" customHeight="1">
      <c r="A475" s="66">
        <f t="shared" si="7"/>
        <v>474</v>
      </c>
      <c r="B475" s="3" t="e">
        <f>VLOOKUP(D475,'Concept heirarchy position'!A$1:I$623,2,0)</f>
        <v>#N/A</v>
      </c>
      <c r="C475" s="3">
        <v>468</v>
      </c>
      <c r="E475" s="74" t="s">
        <v>2662</v>
      </c>
      <c r="F475" s="71"/>
      <c r="G475" s="71" t="s">
        <v>2621</v>
      </c>
      <c r="H475" s="12"/>
      <c r="P475" s="21" t="s">
        <v>2664</v>
      </c>
      <c r="Q475" s="3"/>
    </row>
    <row r="476" spans="1:17" ht="12.75" customHeight="1">
      <c r="A476" s="66">
        <f t="shared" si="7"/>
        <v>475</v>
      </c>
      <c r="B476" s="3" t="e">
        <f>VLOOKUP(D476,'Concept heirarchy position'!A$1:I$623,2,0)</f>
        <v>#N/A</v>
      </c>
      <c r="C476" s="3">
        <v>469</v>
      </c>
      <c r="E476" s="74" t="s">
        <v>2663</v>
      </c>
      <c r="F476" s="71"/>
      <c r="G476" s="71" t="s">
        <v>2625</v>
      </c>
      <c r="H476" s="12"/>
      <c r="P476" s="21" t="s">
        <v>2664</v>
      </c>
      <c r="Q476" s="3"/>
    </row>
    <row r="477" spans="1:17" ht="12.75" customHeight="1">
      <c r="A477" s="66">
        <f t="shared" si="7"/>
        <v>476</v>
      </c>
      <c r="B477" s="3" t="str">
        <f>VLOOKUP(D477,'Concept heirarchy position'!A$1:I$623,2,0)</f>
        <v>Anaesthesia technique planned</v>
      </c>
      <c r="C477" s="3">
        <v>325</v>
      </c>
      <c r="D477" s="12" t="s">
        <v>1009</v>
      </c>
      <c r="E477" s="74" t="s">
        <v>18</v>
      </c>
      <c r="F477" s="12" t="s">
        <v>1050</v>
      </c>
      <c r="G477" s="12" t="s">
        <v>1856</v>
      </c>
      <c r="H477" s="12" t="s">
        <v>909</v>
      </c>
      <c r="N477" s="3">
        <f>VLOOKUP(D477,'Concept heirarchy position'!A$1:I$623,3,0)</f>
        <v>393</v>
      </c>
      <c r="O477" s="24"/>
      <c r="P477" s="21" t="s">
        <v>2664</v>
      </c>
      <c r="Q477" s="3"/>
    </row>
    <row r="478" spans="1:17" ht="12.75" customHeight="1">
      <c r="A478" s="66">
        <f t="shared" si="7"/>
        <v>477</v>
      </c>
      <c r="B478" s="3" t="str">
        <f>VLOOKUP(D478,'Concept heirarchy position'!A$1:I$623,2,0)</f>
        <v>Induction planned</v>
      </c>
      <c r="C478" s="3">
        <v>326</v>
      </c>
      <c r="D478" s="3" t="s">
        <v>1503</v>
      </c>
      <c r="E478" s="74" t="s">
        <v>1302</v>
      </c>
      <c r="F478" s="12" t="s">
        <v>1050</v>
      </c>
      <c r="G478" s="12" t="s">
        <v>1856</v>
      </c>
      <c r="H478" s="12" t="s">
        <v>2335</v>
      </c>
      <c r="N478" s="3">
        <f>VLOOKUP(D478,'Concept heirarchy position'!A$1:I$623,3,0)</f>
        <v>394</v>
      </c>
      <c r="P478" s="21" t="s">
        <v>2664</v>
      </c>
      <c r="Q478" s="3"/>
    </row>
    <row r="479" spans="1:17" ht="12.75" customHeight="1">
      <c r="A479" s="66">
        <f t="shared" si="7"/>
        <v>478</v>
      </c>
      <c r="B479" s="3" t="str">
        <f>VLOOKUP(D479,'Concept heirarchy position'!A$1:I$623,2,0)</f>
        <v>Risks discussed</v>
      </c>
      <c r="C479" s="3">
        <v>327</v>
      </c>
      <c r="D479" s="3" t="s">
        <v>1350</v>
      </c>
      <c r="E479" s="74" t="s">
        <v>901</v>
      </c>
      <c r="F479" s="12" t="s">
        <v>1050</v>
      </c>
      <c r="G479" s="12" t="s">
        <v>1856</v>
      </c>
      <c r="H479" s="25" t="s">
        <v>1350</v>
      </c>
      <c r="N479" s="3">
        <f>VLOOKUP(D479,'Concept heirarchy position'!A$1:I$623,3,0)</f>
        <v>395</v>
      </c>
      <c r="P479" s="21" t="s">
        <v>2664</v>
      </c>
      <c r="Q479" s="3"/>
    </row>
    <row r="480" spans="1:17" ht="12.75" customHeight="1">
      <c r="A480" s="66">
        <f t="shared" si="7"/>
        <v>479</v>
      </c>
      <c r="B480" s="3" t="str">
        <f>VLOOKUP(D480,'Concept heirarchy position'!A$1:I$623,2,0)</f>
        <v>Particular risks</v>
      </c>
      <c r="C480" s="3">
        <v>328</v>
      </c>
      <c r="D480" s="3" t="s">
        <v>1352</v>
      </c>
      <c r="E480" s="74" t="s">
        <v>915</v>
      </c>
      <c r="F480" s="12" t="s">
        <v>1050</v>
      </c>
      <c r="G480" s="12" t="s">
        <v>1315</v>
      </c>
      <c r="I480" s="29">
        <v>65535</v>
      </c>
      <c r="J480" s="12"/>
      <c r="K480" s="12"/>
      <c r="L480" s="12"/>
      <c r="M480" s="12"/>
      <c r="N480" s="3">
        <f>VLOOKUP(D480,'Concept heirarchy position'!A$1:I$623,3,0)</f>
        <v>396</v>
      </c>
      <c r="P480" s="21" t="s">
        <v>2664</v>
      </c>
      <c r="Q480" s="3"/>
    </row>
    <row r="481" spans="1:19" ht="12.75" customHeight="1">
      <c r="A481" s="66">
        <f t="shared" si="7"/>
        <v>480</v>
      </c>
      <c r="B481" s="3" t="str">
        <f>VLOOKUP(D481,'Concept heirarchy position'!A$1:I$623,2,0)</f>
        <v>Consent</v>
      </c>
      <c r="C481" s="3">
        <v>329</v>
      </c>
      <c r="D481" s="3" t="s">
        <v>1828</v>
      </c>
      <c r="E481" s="74" t="s">
        <v>77</v>
      </c>
      <c r="F481" s="12" t="s">
        <v>1050</v>
      </c>
      <c r="G481" s="12" t="s">
        <v>1329</v>
      </c>
      <c r="H481" s="12" t="s">
        <v>1800</v>
      </c>
      <c r="N481" s="3">
        <f>VLOOKUP(D481,'Concept heirarchy position'!A$1:I$623,3,0)</f>
        <v>397</v>
      </c>
      <c r="O481" s="24"/>
      <c r="P481" s="21" t="s">
        <v>2664</v>
      </c>
      <c r="Q481" s="3"/>
    </row>
    <row r="482" spans="1:19" ht="12.75" customHeight="1">
      <c r="A482" s="66">
        <f t="shared" si="7"/>
        <v>481</v>
      </c>
      <c r="B482" s="3" t="str">
        <f>VLOOKUP(D482,'Concept heirarchy position'!A$1:I$623,2,0)</f>
        <v>Final comments</v>
      </c>
      <c r="C482" s="3">
        <v>331</v>
      </c>
      <c r="D482" s="3" t="s">
        <v>2588</v>
      </c>
      <c r="E482" s="74" t="s">
        <v>2589</v>
      </c>
      <c r="F482" s="12" t="s">
        <v>1050</v>
      </c>
      <c r="G482" s="12" t="s">
        <v>1315</v>
      </c>
      <c r="I482" s="29">
        <v>65535</v>
      </c>
      <c r="N482" s="3">
        <f>VLOOKUP(D482,'Concept heirarchy position'!A$1:I$623,3,0)</f>
        <v>398</v>
      </c>
      <c r="P482" s="21" t="s">
        <v>2664</v>
      </c>
      <c r="Q482" s="3"/>
    </row>
    <row r="483" spans="1:19" ht="12.75" customHeight="1">
      <c r="A483" s="66">
        <f t="shared" si="7"/>
        <v>482</v>
      </c>
      <c r="B483" s="3" t="str">
        <f>VLOOKUP(D483,'Concept heirarchy position'!A$1:I$623,2,0)</f>
        <v>Questions for anesthetist</v>
      </c>
      <c r="C483" s="3">
        <v>362</v>
      </c>
      <c r="D483" s="70" t="s">
        <v>180</v>
      </c>
      <c r="E483" s="72" t="s">
        <v>13</v>
      </c>
      <c r="F483" s="67" t="s">
        <v>2087</v>
      </c>
      <c r="G483" s="67" t="s">
        <v>14</v>
      </c>
      <c r="H483" s="67"/>
      <c r="I483" s="67">
        <v>65535</v>
      </c>
      <c r="J483" s="67"/>
      <c r="K483" s="67"/>
      <c r="L483" s="67"/>
      <c r="M483" s="67"/>
      <c r="N483" s="3">
        <f>VLOOKUP(D483,'Concept heirarchy position'!A$1:I$623,3,0)</f>
        <v>400</v>
      </c>
      <c r="O483" s="67" t="s">
        <v>93</v>
      </c>
      <c r="P483" s="67"/>
      <c r="Q483" s="66"/>
    </row>
    <row r="484" spans="1:19" ht="12.75" customHeight="1">
      <c r="A484" s="66">
        <f t="shared" si="7"/>
        <v>483</v>
      </c>
      <c r="B484" s="3" t="str">
        <f>VLOOKUP(D484,'Concept heirarchy position'!A$1:I$623,2,0)</f>
        <v>Note</v>
      </c>
      <c r="C484" s="3">
        <v>388</v>
      </c>
      <c r="D484" s="9" t="s">
        <v>269</v>
      </c>
      <c r="E484" s="76" t="s">
        <v>261</v>
      </c>
      <c r="F484" s="3" t="s">
        <v>262</v>
      </c>
      <c r="G484" s="3" t="s">
        <v>263</v>
      </c>
      <c r="H484" s="9"/>
      <c r="N484" s="3">
        <f>VLOOKUP(D484,'Concept heirarchy position'!A$1:I$623,3,0)</f>
        <v>401</v>
      </c>
      <c r="Q484" s="3"/>
      <c r="S484" s="3" t="s">
        <v>264</v>
      </c>
    </row>
    <row r="485" spans="1:19" ht="12.75" customHeight="1">
      <c r="A485" s="66">
        <f t="shared" si="7"/>
        <v>484</v>
      </c>
      <c r="B485" s="3" t="str">
        <f>VLOOKUP(D485,'Concept heirarchy position'!A$1:I$623,2,0)</f>
        <v>Comments about Pre-op.net</v>
      </c>
      <c r="C485" s="3">
        <v>361</v>
      </c>
      <c r="D485" s="9" t="s">
        <v>75</v>
      </c>
      <c r="E485" s="76" t="s">
        <v>2</v>
      </c>
      <c r="F485" s="3" t="s">
        <v>1050</v>
      </c>
      <c r="G485" s="3" t="s">
        <v>1329</v>
      </c>
      <c r="H485" s="9" t="s">
        <v>23</v>
      </c>
      <c r="J485" s="3" t="s">
        <v>1823</v>
      </c>
      <c r="K485" s="3" t="s">
        <v>1700</v>
      </c>
      <c r="N485" s="3">
        <f>VLOOKUP(D485,'Concept heirarchy position'!A$1:I$623,3,0)</f>
        <v>402</v>
      </c>
      <c r="O485" s="67" t="s">
        <v>93</v>
      </c>
      <c r="Q485" s="3"/>
    </row>
    <row r="486" spans="1:19" ht="12.75" customHeight="1">
      <c r="A486" s="66">
        <f t="shared" si="7"/>
        <v>485</v>
      </c>
      <c r="B486" s="3" t="str">
        <f>VLOOKUP(D486,'Concept heirarchy position'!A$1:I$623,2,0)</f>
        <v>Consent to Privacy Policy</v>
      </c>
      <c r="C486" s="3">
        <v>387</v>
      </c>
      <c r="D486" s="70" t="s">
        <v>411</v>
      </c>
      <c r="E486" s="73" t="s">
        <v>311</v>
      </c>
      <c r="F486" s="70" t="s">
        <v>8</v>
      </c>
      <c r="G486" s="3" t="s">
        <v>1329</v>
      </c>
      <c r="H486" s="9" t="s">
        <v>23</v>
      </c>
      <c r="N486" s="3">
        <f>VLOOKUP(D486,'Concept heirarchy position'!A$1:I$623,3,0)</f>
        <v>403</v>
      </c>
      <c r="O486" s="67" t="s">
        <v>93</v>
      </c>
      <c r="P486" s="23"/>
      <c r="Q486" s="3"/>
    </row>
    <row r="487" spans="1:19" ht="12.75" customHeight="1">
      <c r="A487" s="66">
        <f t="shared" si="7"/>
        <v>486</v>
      </c>
      <c r="B487" s="3" t="str">
        <f>VLOOKUP(D487,'Concept heirarchy position'!A$1:I$623,2,0)</f>
        <v>Consent to anesthesiologists QA</v>
      </c>
      <c r="C487" s="3">
        <v>360</v>
      </c>
      <c r="D487" s="9" t="s">
        <v>656</v>
      </c>
      <c r="E487" s="76" t="s">
        <v>407</v>
      </c>
      <c r="F487" s="3" t="s">
        <v>1050</v>
      </c>
      <c r="G487" s="3" t="s">
        <v>1329</v>
      </c>
      <c r="H487" s="9" t="s">
        <v>23</v>
      </c>
      <c r="N487" s="3">
        <f>VLOOKUP(D487,'Concept heirarchy position'!A$1:I$623,3,0)</f>
        <v>404</v>
      </c>
      <c r="Q487" s="3"/>
    </row>
    <row r="488" spans="1:19" ht="12.75" customHeight="1">
      <c r="A488" s="66">
        <f t="shared" si="7"/>
        <v>487</v>
      </c>
      <c r="B488" s="3" t="str">
        <f>VLOOKUP(D488,'Concept heirarchy position'!A$1:I$623,2,0)</f>
        <v>Consent to Pre-op.net QA</v>
      </c>
      <c r="C488" s="3">
        <v>359</v>
      </c>
      <c r="D488" s="9" t="s">
        <v>138</v>
      </c>
      <c r="E488" s="76" t="s">
        <v>298</v>
      </c>
      <c r="F488" s="3" t="s">
        <v>1050</v>
      </c>
      <c r="G488" s="3" t="s">
        <v>1329</v>
      </c>
      <c r="H488" s="9" t="s">
        <v>23</v>
      </c>
      <c r="N488" s="3">
        <f>VLOOKUP(D488,'Concept heirarchy position'!A$1:I$623,3,0)</f>
        <v>405</v>
      </c>
      <c r="Q488" s="3"/>
    </row>
    <row r="489" spans="1:19" ht="12.75" customHeight="1">
      <c r="A489" s="66">
        <f t="shared" si="7"/>
        <v>488</v>
      </c>
      <c r="B489" s="3" t="str">
        <f>VLOOKUP(D489,'Concept heirarchy position'!A$1:I$623,2,0)</f>
        <v>Consent to anonymous data use in research</v>
      </c>
      <c r="C489" s="3">
        <v>332</v>
      </c>
      <c r="D489" s="7" t="s">
        <v>861</v>
      </c>
      <c r="E489" s="76" t="s">
        <v>517</v>
      </c>
      <c r="F489" s="3" t="s">
        <v>1050</v>
      </c>
      <c r="G489" s="3" t="s">
        <v>1329</v>
      </c>
      <c r="H489" s="9" t="s">
        <v>23</v>
      </c>
      <c r="N489" s="3">
        <f>VLOOKUP(D489,'Concept heirarchy position'!A$1:I$623,3,0)</f>
        <v>406</v>
      </c>
      <c r="Q489" s="3"/>
    </row>
    <row r="490" spans="1:19" ht="12.75" customHeight="1">
      <c r="A490" s="66">
        <f t="shared" si="7"/>
        <v>489</v>
      </c>
      <c r="B490" s="3" t="str">
        <f>VLOOKUP(D490,'Concept heirarchy position'!A$1:I$623,2,0)</f>
        <v>Assessment completed by</v>
      </c>
      <c r="C490" s="3">
        <v>367</v>
      </c>
      <c r="D490" s="70" t="s">
        <v>2383</v>
      </c>
      <c r="E490" s="73" t="s">
        <v>2212</v>
      </c>
      <c r="F490" s="22" t="s">
        <v>1050</v>
      </c>
      <c r="G490" s="22" t="s">
        <v>2337</v>
      </c>
      <c r="H490" s="9" t="s">
        <v>2208</v>
      </c>
      <c r="N490" s="3">
        <f>VLOOKUP(D490,'Concept heirarchy position'!A$1:I$623,3,0)</f>
        <v>407</v>
      </c>
      <c r="O490" s="67" t="s">
        <v>93</v>
      </c>
      <c r="P490" s="23"/>
      <c r="Q490" s="3"/>
    </row>
    <row r="491" spans="1:19" ht="12.75" customHeight="1">
      <c r="A491" s="66">
        <f t="shared" si="7"/>
        <v>490</v>
      </c>
      <c r="B491" s="3" t="str">
        <f>VLOOKUP(D491,'Concept heirarchy position'!A$1:I$623,2,0)</f>
        <v>Assessment completed by</v>
      </c>
      <c r="C491" s="3">
        <v>368</v>
      </c>
      <c r="D491" s="70" t="s">
        <v>2123</v>
      </c>
      <c r="E491" s="73" t="s">
        <v>2457</v>
      </c>
      <c r="F491" s="70" t="s">
        <v>439</v>
      </c>
      <c r="G491" s="22" t="s">
        <v>2240</v>
      </c>
      <c r="I491" s="3">
        <v>40</v>
      </c>
      <c r="N491" s="3">
        <f>VLOOKUP(D491,'Concept heirarchy position'!A$1:I$623,3,0)</f>
        <v>408</v>
      </c>
      <c r="O491" s="67" t="s">
        <v>93</v>
      </c>
      <c r="P491" s="23"/>
      <c r="Q491" s="3"/>
    </row>
    <row r="492" spans="1:19" ht="12.75" customHeight="1">
      <c r="A492" s="66">
        <f t="shared" si="7"/>
        <v>491</v>
      </c>
      <c r="B492" s="3" t="e">
        <f>VLOOKUP(D492,'Concept heirarchy position'!A$1:I$623,2,0)</f>
        <v>#N/A</v>
      </c>
      <c r="C492" s="3">
        <v>470</v>
      </c>
      <c r="E492" s="76" t="s">
        <v>2663</v>
      </c>
      <c r="G492" s="3" t="s">
        <v>2630</v>
      </c>
      <c r="P492" s="21" t="s">
        <v>2664</v>
      </c>
    </row>
    <row r="493" spans="1:19" ht="12.75" customHeight="1">
      <c r="Q493" s="3"/>
    </row>
    <row r="494" spans="1:19" ht="12.75" customHeight="1">
      <c r="Q494" s="3"/>
    </row>
    <row r="495" spans="1:19" ht="12.75" customHeight="1">
      <c r="Q495" s="3"/>
    </row>
    <row r="496" spans="1:19" ht="12.75" customHeight="1">
      <c r="Q496" s="3"/>
    </row>
    <row r="497" spans="3:17" ht="12.75" customHeight="1">
      <c r="Q497" s="3"/>
    </row>
    <row r="498" spans="3:17" ht="12.75" customHeight="1">
      <c r="Q498" s="3"/>
    </row>
    <row r="499" spans="3:17" ht="12.75" customHeight="1">
      <c r="Q499" s="3"/>
    </row>
    <row r="500" spans="3:17" ht="12.75" customHeight="1">
      <c r="Q500" s="3"/>
    </row>
    <row r="501" spans="3:17" ht="12.75" customHeight="1">
      <c r="Q501" s="3"/>
    </row>
    <row r="502" spans="3:17" ht="12.75" customHeight="1">
      <c r="C502" s="68"/>
      <c r="Q502" s="3"/>
    </row>
    <row r="507" spans="3:17" ht="12.75" customHeight="1">
      <c r="C507" s="3">
        <f>LARGE(C1:C503,1)+1</f>
        <v>498</v>
      </c>
    </row>
  </sheetData>
  <autoFilter ref="A1:S492"/>
  <sortState ref="A151:XFD261">
    <sortCondition ref="A151:A261"/>
  </sortState>
  <customSheetViews>
    <customSheetView guid="{A2822BA0-8792-8A42-8107-58F529CC73B7}" showAutoFilter="1">
      <pane xSplit="5" ySplit="1.0166666666666666" topLeftCell="F46" activePane="bottomRight" state="frozenSplit"/>
      <selection pane="bottomRight" activeCell="D18" sqref="D18"/>
      <autoFilter ref="A1:S492"/>
    </customSheetView>
  </customSheetViews>
  <mergeCells count="2">
    <mergeCell ref="G84:H84"/>
    <mergeCell ref="G87:H87"/>
  </mergeCells>
  <phoneticPr fontId="31" type="noConversion"/>
  <pageMargins left="0.75" right="0.75" top="1" bottom="1" header="0.5" footer="0.5"/>
  <pageSetup paperSize="0" orientation="portrait" horizontalDpi="4294967292" verticalDpi="4294967292"/>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23"/>
  <sheetViews>
    <sheetView zoomScale="125" zoomScaleNormal="58" zoomScalePageLayoutView="58" workbookViewId="0">
      <pane ySplit="1" topLeftCell="A15" activePane="bottomLeft" state="frozenSplit"/>
      <selection pane="bottomLeft" activeCell="B32" sqref="B32"/>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1758</v>
      </c>
      <c r="B1" s="32" t="s">
        <v>2153</v>
      </c>
      <c r="C1" s="32" t="s">
        <v>2124</v>
      </c>
      <c r="D1" s="32" t="s">
        <v>2498</v>
      </c>
      <c r="E1" s="32" t="s">
        <v>921</v>
      </c>
      <c r="F1" s="32" t="s">
        <v>1175</v>
      </c>
      <c r="G1" s="32" t="s">
        <v>790</v>
      </c>
    </row>
    <row r="2" spans="1:7">
      <c r="A2" s="12" t="s">
        <v>982</v>
      </c>
      <c r="B2" s="24">
        <v>1</v>
      </c>
      <c r="C2" s="30"/>
      <c r="D2" s="30"/>
    </row>
    <row r="3" spans="1:7">
      <c r="A3" s="12" t="s">
        <v>982</v>
      </c>
      <c r="B3" s="24">
        <v>2</v>
      </c>
      <c r="C3" s="30" t="s">
        <v>791</v>
      </c>
      <c r="D3" s="30" t="s">
        <v>791</v>
      </c>
    </row>
    <row r="4" spans="1:7">
      <c r="A4" s="12" t="s">
        <v>982</v>
      </c>
      <c r="B4" s="24">
        <v>3</v>
      </c>
      <c r="C4" s="30" t="s">
        <v>792</v>
      </c>
      <c r="D4" s="30" t="s">
        <v>792</v>
      </c>
    </row>
    <row r="5" spans="1:7">
      <c r="A5" s="12" t="s">
        <v>982</v>
      </c>
      <c r="B5" s="24">
        <v>4</v>
      </c>
      <c r="C5" s="30" t="s">
        <v>793</v>
      </c>
      <c r="D5" s="30" t="s">
        <v>793</v>
      </c>
    </row>
    <row r="6" spans="1:7">
      <c r="A6" s="30" t="s">
        <v>823</v>
      </c>
      <c r="B6" s="24">
        <v>1</v>
      </c>
      <c r="C6" s="30"/>
      <c r="D6" s="30"/>
    </row>
    <row r="7" spans="1:7">
      <c r="A7" s="30" t="s">
        <v>823</v>
      </c>
      <c r="B7" s="24">
        <v>2</v>
      </c>
      <c r="C7" s="30" t="s">
        <v>2095</v>
      </c>
      <c r="D7" s="30" t="s">
        <v>2095</v>
      </c>
    </row>
    <row r="8" spans="1:7">
      <c r="A8" s="30" t="s">
        <v>823</v>
      </c>
      <c r="B8" s="24">
        <v>3</v>
      </c>
      <c r="C8" s="30" t="s">
        <v>721</v>
      </c>
      <c r="D8" s="30" t="s">
        <v>721</v>
      </c>
    </row>
    <row r="9" spans="1:7">
      <c r="A9" s="30" t="s">
        <v>823</v>
      </c>
      <c r="B9" s="24">
        <v>4</v>
      </c>
      <c r="C9" s="30" t="s">
        <v>973</v>
      </c>
      <c r="D9" s="30" t="s">
        <v>973</v>
      </c>
    </row>
    <row r="10" spans="1:7">
      <c r="A10" s="12" t="s">
        <v>987</v>
      </c>
      <c r="B10" s="24">
        <v>1</v>
      </c>
      <c r="C10" s="12"/>
      <c r="D10" s="12"/>
    </row>
    <row r="11" spans="1:7">
      <c r="A11" s="12" t="s">
        <v>987</v>
      </c>
      <c r="B11" s="24">
        <v>2</v>
      </c>
      <c r="C11" s="30" t="s">
        <v>846</v>
      </c>
      <c r="D11" s="30" t="s">
        <v>846</v>
      </c>
    </row>
    <row r="12" spans="1:7" ht="28">
      <c r="A12" s="12" t="s">
        <v>987</v>
      </c>
      <c r="B12" s="24">
        <v>3</v>
      </c>
      <c r="C12" s="30" t="s">
        <v>304</v>
      </c>
      <c r="D12" s="30" t="s">
        <v>1239</v>
      </c>
    </row>
    <row r="13" spans="1:7">
      <c r="A13" s="12" t="s">
        <v>987</v>
      </c>
      <c r="B13" s="24">
        <v>4</v>
      </c>
      <c r="C13" s="30" t="s">
        <v>345</v>
      </c>
      <c r="D13" s="30" t="s">
        <v>1103</v>
      </c>
    </row>
    <row r="14" spans="1:7">
      <c r="A14" s="12" t="s">
        <v>987</v>
      </c>
      <c r="B14" s="24">
        <v>5</v>
      </c>
      <c r="C14" s="30" t="s">
        <v>324</v>
      </c>
      <c r="D14" s="30" t="s">
        <v>305</v>
      </c>
    </row>
    <row r="15" spans="1:7">
      <c r="A15" s="12" t="s">
        <v>987</v>
      </c>
      <c r="B15" s="24">
        <v>6</v>
      </c>
      <c r="C15" s="30" t="s">
        <v>232</v>
      </c>
      <c r="D15" s="30" t="s">
        <v>1104</v>
      </c>
    </row>
    <row r="16" spans="1:7">
      <c r="A16" s="12" t="s">
        <v>987</v>
      </c>
      <c r="B16" s="24">
        <v>7</v>
      </c>
      <c r="C16" s="30" t="s">
        <v>724</v>
      </c>
      <c r="D16" s="30" t="s">
        <v>724</v>
      </c>
    </row>
    <row r="17" spans="1:5">
      <c r="A17" s="12" t="s">
        <v>948</v>
      </c>
      <c r="B17" s="24">
        <v>1</v>
      </c>
      <c r="C17" s="30"/>
      <c r="D17" s="30"/>
    </row>
    <row r="18" spans="1:5">
      <c r="A18" s="12" t="s">
        <v>948</v>
      </c>
      <c r="B18" s="24">
        <v>2</v>
      </c>
      <c r="C18" s="30" t="s">
        <v>949</v>
      </c>
      <c r="D18" s="30" t="s">
        <v>949</v>
      </c>
    </row>
    <row r="19" spans="1:5">
      <c r="A19" s="12" t="s">
        <v>948</v>
      </c>
      <c r="B19" s="24">
        <v>3</v>
      </c>
      <c r="C19" s="30" t="s">
        <v>1044</v>
      </c>
      <c r="D19" s="30" t="s">
        <v>1044</v>
      </c>
    </row>
    <row r="20" spans="1:5">
      <c r="A20" s="12" t="s">
        <v>948</v>
      </c>
      <c r="B20" s="24">
        <v>4</v>
      </c>
      <c r="C20" s="30" t="s">
        <v>920</v>
      </c>
      <c r="D20" s="30" t="s">
        <v>920</v>
      </c>
    </row>
    <row r="21" spans="1:5">
      <c r="A21" s="12" t="s">
        <v>948</v>
      </c>
      <c r="B21" s="24">
        <v>5</v>
      </c>
      <c r="C21" s="30" t="s">
        <v>1694</v>
      </c>
      <c r="D21" s="30" t="s">
        <v>1694</v>
      </c>
    </row>
    <row r="22" spans="1:5">
      <c r="A22" s="12" t="s">
        <v>818</v>
      </c>
      <c r="B22" s="24">
        <v>1</v>
      </c>
      <c r="C22" s="30"/>
      <c r="D22" s="30"/>
    </row>
    <row r="23" spans="1:5">
      <c r="A23" s="12" t="s">
        <v>818</v>
      </c>
      <c r="B23" s="24">
        <v>2</v>
      </c>
      <c r="C23" s="30" t="s">
        <v>949</v>
      </c>
      <c r="D23" s="30" t="s">
        <v>949</v>
      </c>
    </row>
    <row r="24" spans="1:5">
      <c r="A24" s="12" t="s">
        <v>818</v>
      </c>
      <c r="B24" s="24">
        <v>3</v>
      </c>
      <c r="C24" s="30" t="s">
        <v>945</v>
      </c>
      <c r="D24" s="30" t="s">
        <v>1044</v>
      </c>
    </row>
    <row r="25" spans="1:5">
      <c r="A25" s="12" t="s">
        <v>818</v>
      </c>
      <c r="B25" s="24">
        <v>4</v>
      </c>
      <c r="C25" s="30" t="s">
        <v>1081</v>
      </c>
      <c r="D25" s="30" t="s">
        <v>1082</v>
      </c>
    </row>
    <row r="26" spans="1:5">
      <c r="A26" s="12" t="s">
        <v>818</v>
      </c>
      <c r="B26" s="24">
        <v>5</v>
      </c>
      <c r="C26" s="30" t="s">
        <v>1694</v>
      </c>
      <c r="D26" s="30" t="s">
        <v>1694</v>
      </c>
    </row>
    <row r="27" spans="1:5">
      <c r="A27" s="12" t="s">
        <v>909</v>
      </c>
      <c r="B27" s="24">
        <v>5</v>
      </c>
      <c r="C27" s="12" t="s">
        <v>1200</v>
      </c>
      <c r="D27" s="12" t="s">
        <v>1200</v>
      </c>
    </row>
    <row r="28" spans="1:5">
      <c r="A28" s="12" t="s">
        <v>909</v>
      </c>
      <c r="B28" s="24">
        <v>1</v>
      </c>
      <c r="C28" s="12" t="s">
        <v>1854</v>
      </c>
      <c r="D28" s="12" t="s">
        <v>1854</v>
      </c>
    </row>
    <row r="29" spans="1:5">
      <c r="A29" s="12" t="s">
        <v>909</v>
      </c>
      <c r="B29" s="24">
        <v>2</v>
      </c>
      <c r="C29" s="12" t="s">
        <v>824</v>
      </c>
      <c r="D29" s="12" t="s">
        <v>824</v>
      </c>
    </row>
    <row r="30" spans="1:5">
      <c r="A30" s="12" t="s">
        <v>909</v>
      </c>
      <c r="B30" s="24">
        <v>3</v>
      </c>
      <c r="C30" s="12" t="s">
        <v>342</v>
      </c>
      <c r="D30" s="12" t="s">
        <v>342</v>
      </c>
    </row>
    <row r="31" spans="1:5">
      <c r="A31" s="12" t="s">
        <v>909</v>
      </c>
      <c r="B31" s="24">
        <v>4</v>
      </c>
      <c r="C31" s="12" t="s">
        <v>451</v>
      </c>
      <c r="D31" s="12" t="s">
        <v>451</v>
      </c>
    </row>
    <row r="32" spans="1:5">
      <c r="A32" s="12" t="s">
        <v>1794</v>
      </c>
      <c r="B32" s="24">
        <v>1</v>
      </c>
      <c r="C32" s="30"/>
      <c r="D32" s="30"/>
      <c r="E32" s="12">
        <v>261665006</v>
      </c>
    </row>
    <row r="33" spans="1:5">
      <c r="A33" s="12" t="s">
        <v>1794</v>
      </c>
      <c r="B33" s="24">
        <v>2</v>
      </c>
      <c r="C33" s="30" t="s">
        <v>452</v>
      </c>
      <c r="D33" s="30" t="s">
        <v>453</v>
      </c>
      <c r="E33" s="12">
        <v>41334000</v>
      </c>
    </row>
    <row r="34" spans="1:5" ht="28">
      <c r="A34" s="12" t="s">
        <v>1794</v>
      </c>
      <c r="B34" s="24">
        <v>3</v>
      </c>
      <c r="C34" s="30" t="s">
        <v>716</v>
      </c>
      <c r="D34" s="30" t="s">
        <v>957</v>
      </c>
      <c r="E34" s="12">
        <v>41334000</v>
      </c>
    </row>
    <row r="35" spans="1:5">
      <c r="A35" s="12" t="s">
        <v>1794</v>
      </c>
      <c r="B35" s="24">
        <v>4</v>
      </c>
      <c r="C35" s="30" t="s">
        <v>631</v>
      </c>
      <c r="D35" s="30" t="s">
        <v>632</v>
      </c>
      <c r="E35" s="12">
        <v>85284003</v>
      </c>
    </row>
    <row r="36" spans="1:5">
      <c r="A36" s="12" t="s">
        <v>1794</v>
      </c>
      <c r="B36" s="24">
        <v>5</v>
      </c>
      <c r="C36" s="30" t="s">
        <v>722</v>
      </c>
      <c r="D36" s="30" t="s">
        <v>615</v>
      </c>
      <c r="E36" s="12">
        <v>89323001</v>
      </c>
    </row>
    <row r="37" spans="1:5">
      <c r="A37" s="12" t="s">
        <v>616</v>
      </c>
      <c r="B37" s="24">
        <v>1</v>
      </c>
      <c r="C37" s="12"/>
      <c r="D37" s="12"/>
    </row>
    <row r="38" spans="1:5">
      <c r="A38" s="12" t="s">
        <v>616</v>
      </c>
      <c r="B38" s="24">
        <v>2</v>
      </c>
      <c r="C38" s="12">
        <v>1</v>
      </c>
      <c r="D38" s="12">
        <v>1</v>
      </c>
      <c r="E38" s="12">
        <v>413495001</v>
      </c>
    </row>
    <row r="39" spans="1:5">
      <c r="A39" s="12" t="s">
        <v>616</v>
      </c>
      <c r="B39" s="24">
        <v>3</v>
      </c>
      <c r="C39" s="12">
        <v>2</v>
      </c>
      <c r="D39" s="12">
        <v>2</v>
      </c>
      <c r="E39" s="12">
        <v>413496000</v>
      </c>
    </row>
    <row r="40" spans="1:5">
      <c r="A40" s="12" t="s">
        <v>616</v>
      </c>
      <c r="B40" s="24">
        <v>4</v>
      </c>
      <c r="C40" s="12">
        <v>3</v>
      </c>
      <c r="D40" s="12">
        <v>3</v>
      </c>
      <c r="E40" s="12">
        <v>413497009</v>
      </c>
    </row>
    <row r="41" spans="1:5">
      <c r="A41" s="12" t="s">
        <v>616</v>
      </c>
      <c r="B41" s="24">
        <v>5</v>
      </c>
      <c r="C41" s="12">
        <v>4</v>
      </c>
      <c r="D41" s="12">
        <v>4</v>
      </c>
      <c r="E41" s="12">
        <v>413498004</v>
      </c>
    </row>
    <row r="42" spans="1:5">
      <c r="A42" s="12" t="s">
        <v>616</v>
      </c>
      <c r="B42" s="24">
        <v>6</v>
      </c>
      <c r="C42" s="12">
        <v>5</v>
      </c>
      <c r="D42" s="12">
        <v>5</v>
      </c>
      <c r="E42" s="12">
        <v>413499007</v>
      </c>
    </row>
    <row r="43" spans="1:5">
      <c r="A43" s="12" t="s">
        <v>616</v>
      </c>
      <c r="B43" s="24">
        <v>7</v>
      </c>
      <c r="C43" s="12">
        <v>6</v>
      </c>
      <c r="D43" s="12">
        <v>6</v>
      </c>
      <c r="E43" s="12">
        <v>413500003</v>
      </c>
    </row>
    <row r="44" spans="1:5">
      <c r="A44" s="12" t="s">
        <v>2164</v>
      </c>
      <c r="B44" s="24">
        <v>1</v>
      </c>
      <c r="C44" s="12"/>
      <c r="D44" s="12"/>
    </row>
    <row r="45" spans="1:5">
      <c r="A45" s="12" t="s">
        <v>2164</v>
      </c>
      <c r="B45" s="24">
        <v>2</v>
      </c>
      <c r="C45" s="12" t="s">
        <v>725</v>
      </c>
      <c r="D45" s="12" t="s">
        <v>725</v>
      </c>
      <c r="E45" s="12"/>
    </row>
    <row r="46" spans="1:5">
      <c r="A46" s="12" t="s">
        <v>2164</v>
      </c>
      <c r="B46" s="24">
        <v>2</v>
      </c>
      <c r="C46" s="12" t="s">
        <v>494</v>
      </c>
      <c r="D46" s="12" t="s">
        <v>725</v>
      </c>
    </row>
    <row r="47" spans="1:5">
      <c r="A47" s="12" t="s">
        <v>2164</v>
      </c>
      <c r="B47" s="24">
        <v>3</v>
      </c>
      <c r="C47" s="12" t="s">
        <v>978</v>
      </c>
      <c r="D47" s="12" t="s">
        <v>978</v>
      </c>
      <c r="E47" s="12"/>
    </row>
    <row r="48" spans="1:5">
      <c r="A48" s="12" t="s">
        <v>2164</v>
      </c>
      <c r="B48" s="24">
        <v>3</v>
      </c>
      <c r="C48" s="12" t="s">
        <v>1221</v>
      </c>
      <c r="D48" s="12" t="s">
        <v>586</v>
      </c>
    </row>
    <row r="49" spans="1:5">
      <c r="A49" s="12" t="s">
        <v>2164</v>
      </c>
      <c r="B49" s="24">
        <v>4</v>
      </c>
      <c r="C49" s="12" t="s">
        <v>979</v>
      </c>
      <c r="D49" s="12" t="s">
        <v>979</v>
      </c>
      <c r="E49" s="12"/>
    </row>
    <row r="50" spans="1:5">
      <c r="A50" s="12" t="s">
        <v>2164</v>
      </c>
      <c r="B50" s="24">
        <v>4</v>
      </c>
      <c r="C50" s="12" t="s">
        <v>493</v>
      </c>
      <c r="D50" s="12" t="s">
        <v>403</v>
      </c>
    </row>
    <row r="51" spans="1:5">
      <c r="A51" s="12" t="s">
        <v>2164</v>
      </c>
      <c r="B51" s="24">
        <v>5</v>
      </c>
      <c r="C51" s="12" t="s">
        <v>980</v>
      </c>
      <c r="D51" s="12" t="s">
        <v>980</v>
      </c>
      <c r="E51" s="12"/>
    </row>
    <row r="52" spans="1:5">
      <c r="A52" s="12" t="s">
        <v>2164</v>
      </c>
      <c r="B52" s="24">
        <v>5</v>
      </c>
      <c r="C52" s="12" t="s">
        <v>811</v>
      </c>
      <c r="D52" s="12" t="s">
        <v>812</v>
      </c>
    </row>
    <row r="53" spans="1:5">
      <c r="A53" s="12" t="s">
        <v>1201</v>
      </c>
      <c r="B53" s="24">
        <v>1</v>
      </c>
      <c r="C53" s="30" t="s">
        <v>114</v>
      </c>
      <c r="D53" s="30" t="s">
        <v>114</v>
      </c>
    </row>
    <row r="54" spans="1:5">
      <c r="A54" s="12" t="s">
        <v>1201</v>
      </c>
      <c r="B54" s="24">
        <v>2</v>
      </c>
      <c r="C54" s="30" t="s">
        <v>717</v>
      </c>
      <c r="D54" s="30" t="s">
        <v>717</v>
      </c>
    </row>
    <row r="55" spans="1:5">
      <c r="A55" s="12" t="s">
        <v>1201</v>
      </c>
      <c r="B55" s="24">
        <v>3</v>
      </c>
      <c r="C55" s="12" t="s">
        <v>515</v>
      </c>
      <c r="D55" s="12" t="s">
        <v>515</v>
      </c>
    </row>
    <row r="56" spans="1:5">
      <c r="A56" s="12" t="s">
        <v>1201</v>
      </c>
      <c r="B56" s="24">
        <v>4</v>
      </c>
      <c r="C56" s="30" t="s">
        <v>516</v>
      </c>
      <c r="D56" s="30" t="s">
        <v>516</v>
      </c>
    </row>
    <row r="57" spans="1:5">
      <c r="A57" s="12" t="s">
        <v>1201</v>
      </c>
      <c r="B57" s="24">
        <v>5</v>
      </c>
      <c r="C57" s="30" t="s">
        <v>636</v>
      </c>
      <c r="D57" s="30" t="s">
        <v>636</v>
      </c>
    </row>
    <row r="58" spans="1:5">
      <c r="A58" s="12" t="s">
        <v>1201</v>
      </c>
      <c r="B58" s="24">
        <v>6</v>
      </c>
      <c r="C58" s="30" t="s">
        <v>637</v>
      </c>
      <c r="D58" s="30" t="s">
        <v>637</v>
      </c>
    </row>
    <row r="59" spans="1:5">
      <c r="A59" s="12" t="s">
        <v>1201</v>
      </c>
      <c r="B59" s="24">
        <v>7</v>
      </c>
      <c r="C59" s="30" t="s">
        <v>113</v>
      </c>
      <c r="D59" s="30" t="s">
        <v>113</v>
      </c>
    </row>
    <row r="60" spans="1:5">
      <c r="A60" s="12" t="s">
        <v>1201</v>
      </c>
      <c r="B60" s="24">
        <v>8</v>
      </c>
      <c r="C60" s="12" t="s">
        <v>1694</v>
      </c>
      <c r="D60" s="12" t="s">
        <v>1694</v>
      </c>
    </row>
    <row r="61" spans="1:5">
      <c r="A61" s="9" t="s">
        <v>1926</v>
      </c>
      <c r="B61" s="26">
        <v>1</v>
      </c>
      <c r="C61" s="9" t="s">
        <v>2088</v>
      </c>
      <c r="D61" s="9" t="s">
        <v>2088</v>
      </c>
    </row>
    <row r="62" spans="1:5">
      <c r="A62" s="9" t="s">
        <v>1926</v>
      </c>
      <c r="B62" s="24">
        <v>2</v>
      </c>
      <c r="C62" s="9" t="s">
        <v>1927</v>
      </c>
      <c r="D62" s="9" t="s">
        <v>2201</v>
      </c>
      <c r="E62" s="12"/>
    </row>
    <row r="63" spans="1:5">
      <c r="A63" s="9" t="s">
        <v>1926</v>
      </c>
      <c r="B63" s="26">
        <v>3</v>
      </c>
      <c r="C63" s="30" t="s">
        <v>2050</v>
      </c>
      <c r="D63" s="30" t="s">
        <v>1942</v>
      </c>
    </row>
    <row r="64" spans="1:5">
      <c r="A64" s="9" t="s">
        <v>1926</v>
      </c>
      <c r="B64" s="26">
        <v>4</v>
      </c>
      <c r="C64" s="9" t="s">
        <v>1953</v>
      </c>
      <c r="D64" s="9" t="s">
        <v>2202</v>
      </c>
    </row>
    <row r="65" spans="1:5">
      <c r="A65" s="9" t="s">
        <v>1926</v>
      </c>
      <c r="B65" s="26">
        <v>5</v>
      </c>
      <c r="C65" s="9" t="s">
        <v>2481</v>
      </c>
      <c r="D65" s="9" t="s">
        <v>2481</v>
      </c>
    </row>
    <row r="66" spans="1:5">
      <c r="A66" s="12" t="s">
        <v>1178</v>
      </c>
      <c r="B66" s="24">
        <v>1</v>
      </c>
      <c r="C66" s="12"/>
      <c r="D66" s="12"/>
    </row>
    <row r="67" spans="1:5">
      <c r="A67" s="12" t="s">
        <v>1178</v>
      </c>
      <c r="B67" s="24">
        <v>2</v>
      </c>
      <c r="C67" s="12" t="s">
        <v>1054</v>
      </c>
      <c r="D67" s="12" t="s">
        <v>1054</v>
      </c>
    </row>
    <row r="68" spans="1:5">
      <c r="A68" s="12" t="s">
        <v>1178</v>
      </c>
      <c r="B68" s="24">
        <v>3</v>
      </c>
      <c r="C68" s="12" t="s">
        <v>941</v>
      </c>
      <c r="D68" s="12" t="s">
        <v>941</v>
      </c>
    </row>
    <row r="69" spans="1:5">
      <c r="A69" s="12" t="s">
        <v>1178</v>
      </c>
      <c r="B69" s="24">
        <v>4</v>
      </c>
      <c r="C69" s="12" t="s">
        <v>942</v>
      </c>
      <c r="D69" s="12" t="s">
        <v>942</v>
      </c>
    </row>
    <row r="70" spans="1:5">
      <c r="A70" s="12" t="s">
        <v>1046</v>
      </c>
      <c r="B70" s="24">
        <v>1</v>
      </c>
      <c r="C70" s="30" t="s">
        <v>943</v>
      </c>
      <c r="D70" s="30" t="s">
        <v>943</v>
      </c>
    </row>
    <row r="71" spans="1:5">
      <c r="A71" s="12" t="s">
        <v>1046</v>
      </c>
      <c r="B71" s="24">
        <v>2</v>
      </c>
      <c r="C71" s="30" t="s">
        <v>944</v>
      </c>
      <c r="D71" s="30" t="s">
        <v>944</v>
      </c>
    </row>
    <row r="72" spans="1:5">
      <c r="A72" s="12" t="s">
        <v>1046</v>
      </c>
      <c r="B72" s="24">
        <v>3</v>
      </c>
      <c r="C72" s="30" t="s">
        <v>826</v>
      </c>
      <c r="D72" s="30" t="s">
        <v>826</v>
      </c>
    </row>
    <row r="73" spans="1:5">
      <c r="A73" s="12" t="s">
        <v>1046</v>
      </c>
      <c r="B73" s="24">
        <v>4</v>
      </c>
      <c r="C73" s="30" t="s">
        <v>827</v>
      </c>
      <c r="D73" s="30" t="s">
        <v>827</v>
      </c>
    </row>
    <row r="74" spans="1:5">
      <c r="A74" s="12" t="s">
        <v>1046</v>
      </c>
      <c r="B74" s="24">
        <v>5</v>
      </c>
      <c r="C74" s="30" t="s">
        <v>828</v>
      </c>
      <c r="D74" s="30" t="s">
        <v>828</v>
      </c>
    </row>
    <row r="75" spans="1:5">
      <c r="A75" s="12" t="s">
        <v>1046</v>
      </c>
      <c r="B75" s="24">
        <v>6</v>
      </c>
      <c r="C75" s="30" t="s">
        <v>1071</v>
      </c>
      <c r="D75" s="30" t="s">
        <v>1071</v>
      </c>
    </row>
    <row r="76" spans="1:5">
      <c r="A76" s="12" t="s">
        <v>1046</v>
      </c>
      <c r="B76" s="24">
        <v>7</v>
      </c>
      <c r="C76" s="30" t="s">
        <v>1560</v>
      </c>
      <c r="D76" s="30" t="s">
        <v>1560</v>
      </c>
    </row>
    <row r="77" spans="1:5">
      <c r="A77" s="12" t="s">
        <v>1046</v>
      </c>
      <c r="B77" s="24">
        <v>8</v>
      </c>
      <c r="C77" s="30" t="s">
        <v>946</v>
      </c>
      <c r="D77" s="30" t="s">
        <v>946</v>
      </c>
    </row>
    <row r="78" spans="1:5">
      <c r="A78" s="12" t="s">
        <v>2181</v>
      </c>
      <c r="B78" s="24">
        <v>1</v>
      </c>
      <c r="C78" s="30" t="s">
        <v>831</v>
      </c>
      <c r="D78" s="30" t="s">
        <v>831</v>
      </c>
      <c r="E78" s="12">
        <v>261665006</v>
      </c>
    </row>
    <row r="79" spans="1:5">
      <c r="A79" s="12" t="s">
        <v>2181</v>
      </c>
      <c r="B79" s="24">
        <v>2</v>
      </c>
      <c r="C79" s="30" t="s">
        <v>951</v>
      </c>
      <c r="D79" s="30" t="s">
        <v>951</v>
      </c>
    </row>
    <row r="80" spans="1:5">
      <c r="A80" s="12" t="s">
        <v>2181</v>
      </c>
      <c r="B80" s="24">
        <v>3</v>
      </c>
      <c r="C80" s="30" t="s">
        <v>952</v>
      </c>
      <c r="D80" s="30" t="s">
        <v>952</v>
      </c>
    </row>
    <row r="81" spans="1:7">
      <c r="A81" s="12" t="s">
        <v>2181</v>
      </c>
      <c r="B81" s="24">
        <v>4</v>
      </c>
      <c r="C81" s="30" t="s">
        <v>1365</v>
      </c>
      <c r="D81" s="30" t="s">
        <v>1365</v>
      </c>
    </row>
    <row r="82" spans="1:7">
      <c r="A82" s="12" t="s">
        <v>2181</v>
      </c>
      <c r="B82" s="24">
        <v>5</v>
      </c>
      <c r="C82" s="30" t="s">
        <v>1366</v>
      </c>
      <c r="D82" s="30" t="s">
        <v>1366</v>
      </c>
    </row>
    <row r="83" spans="1:7">
      <c r="A83" s="12" t="s">
        <v>2181</v>
      </c>
      <c r="B83" s="24">
        <v>6</v>
      </c>
      <c r="C83" s="30" t="s">
        <v>838</v>
      </c>
      <c r="D83" s="30" t="s">
        <v>838</v>
      </c>
    </row>
    <row r="84" spans="1:7">
      <c r="A84" s="12" t="s">
        <v>2181</v>
      </c>
      <c r="B84" s="24">
        <v>7</v>
      </c>
      <c r="C84" s="30" t="s">
        <v>954</v>
      </c>
      <c r="D84" s="30" t="s">
        <v>954</v>
      </c>
    </row>
    <row r="85" spans="1:7">
      <c r="A85" s="12" t="s">
        <v>2181</v>
      </c>
      <c r="B85" s="24">
        <v>8</v>
      </c>
      <c r="C85" s="30" t="s">
        <v>1694</v>
      </c>
      <c r="D85" s="30" t="s">
        <v>1694</v>
      </c>
    </row>
    <row r="86" spans="1:7">
      <c r="A86" s="12" t="s">
        <v>2499</v>
      </c>
      <c r="B86" s="24">
        <v>1</v>
      </c>
      <c r="C86" s="12"/>
      <c r="D86" s="12"/>
      <c r="G86" s="12"/>
    </row>
    <row r="87" spans="1:7">
      <c r="A87" s="9" t="s">
        <v>2370</v>
      </c>
      <c r="B87" s="26">
        <v>2</v>
      </c>
      <c r="C87" s="9" t="s">
        <v>2500</v>
      </c>
      <c r="D87" s="9" t="s">
        <v>2500</v>
      </c>
    </row>
    <row r="88" spans="1:7">
      <c r="A88" s="9" t="s">
        <v>2370</v>
      </c>
      <c r="B88" s="26">
        <v>3</v>
      </c>
      <c r="C88" s="9" t="s">
        <v>2409</v>
      </c>
      <c r="D88" s="9" t="s">
        <v>2408</v>
      </c>
    </row>
    <row r="89" spans="1:7">
      <c r="A89" s="9" t="s">
        <v>2370</v>
      </c>
      <c r="B89" s="26">
        <v>4</v>
      </c>
      <c r="C89" s="9" t="s">
        <v>2406</v>
      </c>
      <c r="D89" s="9" t="s">
        <v>2407</v>
      </c>
    </row>
    <row r="90" spans="1:7">
      <c r="A90" s="12" t="s">
        <v>832</v>
      </c>
      <c r="B90" s="24">
        <v>1</v>
      </c>
      <c r="C90" s="30"/>
      <c r="D90" s="30"/>
    </row>
    <row r="91" spans="1:7">
      <c r="A91" s="12" t="s">
        <v>832</v>
      </c>
      <c r="B91" s="24">
        <v>2</v>
      </c>
      <c r="C91" s="12" t="s">
        <v>833</v>
      </c>
      <c r="D91" s="12" t="s">
        <v>833</v>
      </c>
    </row>
    <row r="92" spans="1:7">
      <c r="A92" s="12" t="s">
        <v>832</v>
      </c>
      <c r="B92" s="24">
        <v>3</v>
      </c>
      <c r="C92" s="12" t="s">
        <v>1666</v>
      </c>
      <c r="D92" s="12" t="s">
        <v>1666</v>
      </c>
    </row>
    <row r="93" spans="1:7">
      <c r="A93" s="12" t="s">
        <v>991</v>
      </c>
      <c r="B93" s="24">
        <v>1</v>
      </c>
      <c r="C93" s="12" t="s">
        <v>1341</v>
      </c>
      <c r="D93" s="12" t="s">
        <v>1341</v>
      </c>
    </row>
    <row r="94" spans="1:7">
      <c r="A94" s="12" t="s">
        <v>991</v>
      </c>
      <c r="B94" s="24">
        <v>2</v>
      </c>
      <c r="C94" s="12" t="s">
        <v>1541</v>
      </c>
      <c r="D94" s="12" t="s">
        <v>1541</v>
      </c>
    </row>
    <row r="95" spans="1:7">
      <c r="A95" s="12" t="s">
        <v>991</v>
      </c>
      <c r="B95" s="24">
        <v>3</v>
      </c>
      <c r="C95" s="12" t="s">
        <v>1542</v>
      </c>
      <c r="D95" s="12" t="s">
        <v>1542</v>
      </c>
    </row>
    <row r="96" spans="1:7">
      <c r="A96" s="12" t="s">
        <v>991</v>
      </c>
      <c r="B96" s="24">
        <v>4</v>
      </c>
      <c r="C96" s="12" t="s">
        <v>1667</v>
      </c>
      <c r="D96" s="12" t="s">
        <v>1667</v>
      </c>
    </row>
    <row r="97" spans="1:4">
      <c r="A97" s="12" t="s">
        <v>991</v>
      </c>
      <c r="B97" s="24">
        <v>5</v>
      </c>
      <c r="C97" s="12" t="s">
        <v>1538</v>
      </c>
      <c r="D97" s="12" t="s">
        <v>1538</v>
      </c>
    </row>
    <row r="98" spans="1:4">
      <c r="A98" s="12" t="s">
        <v>991</v>
      </c>
      <c r="B98" s="24">
        <v>6</v>
      </c>
      <c r="C98" s="12" t="s">
        <v>1364</v>
      </c>
      <c r="D98" s="12" t="s">
        <v>1364</v>
      </c>
    </row>
    <row r="99" spans="1:4">
      <c r="A99" s="12" t="s">
        <v>991</v>
      </c>
      <c r="B99" s="24">
        <v>7</v>
      </c>
      <c r="C99" s="12" t="s">
        <v>1558</v>
      </c>
      <c r="D99" s="12" t="s">
        <v>1558</v>
      </c>
    </row>
    <row r="100" spans="1:4">
      <c r="A100" s="12" t="s">
        <v>991</v>
      </c>
      <c r="B100" s="24">
        <v>8</v>
      </c>
      <c r="C100" s="12" t="s">
        <v>1559</v>
      </c>
      <c r="D100" s="12" t="s">
        <v>1559</v>
      </c>
    </row>
    <row r="101" spans="1:4">
      <c r="A101" s="12" t="s">
        <v>991</v>
      </c>
      <c r="B101" s="24">
        <v>9</v>
      </c>
      <c r="C101" s="12" t="s">
        <v>880</v>
      </c>
      <c r="D101" s="12" t="s">
        <v>880</v>
      </c>
    </row>
    <row r="102" spans="1:4">
      <c r="A102" s="12" t="s">
        <v>1134</v>
      </c>
      <c r="B102" s="24">
        <v>1</v>
      </c>
      <c r="C102" s="12"/>
      <c r="D102" s="12"/>
    </row>
    <row r="103" spans="1:4">
      <c r="A103" s="12" t="s">
        <v>1134</v>
      </c>
      <c r="B103" s="24">
        <v>2</v>
      </c>
      <c r="C103" s="12" t="s">
        <v>943</v>
      </c>
      <c r="D103" s="12" t="s">
        <v>943</v>
      </c>
    </row>
    <row r="104" spans="1:4">
      <c r="A104" s="12" t="s">
        <v>1134</v>
      </c>
      <c r="B104" s="24">
        <v>3</v>
      </c>
      <c r="C104" s="12" t="s">
        <v>765</v>
      </c>
      <c r="D104" s="12" t="s">
        <v>765</v>
      </c>
    </row>
    <row r="105" spans="1:4">
      <c r="A105" s="12" t="s">
        <v>1134</v>
      </c>
      <c r="B105" s="24">
        <v>4</v>
      </c>
      <c r="C105" s="12" t="s">
        <v>467</v>
      </c>
      <c r="D105" s="12" t="s">
        <v>337</v>
      </c>
    </row>
    <row r="106" spans="1:4">
      <c r="A106" s="12" t="s">
        <v>1134</v>
      </c>
      <c r="B106" s="24">
        <v>5</v>
      </c>
      <c r="C106" s="12" t="s">
        <v>400</v>
      </c>
      <c r="D106" s="12" t="s">
        <v>400</v>
      </c>
    </row>
    <row r="107" spans="1:4">
      <c r="A107" s="12" t="s">
        <v>149</v>
      </c>
      <c r="B107" s="24">
        <v>1</v>
      </c>
    </row>
    <row r="108" spans="1:4">
      <c r="A108" s="12" t="s">
        <v>149</v>
      </c>
      <c r="B108" s="24">
        <v>2</v>
      </c>
      <c r="C108" s="12" t="s">
        <v>334</v>
      </c>
      <c r="D108" s="12" t="s">
        <v>943</v>
      </c>
    </row>
    <row r="109" spans="1:4">
      <c r="A109" s="12" t="s">
        <v>149</v>
      </c>
      <c r="B109" s="24">
        <v>3</v>
      </c>
      <c r="C109" s="12" t="s">
        <v>158</v>
      </c>
      <c r="D109" s="12" t="s">
        <v>765</v>
      </c>
    </row>
    <row r="110" spans="1:4">
      <c r="A110" s="12" t="s">
        <v>149</v>
      </c>
      <c r="B110" s="24">
        <v>4</v>
      </c>
      <c r="C110" s="12" t="s">
        <v>356</v>
      </c>
      <c r="D110" s="12" t="s">
        <v>337</v>
      </c>
    </row>
    <row r="111" spans="1:4">
      <c r="A111" s="12" t="s">
        <v>149</v>
      </c>
      <c r="B111" s="24">
        <v>5</v>
      </c>
      <c r="C111" s="12" t="s">
        <v>89</v>
      </c>
      <c r="D111" s="12" t="s">
        <v>400</v>
      </c>
    </row>
    <row r="112" spans="1:4">
      <c r="A112" s="12" t="s">
        <v>1421</v>
      </c>
      <c r="B112" s="24">
        <v>1</v>
      </c>
      <c r="C112" s="12"/>
      <c r="D112" s="12"/>
    </row>
    <row r="113" spans="1:5">
      <c r="A113" s="12" t="s">
        <v>1421</v>
      </c>
      <c r="B113" s="24">
        <v>2</v>
      </c>
      <c r="C113" s="12" t="s">
        <v>401</v>
      </c>
      <c r="D113" s="12" t="s">
        <v>401</v>
      </c>
    </row>
    <row r="114" spans="1:5">
      <c r="A114" s="12" t="s">
        <v>1421</v>
      </c>
      <c r="B114" s="24">
        <v>3</v>
      </c>
      <c r="C114" s="12" t="s">
        <v>402</v>
      </c>
      <c r="D114" s="12" t="s">
        <v>402</v>
      </c>
    </row>
    <row r="115" spans="1:5">
      <c r="A115" s="12" t="s">
        <v>1421</v>
      </c>
      <c r="B115" s="24">
        <v>4</v>
      </c>
      <c r="C115" s="12" t="s">
        <v>1669</v>
      </c>
      <c r="D115" s="12" t="s">
        <v>1669</v>
      </c>
    </row>
    <row r="116" spans="1:5">
      <c r="A116" s="12" t="s">
        <v>1537</v>
      </c>
      <c r="B116" s="24">
        <v>1</v>
      </c>
      <c r="C116" s="12"/>
      <c r="D116" s="12"/>
    </row>
    <row r="117" spans="1:5">
      <c r="A117" s="12" t="s">
        <v>1537</v>
      </c>
      <c r="B117" s="24">
        <v>2</v>
      </c>
      <c r="C117" s="12" t="s">
        <v>596</v>
      </c>
      <c r="D117" s="12" t="s">
        <v>596</v>
      </c>
    </row>
    <row r="118" spans="1:5">
      <c r="A118" s="12" t="s">
        <v>1537</v>
      </c>
      <c r="B118" s="24">
        <v>3</v>
      </c>
      <c r="C118" s="12" t="s">
        <v>1112</v>
      </c>
      <c r="D118" s="12" t="s">
        <v>1112</v>
      </c>
    </row>
    <row r="119" spans="1:5">
      <c r="A119" s="12" t="s">
        <v>1537</v>
      </c>
      <c r="B119" s="24">
        <v>4</v>
      </c>
      <c r="C119" s="12" t="s">
        <v>1042</v>
      </c>
      <c r="D119" s="12" t="s">
        <v>1042</v>
      </c>
    </row>
    <row r="120" spans="1:5">
      <c r="A120" s="12" t="s">
        <v>2276</v>
      </c>
      <c r="B120" s="26">
        <v>1</v>
      </c>
    </row>
    <row r="121" spans="1:5">
      <c r="A121" s="12" t="s">
        <v>2276</v>
      </c>
      <c r="B121" s="24">
        <v>2</v>
      </c>
      <c r="C121" s="30" t="s">
        <v>831</v>
      </c>
      <c r="D121" s="30" t="s">
        <v>831</v>
      </c>
      <c r="E121" s="12">
        <v>261665006</v>
      </c>
    </row>
    <row r="122" spans="1:5">
      <c r="A122" s="12" t="s">
        <v>2276</v>
      </c>
      <c r="B122" s="24">
        <v>3</v>
      </c>
      <c r="C122" s="30" t="s">
        <v>1098</v>
      </c>
      <c r="D122" s="30" t="s">
        <v>624</v>
      </c>
    </row>
    <row r="123" spans="1:5">
      <c r="A123" s="12" t="s">
        <v>2276</v>
      </c>
      <c r="B123" s="24">
        <v>4</v>
      </c>
      <c r="C123" s="30" t="s">
        <v>834</v>
      </c>
      <c r="D123" s="30" t="s">
        <v>959</v>
      </c>
    </row>
    <row r="124" spans="1:5">
      <c r="A124" s="12" t="s">
        <v>2276</v>
      </c>
      <c r="B124" s="24">
        <v>5</v>
      </c>
      <c r="C124" s="30" t="s">
        <v>1086</v>
      </c>
      <c r="D124" s="30" t="s">
        <v>1373</v>
      </c>
    </row>
    <row r="125" spans="1:5">
      <c r="A125" s="12" t="s">
        <v>2276</v>
      </c>
      <c r="B125" s="24">
        <v>6</v>
      </c>
      <c r="C125" s="30" t="s">
        <v>1374</v>
      </c>
      <c r="D125" s="30" t="s">
        <v>1375</v>
      </c>
    </row>
    <row r="126" spans="1:5">
      <c r="A126" s="9" t="s">
        <v>177</v>
      </c>
      <c r="B126" s="26">
        <v>1</v>
      </c>
      <c r="C126" s="9" t="s">
        <v>477</v>
      </c>
      <c r="D126" s="9" t="s">
        <v>281</v>
      </c>
    </row>
    <row r="127" spans="1:5">
      <c r="A127" s="9" t="s">
        <v>177</v>
      </c>
      <c r="B127" s="26">
        <v>2</v>
      </c>
      <c r="C127" s="9" t="s">
        <v>296</v>
      </c>
      <c r="D127" s="9" t="s">
        <v>24</v>
      </c>
    </row>
    <row r="128" spans="1:5">
      <c r="A128" s="9" t="s">
        <v>177</v>
      </c>
      <c r="B128" s="26">
        <v>3</v>
      </c>
      <c r="C128" s="9" t="s">
        <v>295</v>
      </c>
      <c r="D128" s="9" t="s">
        <v>25</v>
      </c>
    </row>
    <row r="129" spans="1:4">
      <c r="A129" s="9" t="s">
        <v>177</v>
      </c>
      <c r="B129" s="26">
        <v>4</v>
      </c>
      <c r="C129" s="9" t="s">
        <v>809</v>
      </c>
      <c r="D129" s="9" t="s">
        <v>226</v>
      </c>
    </row>
    <row r="130" spans="1:4">
      <c r="A130" s="9" t="s">
        <v>177</v>
      </c>
      <c r="B130" s="26">
        <v>5</v>
      </c>
      <c r="C130" s="9" t="s">
        <v>597</v>
      </c>
      <c r="D130" s="9" t="s">
        <v>227</v>
      </c>
    </row>
    <row r="131" spans="1:4">
      <c r="A131" s="9" t="s">
        <v>177</v>
      </c>
      <c r="B131" s="26">
        <v>6</v>
      </c>
      <c r="C131" s="9" t="s">
        <v>302</v>
      </c>
      <c r="D131" s="9" t="s">
        <v>209</v>
      </c>
    </row>
    <row r="132" spans="1:4">
      <c r="A132" s="9" t="s">
        <v>2208</v>
      </c>
      <c r="B132" s="26">
        <v>1</v>
      </c>
    </row>
    <row r="133" spans="1:4">
      <c r="A133" s="9" t="s">
        <v>2208</v>
      </c>
      <c r="B133" s="26">
        <v>2</v>
      </c>
      <c r="C133" s="9" t="s">
        <v>2209</v>
      </c>
      <c r="D133" s="9" t="s">
        <v>2210</v>
      </c>
    </row>
    <row r="134" spans="1:4">
      <c r="A134" s="9" t="s">
        <v>2208</v>
      </c>
      <c r="B134" s="26">
        <v>3</v>
      </c>
      <c r="C134" s="9" t="s">
        <v>171</v>
      </c>
      <c r="D134" s="9" t="s">
        <v>2211</v>
      </c>
    </row>
    <row r="135" spans="1:4">
      <c r="A135" s="9" t="s">
        <v>1725</v>
      </c>
      <c r="B135" s="26">
        <v>1</v>
      </c>
      <c r="C135" s="9" t="s">
        <v>461</v>
      </c>
      <c r="D135" s="9" t="s">
        <v>131</v>
      </c>
    </row>
    <row r="136" spans="1:4">
      <c r="A136" s="9" t="s">
        <v>1725</v>
      </c>
      <c r="B136" s="26">
        <v>2</v>
      </c>
      <c r="C136" s="9" t="s">
        <v>462</v>
      </c>
      <c r="D136" s="9" t="s">
        <v>1415</v>
      </c>
    </row>
    <row r="137" spans="1:4">
      <c r="A137" s="9" t="s">
        <v>1725</v>
      </c>
      <c r="B137" s="26">
        <v>3</v>
      </c>
      <c r="C137" s="9" t="s">
        <v>590</v>
      </c>
      <c r="D137" s="9" t="s">
        <v>902</v>
      </c>
    </row>
    <row r="138" spans="1:4">
      <c r="A138" s="9" t="s">
        <v>1725</v>
      </c>
      <c r="B138" s="26">
        <v>4</v>
      </c>
      <c r="C138" s="9" t="s">
        <v>1488</v>
      </c>
      <c r="D138" s="9" t="s">
        <v>914</v>
      </c>
    </row>
    <row r="139" spans="1:4">
      <c r="A139" s="9" t="s">
        <v>1725</v>
      </c>
      <c r="B139" s="26">
        <v>5</v>
      </c>
      <c r="C139" s="9" t="s">
        <v>577</v>
      </c>
      <c r="D139" s="9" t="s">
        <v>340</v>
      </c>
    </row>
    <row r="140" spans="1:4">
      <c r="A140" s="9" t="s">
        <v>1725</v>
      </c>
      <c r="B140" s="26">
        <v>6</v>
      </c>
      <c r="C140" s="9" t="s">
        <v>530</v>
      </c>
      <c r="D140" s="9" t="s">
        <v>641</v>
      </c>
    </row>
    <row r="141" spans="1:4">
      <c r="A141" s="9" t="s">
        <v>1725</v>
      </c>
      <c r="B141" s="26">
        <v>7</v>
      </c>
      <c r="C141" s="9" t="s">
        <v>604</v>
      </c>
      <c r="D141" s="9" t="s">
        <v>448</v>
      </c>
    </row>
    <row r="142" spans="1:4">
      <c r="A142" s="12" t="s">
        <v>1878</v>
      </c>
      <c r="B142" s="24">
        <v>1</v>
      </c>
      <c r="C142" s="30"/>
      <c r="D142" s="30"/>
    </row>
    <row r="143" spans="1:4">
      <c r="A143" s="12" t="s">
        <v>1878</v>
      </c>
      <c r="B143" s="24">
        <v>2</v>
      </c>
      <c r="C143" s="30" t="s">
        <v>738</v>
      </c>
      <c r="D143" s="30">
        <v>1</v>
      </c>
    </row>
    <row r="144" spans="1:4">
      <c r="A144" s="12" t="s">
        <v>1878</v>
      </c>
      <c r="B144" s="24">
        <v>3</v>
      </c>
      <c r="C144" s="30" t="s">
        <v>732</v>
      </c>
      <c r="D144" s="30">
        <v>2</v>
      </c>
    </row>
    <row r="145" spans="1:4">
      <c r="A145" s="12" t="s">
        <v>1878</v>
      </c>
      <c r="B145" s="24">
        <v>4</v>
      </c>
      <c r="C145" s="30" t="s">
        <v>966</v>
      </c>
      <c r="D145" s="30">
        <v>3</v>
      </c>
    </row>
    <row r="146" spans="1:4">
      <c r="A146" s="12" t="s">
        <v>1878</v>
      </c>
      <c r="B146" s="24">
        <v>5</v>
      </c>
      <c r="C146" s="30" t="s">
        <v>1105</v>
      </c>
      <c r="D146" s="30">
        <v>4</v>
      </c>
    </row>
    <row r="147" spans="1:4">
      <c r="A147" s="12" t="s">
        <v>2420</v>
      </c>
      <c r="B147" s="24">
        <v>1</v>
      </c>
      <c r="C147" s="30"/>
      <c r="D147" s="30"/>
    </row>
    <row r="148" spans="1:4">
      <c r="A148" s="12" t="s">
        <v>2420</v>
      </c>
      <c r="B148" s="24">
        <v>2</v>
      </c>
      <c r="C148" s="30" t="s">
        <v>985</v>
      </c>
      <c r="D148" s="30">
        <v>1</v>
      </c>
    </row>
    <row r="149" spans="1:4">
      <c r="A149" s="12" t="s">
        <v>2420</v>
      </c>
      <c r="B149" s="24">
        <v>3</v>
      </c>
      <c r="C149" s="30" t="s">
        <v>752</v>
      </c>
      <c r="D149" s="30">
        <v>2</v>
      </c>
    </row>
    <row r="150" spans="1:4">
      <c r="A150" s="12" t="s">
        <v>2420</v>
      </c>
      <c r="B150" s="24">
        <v>4</v>
      </c>
      <c r="C150" s="30" t="s">
        <v>990</v>
      </c>
      <c r="D150" s="30">
        <v>3</v>
      </c>
    </row>
    <row r="151" spans="1:4">
      <c r="A151" s="12" t="s">
        <v>2420</v>
      </c>
      <c r="B151" s="24">
        <v>5</v>
      </c>
      <c r="C151" s="30" t="s">
        <v>858</v>
      </c>
      <c r="D151" s="30">
        <v>4</v>
      </c>
    </row>
    <row r="152" spans="1:4">
      <c r="A152" s="12" t="s">
        <v>2420</v>
      </c>
      <c r="B152" s="24">
        <v>6</v>
      </c>
      <c r="C152" s="30" t="s">
        <v>859</v>
      </c>
      <c r="D152" s="30">
        <v>5</v>
      </c>
    </row>
    <row r="153" spans="1:4">
      <c r="A153" s="12" t="s">
        <v>2420</v>
      </c>
      <c r="B153" s="24">
        <v>7</v>
      </c>
      <c r="C153" s="30" t="s">
        <v>984</v>
      </c>
      <c r="D153" s="30">
        <v>6</v>
      </c>
    </row>
    <row r="154" spans="1:4">
      <c r="A154" s="12" t="s">
        <v>1620</v>
      </c>
      <c r="B154" s="24">
        <v>1</v>
      </c>
      <c r="C154" s="30"/>
      <c r="D154" s="30"/>
    </row>
    <row r="155" spans="1:4">
      <c r="A155" s="12" t="s">
        <v>1620</v>
      </c>
      <c r="B155" s="24">
        <v>2</v>
      </c>
      <c r="C155" s="30" t="s">
        <v>888</v>
      </c>
      <c r="D155" s="30" t="s">
        <v>1020</v>
      </c>
    </row>
    <row r="156" spans="1:4">
      <c r="A156" s="12" t="s">
        <v>1620</v>
      </c>
      <c r="B156" s="24">
        <v>3</v>
      </c>
      <c r="C156" s="30" t="s">
        <v>1025</v>
      </c>
      <c r="D156" s="30">
        <v>1</v>
      </c>
    </row>
    <row r="157" spans="1:4">
      <c r="A157" s="12" t="s">
        <v>1620</v>
      </c>
      <c r="B157" s="24">
        <v>4</v>
      </c>
      <c r="C157" s="30" t="s">
        <v>685</v>
      </c>
      <c r="D157" s="30">
        <v>2</v>
      </c>
    </row>
    <row r="158" spans="1:4">
      <c r="A158" s="12" t="s">
        <v>1620</v>
      </c>
      <c r="B158" s="24">
        <v>5</v>
      </c>
      <c r="C158" s="30" t="s">
        <v>1310</v>
      </c>
      <c r="D158" s="30">
        <v>3</v>
      </c>
    </row>
    <row r="159" spans="1:4">
      <c r="A159" s="12" t="s">
        <v>1620</v>
      </c>
      <c r="B159" s="24">
        <v>6</v>
      </c>
      <c r="C159" s="30" t="s">
        <v>672</v>
      </c>
      <c r="D159" s="30">
        <v>4</v>
      </c>
    </row>
    <row r="160" spans="1:4">
      <c r="A160" s="12" t="s">
        <v>1620</v>
      </c>
      <c r="B160" s="24">
        <v>7</v>
      </c>
      <c r="C160" s="30" t="s">
        <v>779</v>
      </c>
      <c r="D160" s="30">
        <v>5</v>
      </c>
    </row>
    <row r="161" spans="1:5">
      <c r="A161" s="12" t="s">
        <v>1330</v>
      </c>
      <c r="B161" s="24">
        <v>1</v>
      </c>
      <c r="C161" s="30"/>
      <c r="D161" s="30"/>
    </row>
    <row r="162" spans="1:5">
      <c r="A162" s="12" t="s">
        <v>1330</v>
      </c>
      <c r="B162" s="24">
        <v>2</v>
      </c>
      <c r="C162" s="30" t="s">
        <v>1147</v>
      </c>
      <c r="D162" s="30" t="s">
        <v>1147</v>
      </c>
      <c r="E162" s="12"/>
    </row>
    <row r="163" spans="1:5">
      <c r="A163" s="12" t="s">
        <v>1330</v>
      </c>
      <c r="B163" s="24">
        <v>3</v>
      </c>
      <c r="C163" s="30" t="s">
        <v>1279</v>
      </c>
      <c r="D163" s="30" t="s">
        <v>1279</v>
      </c>
    </row>
    <row r="164" spans="1:5">
      <c r="A164" s="12" t="s">
        <v>1330</v>
      </c>
      <c r="B164" s="24">
        <v>4</v>
      </c>
      <c r="C164" s="30" t="s">
        <v>1694</v>
      </c>
      <c r="D164" s="30" t="s">
        <v>1694</v>
      </c>
    </row>
    <row r="165" spans="1:5">
      <c r="A165" s="12" t="s">
        <v>1305</v>
      </c>
      <c r="B165" s="24">
        <v>1</v>
      </c>
      <c r="C165" s="30"/>
      <c r="D165" s="30"/>
      <c r="E165" s="12"/>
    </row>
    <row r="166" spans="1:5">
      <c r="A166" s="12" t="s">
        <v>1305</v>
      </c>
      <c r="B166" s="24">
        <v>2</v>
      </c>
      <c r="C166" s="30" t="s">
        <v>1147</v>
      </c>
      <c r="D166" s="30" t="s">
        <v>1147</v>
      </c>
    </row>
    <row r="167" spans="1:5">
      <c r="A167" s="12" t="s">
        <v>1305</v>
      </c>
      <c r="B167" s="24">
        <v>3</v>
      </c>
      <c r="C167" s="30" t="s">
        <v>1279</v>
      </c>
      <c r="D167" s="30" t="s">
        <v>1279</v>
      </c>
    </row>
    <row r="168" spans="1:5">
      <c r="A168" s="30" t="s">
        <v>1407</v>
      </c>
      <c r="B168" s="24">
        <v>1</v>
      </c>
      <c r="C168" s="30"/>
      <c r="D168" s="30"/>
    </row>
    <row r="169" spans="1:5">
      <c r="A169" s="30" t="s">
        <v>1407</v>
      </c>
      <c r="B169" s="24">
        <v>2</v>
      </c>
      <c r="C169" s="30" t="s">
        <v>1164</v>
      </c>
      <c r="D169" s="30" t="s">
        <v>669</v>
      </c>
    </row>
    <row r="170" spans="1:5" ht="28">
      <c r="A170" s="30" t="s">
        <v>1407</v>
      </c>
      <c r="B170" s="24">
        <v>3</v>
      </c>
      <c r="C170" s="30" t="s">
        <v>565</v>
      </c>
      <c r="D170" s="30" t="s">
        <v>667</v>
      </c>
    </row>
    <row r="171" spans="1:5">
      <c r="A171" s="30" t="s">
        <v>1407</v>
      </c>
      <c r="B171" s="24">
        <v>4</v>
      </c>
      <c r="C171" s="34" t="s">
        <v>674</v>
      </c>
      <c r="D171" s="34" t="s">
        <v>1291</v>
      </c>
    </row>
    <row r="172" spans="1:5">
      <c r="A172" s="30" t="s">
        <v>1407</v>
      </c>
      <c r="B172" s="24">
        <v>5</v>
      </c>
      <c r="C172" s="30" t="s">
        <v>1128</v>
      </c>
      <c r="D172" s="30" t="s">
        <v>1152</v>
      </c>
    </row>
    <row r="173" spans="1:5">
      <c r="A173" s="30" t="s">
        <v>1407</v>
      </c>
      <c r="B173" s="24">
        <v>6</v>
      </c>
      <c r="C173" s="30" t="s">
        <v>1036</v>
      </c>
      <c r="D173" s="30" t="s">
        <v>1022</v>
      </c>
    </row>
    <row r="174" spans="1:5">
      <c r="A174" s="12" t="s">
        <v>1023</v>
      </c>
      <c r="B174" s="24">
        <v>1</v>
      </c>
      <c r="C174" s="12"/>
      <c r="D174" s="12"/>
    </row>
    <row r="175" spans="1:5">
      <c r="A175" s="12" t="s">
        <v>1023</v>
      </c>
      <c r="B175" s="24">
        <v>2</v>
      </c>
      <c r="C175" s="30" t="s">
        <v>1341</v>
      </c>
      <c r="D175" s="30" t="s">
        <v>1341</v>
      </c>
    </row>
    <row r="176" spans="1:5">
      <c r="A176" s="12" t="s">
        <v>1023</v>
      </c>
      <c r="B176" s="24">
        <v>3</v>
      </c>
      <c r="C176" s="30" t="s">
        <v>1024</v>
      </c>
      <c r="D176" s="30" t="s">
        <v>1024</v>
      </c>
    </row>
    <row r="177" spans="1:4">
      <c r="A177" s="12" t="s">
        <v>1023</v>
      </c>
      <c r="B177" s="24">
        <v>4</v>
      </c>
      <c r="C177" s="30" t="s">
        <v>797</v>
      </c>
      <c r="D177" s="30" t="s">
        <v>797</v>
      </c>
    </row>
    <row r="178" spans="1:4">
      <c r="A178" s="12" t="s">
        <v>1023</v>
      </c>
      <c r="B178" s="24">
        <v>5</v>
      </c>
      <c r="C178" s="30" t="s">
        <v>798</v>
      </c>
      <c r="D178" s="30" t="s">
        <v>798</v>
      </c>
    </row>
    <row r="179" spans="1:4">
      <c r="A179" s="12" t="s">
        <v>1023</v>
      </c>
      <c r="B179" s="24">
        <v>6</v>
      </c>
      <c r="C179" s="30" t="s">
        <v>781</v>
      </c>
      <c r="D179" s="30" t="s">
        <v>781</v>
      </c>
    </row>
    <row r="180" spans="1:4">
      <c r="A180" s="12" t="s">
        <v>1023</v>
      </c>
      <c r="B180" s="24">
        <v>7</v>
      </c>
      <c r="C180" s="12" t="s">
        <v>777</v>
      </c>
      <c r="D180" s="12" t="s">
        <v>777</v>
      </c>
    </row>
    <row r="181" spans="1:4">
      <c r="A181" s="12" t="s">
        <v>1023</v>
      </c>
      <c r="B181" s="24">
        <v>8</v>
      </c>
      <c r="C181" s="12" t="s">
        <v>893</v>
      </c>
      <c r="D181" s="12" t="s">
        <v>893</v>
      </c>
    </row>
    <row r="182" spans="1:4">
      <c r="A182" s="9" t="s">
        <v>202</v>
      </c>
      <c r="B182" s="26">
        <v>1</v>
      </c>
    </row>
    <row r="183" spans="1:4">
      <c r="A183" s="9" t="s">
        <v>202</v>
      </c>
      <c r="B183" s="26">
        <v>2</v>
      </c>
      <c r="C183" s="9" t="s">
        <v>254</v>
      </c>
      <c r="D183" s="9" t="s">
        <v>254</v>
      </c>
    </row>
    <row r="184" spans="1:4">
      <c r="A184" s="9" t="s">
        <v>202</v>
      </c>
      <c r="B184" s="26">
        <v>3</v>
      </c>
      <c r="C184" s="9" t="s">
        <v>255</v>
      </c>
      <c r="D184" s="9" t="s">
        <v>255</v>
      </c>
    </row>
    <row r="185" spans="1:4">
      <c r="A185" s="12" t="s">
        <v>472</v>
      </c>
      <c r="B185" s="24">
        <v>1</v>
      </c>
      <c r="C185" s="30" t="s">
        <v>890</v>
      </c>
      <c r="D185" s="30" t="s">
        <v>890</v>
      </c>
    </row>
    <row r="186" spans="1:4">
      <c r="A186" s="12" t="s">
        <v>472</v>
      </c>
      <c r="B186" s="24">
        <v>2</v>
      </c>
      <c r="C186" s="30" t="s">
        <v>891</v>
      </c>
      <c r="D186" s="30" t="s">
        <v>891</v>
      </c>
    </row>
    <row r="187" spans="1:4">
      <c r="A187" s="12" t="s">
        <v>472</v>
      </c>
      <c r="B187" s="24">
        <v>3</v>
      </c>
      <c r="C187" s="30" t="s">
        <v>897</v>
      </c>
      <c r="D187" s="30" t="s">
        <v>897</v>
      </c>
    </row>
    <row r="188" spans="1:4">
      <c r="A188" s="12" t="s">
        <v>898</v>
      </c>
      <c r="B188" s="24">
        <v>1</v>
      </c>
      <c r="C188" s="12" t="s">
        <v>943</v>
      </c>
      <c r="D188" s="12" t="s">
        <v>943</v>
      </c>
    </row>
    <row r="189" spans="1:4">
      <c r="A189" s="12" t="s">
        <v>898</v>
      </c>
      <c r="B189" s="24">
        <v>2</v>
      </c>
      <c r="C189" s="12" t="s">
        <v>1934</v>
      </c>
      <c r="D189" s="12" t="s">
        <v>1934</v>
      </c>
    </row>
    <row r="190" spans="1:4">
      <c r="A190" s="12" t="s">
        <v>898</v>
      </c>
      <c r="B190" s="24">
        <v>3</v>
      </c>
      <c r="C190" s="12" t="s">
        <v>2095</v>
      </c>
      <c r="D190" s="12" t="s">
        <v>2095</v>
      </c>
    </row>
    <row r="191" spans="1:4">
      <c r="A191" s="12" t="s">
        <v>898</v>
      </c>
      <c r="B191" s="24">
        <v>4</v>
      </c>
      <c r="C191" s="12" t="s">
        <v>1377</v>
      </c>
      <c r="D191" s="12" t="s">
        <v>1377</v>
      </c>
    </row>
    <row r="192" spans="1:4">
      <c r="A192" s="12" t="s">
        <v>898</v>
      </c>
      <c r="B192" s="24">
        <v>5</v>
      </c>
      <c r="C192" s="30" t="s">
        <v>895</v>
      </c>
      <c r="D192" s="30" t="s">
        <v>895</v>
      </c>
    </row>
    <row r="193" spans="1:5">
      <c r="A193" s="12" t="s">
        <v>898</v>
      </c>
      <c r="B193" s="24">
        <v>6</v>
      </c>
      <c r="C193" s="30" t="s">
        <v>892</v>
      </c>
      <c r="D193" s="30" t="s">
        <v>892</v>
      </c>
    </row>
    <row r="194" spans="1:5">
      <c r="A194" s="12" t="s">
        <v>898</v>
      </c>
      <c r="B194" s="24">
        <v>7</v>
      </c>
      <c r="C194" s="30" t="s">
        <v>780</v>
      </c>
      <c r="D194" s="30" t="s">
        <v>761</v>
      </c>
    </row>
    <row r="195" spans="1:5">
      <c r="A195" s="12" t="s">
        <v>775</v>
      </c>
      <c r="B195" s="24">
        <v>1</v>
      </c>
      <c r="C195" s="12"/>
      <c r="D195" s="12"/>
    </row>
    <row r="196" spans="1:5">
      <c r="A196" s="12" t="s">
        <v>775</v>
      </c>
      <c r="B196" s="24">
        <v>2</v>
      </c>
      <c r="C196" s="30" t="s">
        <v>1341</v>
      </c>
      <c r="D196" s="30" t="s">
        <v>1341</v>
      </c>
    </row>
    <row r="197" spans="1:5">
      <c r="A197" s="12" t="s">
        <v>775</v>
      </c>
      <c r="B197" s="24">
        <v>3</v>
      </c>
      <c r="C197" s="30" t="s">
        <v>766</v>
      </c>
      <c r="D197" s="30" t="s">
        <v>766</v>
      </c>
    </row>
    <row r="198" spans="1:5">
      <c r="A198" s="12" t="s">
        <v>775</v>
      </c>
      <c r="B198" s="24">
        <v>4</v>
      </c>
      <c r="C198" s="30" t="s">
        <v>778</v>
      </c>
      <c r="D198" s="30" t="s">
        <v>778</v>
      </c>
    </row>
    <row r="199" spans="1:5">
      <c r="A199" s="12" t="s">
        <v>775</v>
      </c>
      <c r="B199" s="24">
        <v>5</v>
      </c>
      <c r="C199" s="30" t="s">
        <v>1127</v>
      </c>
      <c r="D199" s="30" t="s">
        <v>1127</v>
      </c>
    </row>
    <row r="200" spans="1:5">
      <c r="A200" s="12" t="s">
        <v>775</v>
      </c>
      <c r="B200" s="24">
        <v>6</v>
      </c>
      <c r="C200" s="12" t="s">
        <v>1489</v>
      </c>
      <c r="D200" s="12" t="s">
        <v>1489</v>
      </c>
    </row>
    <row r="201" spans="1:5">
      <c r="A201" s="12" t="s">
        <v>775</v>
      </c>
      <c r="B201" s="24">
        <v>7</v>
      </c>
      <c r="C201" s="12" t="s">
        <v>1694</v>
      </c>
      <c r="D201" s="12" t="s">
        <v>1694</v>
      </c>
    </row>
    <row r="202" spans="1:5">
      <c r="A202" s="12" t="s">
        <v>847</v>
      </c>
      <c r="B202" s="24">
        <v>1</v>
      </c>
      <c r="C202" s="12"/>
      <c r="D202" s="12"/>
    </row>
    <row r="203" spans="1:5">
      <c r="A203" s="12" t="s">
        <v>847</v>
      </c>
      <c r="B203" s="24">
        <v>2</v>
      </c>
      <c r="C203" s="12">
        <v>1</v>
      </c>
      <c r="D203" s="12">
        <v>1</v>
      </c>
    </row>
    <row r="204" spans="1:5">
      <c r="A204" s="12" t="s">
        <v>847</v>
      </c>
      <c r="B204" s="24">
        <v>3</v>
      </c>
      <c r="C204" s="12">
        <v>2</v>
      </c>
      <c r="D204" s="12">
        <v>2</v>
      </c>
    </row>
    <row r="205" spans="1:5">
      <c r="A205" s="12" t="s">
        <v>847</v>
      </c>
      <c r="B205" s="24">
        <v>4</v>
      </c>
      <c r="C205" s="12">
        <v>3</v>
      </c>
      <c r="D205" s="12">
        <v>3</v>
      </c>
    </row>
    <row r="206" spans="1:5">
      <c r="A206" s="12" t="s">
        <v>847</v>
      </c>
      <c r="B206" s="24">
        <v>5</v>
      </c>
      <c r="C206" s="12">
        <v>4</v>
      </c>
      <c r="D206" s="12">
        <v>4</v>
      </c>
    </row>
    <row r="207" spans="1:5">
      <c r="A207" s="12" t="s">
        <v>1722</v>
      </c>
      <c r="B207" s="24">
        <v>1</v>
      </c>
      <c r="C207" s="12"/>
      <c r="D207" s="12"/>
      <c r="E207" s="12">
        <v>261665006</v>
      </c>
    </row>
    <row r="208" spans="1:5">
      <c r="A208" s="12" t="s">
        <v>1722</v>
      </c>
      <c r="B208" s="24">
        <v>2</v>
      </c>
      <c r="C208" s="12" t="s">
        <v>190</v>
      </c>
      <c r="D208" s="12" t="s">
        <v>689</v>
      </c>
      <c r="E208" s="12"/>
    </row>
    <row r="209" spans="1:5">
      <c r="A209" s="12" t="s">
        <v>1722</v>
      </c>
      <c r="B209" s="24">
        <v>3</v>
      </c>
      <c r="C209" s="30" t="s">
        <v>1611</v>
      </c>
      <c r="D209" s="30" t="s">
        <v>1611</v>
      </c>
    </row>
    <row r="210" spans="1:5">
      <c r="A210" s="12" t="s">
        <v>1722</v>
      </c>
      <c r="B210" s="24">
        <v>4</v>
      </c>
      <c r="C210" s="30" t="s">
        <v>1156</v>
      </c>
      <c r="D210" s="30" t="s">
        <v>1156</v>
      </c>
    </row>
    <row r="211" spans="1:5">
      <c r="A211" s="12" t="s">
        <v>1722</v>
      </c>
      <c r="B211" s="24">
        <v>5</v>
      </c>
      <c r="C211" s="30" t="s">
        <v>1157</v>
      </c>
      <c r="D211" s="30" t="s">
        <v>1157</v>
      </c>
    </row>
    <row r="212" spans="1:5">
      <c r="A212" s="9" t="s">
        <v>225</v>
      </c>
      <c r="B212" s="26">
        <v>1</v>
      </c>
    </row>
    <row r="213" spans="1:5">
      <c r="A213" s="9" t="s">
        <v>225</v>
      </c>
      <c r="B213" s="26">
        <v>2</v>
      </c>
      <c r="C213" s="9" t="s">
        <v>388</v>
      </c>
      <c r="D213" s="9" t="s">
        <v>388</v>
      </c>
    </row>
    <row r="214" spans="1:5">
      <c r="A214" s="9" t="s">
        <v>225</v>
      </c>
      <c r="B214" s="26">
        <v>3</v>
      </c>
      <c r="C214" s="9" t="s">
        <v>456</v>
      </c>
      <c r="D214" s="9" t="s">
        <v>456</v>
      </c>
    </row>
    <row r="215" spans="1:5">
      <c r="A215" s="12" t="s">
        <v>1158</v>
      </c>
      <c r="B215" s="24">
        <v>1</v>
      </c>
      <c r="C215" s="12"/>
      <c r="D215" s="12"/>
    </row>
    <row r="216" spans="1:5">
      <c r="A216" s="12" t="s">
        <v>1158</v>
      </c>
      <c r="B216" s="24">
        <v>2</v>
      </c>
      <c r="C216" s="12" t="s">
        <v>943</v>
      </c>
      <c r="D216" s="12" t="s">
        <v>943</v>
      </c>
    </row>
    <row r="217" spans="1:5">
      <c r="A217" s="12" t="s">
        <v>1158</v>
      </c>
      <c r="B217" s="24">
        <v>3</v>
      </c>
      <c r="C217" s="12" t="s">
        <v>1611</v>
      </c>
      <c r="D217" s="12" t="s">
        <v>1611</v>
      </c>
    </row>
    <row r="218" spans="1:5">
      <c r="A218" s="12" t="s">
        <v>1158</v>
      </c>
      <c r="B218" s="24">
        <v>4</v>
      </c>
      <c r="C218" s="12" t="s">
        <v>1156</v>
      </c>
      <c r="D218" s="12" t="s">
        <v>1156</v>
      </c>
    </row>
    <row r="219" spans="1:5">
      <c r="A219" s="12" t="s">
        <v>1158</v>
      </c>
      <c r="B219" s="24">
        <v>5</v>
      </c>
      <c r="C219" s="12" t="s">
        <v>1157</v>
      </c>
      <c r="D219" s="12" t="s">
        <v>1157</v>
      </c>
    </row>
    <row r="220" spans="1:5">
      <c r="A220" s="12" t="s">
        <v>856</v>
      </c>
      <c r="B220" s="24">
        <v>1</v>
      </c>
      <c r="C220" s="12"/>
      <c r="D220" s="12"/>
    </row>
    <row r="221" spans="1:5">
      <c r="A221" s="12" t="s">
        <v>856</v>
      </c>
      <c r="B221" s="24">
        <v>2</v>
      </c>
      <c r="C221" s="12" t="s">
        <v>831</v>
      </c>
      <c r="D221" s="12" t="s">
        <v>831</v>
      </c>
      <c r="E221" s="12">
        <v>261665006</v>
      </c>
    </row>
    <row r="222" spans="1:5">
      <c r="A222" s="12" t="s">
        <v>856</v>
      </c>
      <c r="B222" s="24">
        <v>3</v>
      </c>
      <c r="C222" s="12" t="s">
        <v>1341</v>
      </c>
      <c r="D222" s="12" t="s">
        <v>1341</v>
      </c>
    </row>
    <row r="223" spans="1:5">
      <c r="A223" s="12" t="s">
        <v>856</v>
      </c>
      <c r="B223" s="24">
        <v>4</v>
      </c>
      <c r="C223" s="12" t="s">
        <v>857</v>
      </c>
      <c r="D223" s="12" t="s">
        <v>857</v>
      </c>
    </row>
    <row r="224" spans="1:5">
      <c r="A224" s="12" t="s">
        <v>736</v>
      </c>
      <c r="B224" s="24">
        <v>1</v>
      </c>
      <c r="C224" s="30"/>
      <c r="D224" s="30"/>
    </row>
    <row r="225" spans="1:5">
      <c r="A225" s="12" t="s">
        <v>736</v>
      </c>
      <c r="B225" s="24">
        <v>2</v>
      </c>
      <c r="C225" s="30" t="s">
        <v>1159</v>
      </c>
      <c r="D225" s="30" t="s">
        <v>1159</v>
      </c>
      <c r="E225" s="12">
        <v>17216000</v>
      </c>
    </row>
    <row r="226" spans="1:5">
      <c r="A226" s="12" t="s">
        <v>736</v>
      </c>
      <c r="B226" s="24">
        <v>3</v>
      </c>
      <c r="C226" s="30" t="s">
        <v>1160</v>
      </c>
      <c r="D226" s="30" t="s">
        <v>1160</v>
      </c>
      <c r="E226" s="12">
        <v>72365000</v>
      </c>
    </row>
    <row r="227" spans="1:5">
      <c r="A227" s="12" t="s">
        <v>736</v>
      </c>
      <c r="B227" s="24">
        <v>4</v>
      </c>
      <c r="C227" s="30" t="s">
        <v>1286</v>
      </c>
      <c r="D227" s="30" t="s">
        <v>1286</v>
      </c>
      <c r="E227" s="12">
        <v>39950000</v>
      </c>
    </row>
    <row r="228" spans="1:5">
      <c r="A228" s="12" t="s">
        <v>736</v>
      </c>
      <c r="B228" s="24">
        <v>5</v>
      </c>
      <c r="C228" s="30" t="s">
        <v>1287</v>
      </c>
      <c r="D228" s="30" t="s">
        <v>1287</v>
      </c>
      <c r="E228" s="12">
        <v>73322006</v>
      </c>
    </row>
    <row r="229" spans="1:5">
      <c r="A229" s="12" t="s">
        <v>1248</v>
      </c>
      <c r="B229" s="24">
        <v>1</v>
      </c>
      <c r="C229" s="30"/>
      <c r="D229" s="30"/>
      <c r="E229" s="12"/>
    </row>
    <row r="230" spans="1:5">
      <c r="A230" s="12" t="s">
        <v>1248</v>
      </c>
      <c r="B230" s="24">
        <v>2</v>
      </c>
      <c r="C230" s="30" t="s">
        <v>831</v>
      </c>
      <c r="D230" s="30" t="s">
        <v>831</v>
      </c>
      <c r="E230" s="12">
        <v>261665006</v>
      </c>
    </row>
    <row r="231" spans="1:5">
      <c r="A231" s="12" t="s">
        <v>1248</v>
      </c>
      <c r="B231" s="24">
        <v>3</v>
      </c>
      <c r="C231" s="30" t="s">
        <v>1288</v>
      </c>
      <c r="D231" s="30" t="s">
        <v>1288</v>
      </c>
    </row>
    <row r="232" spans="1:5">
      <c r="A232" s="12" t="s">
        <v>1248</v>
      </c>
      <c r="B232" s="24">
        <v>4</v>
      </c>
      <c r="C232" s="30" t="s">
        <v>420</v>
      </c>
      <c r="D232" s="30" t="s">
        <v>420</v>
      </c>
    </row>
    <row r="233" spans="1:5">
      <c r="A233" s="12" t="s">
        <v>1248</v>
      </c>
      <c r="B233" s="24">
        <v>5</v>
      </c>
      <c r="C233" s="30" t="s">
        <v>320</v>
      </c>
      <c r="D233" s="30" t="s">
        <v>320</v>
      </c>
    </row>
    <row r="234" spans="1:5">
      <c r="A234" s="12" t="s">
        <v>1248</v>
      </c>
      <c r="B234" s="24">
        <v>6</v>
      </c>
      <c r="C234" s="30" t="s">
        <v>319</v>
      </c>
      <c r="D234" s="30" t="s">
        <v>319</v>
      </c>
    </row>
    <row r="235" spans="1:5">
      <c r="A235" s="12" t="s">
        <v>1248</v>
      </c>
      <c r="B235" s="24">
        <v>7</v>
      </c>
      <c r="C235" s="30" t="s">
        <v>1749</v>
      </c>
      <c r="D235" s="30" t="s">
        <v>1749</v>
      </c>
    </row>
    <row r="236" spans="1:5">
      <c r="A236" s="12" t="s">
        <v>1248</v>
      </c>
      <c r="B236" s="24">
        <v>8</v>
      </c>
      <c r="C236" s="30" t="s">
        <v>1694</v>
      </c>
      <c r="D236" s="30" t="s">
        <v>1694</v>
      </c>
    </row>
    <row r="237" spans="1:5">
      <c r="A237" s="12" t="s">
        <v>1509</v>
      </c>
      <c r="B237" s="24">
        <v>1</v>
      </c>
      <c r="C237" s="12"/>
      <c r="D237" s="12"/>
    </row>
    <row r="238" spans="1:5">
      <c r="A238" s="12" t="s">
        <v>1509</v>
      </c>
      <c r="B238" s="24">
        <v>2</v>
      </c>
      <c r="C238" s="12" t="s">
        <v>450</v>
      </c>
      <c r="D238" s="12" t="s">
        <v>450</v>
      </c>
    </row>
    <row r="239" spans="1:5">
      <c r="A239" s="12" t="s">
        <v>1509</v>
      </c>
      <c r="B239" s="24">
        <v>3</v>
      </c>
      <c r="C239" s="12" t="s">
        <v>1130</v>
      </c>
      <c r="D239" s="12" t="s">
        <v>1130</v>
      </c>
    </row>
    <row r="240" spans="1:5">
      <c r="A240" s="12" t="s">
        <v>1509</v>
      </c>
      <c r="B240" s="24">
        <v>4</v>
      </c>
      <c r="C240" s="34" t="s">
        <v>1154</v>
      </c>
      <c r="D240" s="34" t="s">
        <v>1154</v>
      </c>
    </row>
    <row r="241" spans="1:5">
      <c r="A241" s="12" t="s">
        <v>1509</v>
      </c>
      <c r="B241" s="24">
        <v>5</v>
      </c>
      <c r="C241" s="34" t="s">
        <v>1131</v>
      </c>
      <c r="D241" s="34" t="s">
        <v>1131</v>
      </c>
    </row>
    <row r="242" spans="1:5">
      <c r="A242" s="12" t="s">
        <v>1509</v>
      </c>
      <c r="B242" s="24">
        <v>6</v>
      </c>
      <c r="C242" s="30" t="s">
        <v>1400</v>
      </c>
      <c r="D242" s="30" t="s">
        <v>1400</v>
      </c>
    </row>
    <row r="243" spans="1:5">
      <c r="A243" s="12" t="s">
        <v>1509</v>
      </c>
      <c r="B243" s="24">
        <v>7</v>
      </c>
      <c r="C243" s="30" t="s">
        <v>1694</v>
      </c>
      <c r="D243" s="30" t="s">
        <v>1694</v>
      </c>
    </row>
    <row r="244" spans="1:5">
      <c r="A244" s="12" t="s">
        <v>1509</v>
      </c>
      <c r="B244" s="24">
        <v>8</v>
      </c>
      <c r="C244" s="12" t="s">
        <v>831</v>
      </c>
      <c r="D244" s="12" t="s">
        <v>831</v>
      </c>
      <c r="E244" s="12">
        <v>261665006</v>
      </c>
    </row>
    <row r="245" spans="1:5">
      <c r="A245" s="12" t="s">
        <v>1410</v>
      </c>
      <c r="B245" s="24">
        <v>1</v>
      </c>
      <c r="C245" s="12"/>
      <c r="D245" s="12"/>
    </row>
    <row r="246" spans="1:5">
      <c r="A246" s="12" t="s">
        <v>1410</v>
      </c>
      <c r="B246" s="24">
        <v>2</v>
      </c>
      <c r="C246" s="30" t="s">
        <v>1693</v>
      </c>
      <c r="D246" s="30" t="s">
        <v>1693</v>
      </c>
    </row>
    <row r="247" spans="1:5">
      <c r="A247" s="12" t="s">
        <v>1410</v>
      </c>
      <c r="B247" s="24">
        <v>3</v>
      </c>
      <c r="C247" s="30" t="s">
        <v>1401</v>
      </c>
      <c r="D247" s="30" t="s">
        <v>1401</v>
      </c>
    </row>
    <row r="248" spans="1:5">
      <c r="A248" s="12" t="s">
        <v>1410</v>
      </c>
      <c r="B248" s="24">
        <v>4</v>
      </c>
      <c r="C248" s="30" t="s">
        <v>1402</v>
      </c>
      <c r="D248" s="30" t="s">
        <v>1402</v>
      </c>
    </row>
    <row r="249" spans="1:5">
      <c r="A249" s="12" t="s">
        <v>1410</v>
      </c>
      <c r="B249" s="24">
        <v>5</v>
      </c>
      <c r="C249" s="30" t="s">
        <v>1694</v>
      </c>
      <c r="D249" s="30" t="s">
        <v>1694</v>
      </c>
    </row>
    <row r="250" spans="1:5">
      <c r="A250" s="12" t="s">
        <v>1736</v>
      </c>
      <c r="B250" s="24">
        <v>1</v>
      </c>
      <c r="C250" s="12"/>
      <c r="D250" s="12"/>
    </row>
    <row r="251" spans="1:5">
      <c r="A251" s="12" t="s">
        <v>1736</v>
      </c>
      <c r="B251" s="24">
        <v>2</v>
      </c>
      <c r="C251" s="30" t="s">
        <v>1693</v>
      </c>
      <c r="D251" s="30" t="s">
        <v>1693</v>
      </c>
    </row>
    <row r="252" spans="1:5">
      <c r="A252" s="12" t="s">
        <v>1736</v>
      </c>
      <c r="B252" s="24">
        <v>3</v>
      </c>
      <c r="C252" s="30" t="s">
        <v>1403</v>
      </c>
      <c r="D252" s="30" t="s">
        <v>1401</v>
      </c>
    </row>
    <row r="253" spans="1:5">
      <c r="A253" s="12" t="s">
        <v>1736</v>
      </c>
      <c r="B253" s="24">
        <v>4</v>
      </c>
      <c r="C253" s="30" t="s">
        <v>1721</v>
      </c>
      <c r="D253" s="30" t="s">
        <v>1402</v>
      </c>
    </row>
    <row r="254" spans="1:5">
      <c r="A254" s="12" t="s">
        <v>1736</v>
      </c>
      <c r="B254" s="24">
        <v>5</v>
      </c>
      <c r="C254" s="30" t="s">
        <v>1694</v>
      </c>
      <c r="D254" s="30" t="s">
        <v>1694</v>
      </c>
    </row>
    <row r="255" spans="1:5">
      <c r="A255" s="12" t="s">
        <v>935</v>
      </c>
      <c r="B255" s="24">
        <v>1</v>
      </c>
      <c r="C255" s="30"/>
      <c r="D255" s="30"/>
    </row>
    <row r="256" spans="1:5">
      <c r="A256" s="12" t="s">
        <v>935</v>
      </c>
      <c r="B256" s="24">
        <v>2</v>
      </c>
      <c r="C256" s="30" t="s">
        <v>1306</v>
      </c>
      <c r="D256" s="30" t="s">
        <v>1306</v>
      </c>
    </row>
    <row r="257" spans="1:7">
      <c r="A257" s="12" t="s">
        <v>935</v>
      </c>
      <c r="B257" s="24">
        <v>3</v>
      </c>
      <c r="C257" s="30" t="s">
        <v>2310</v>
      </c>
      <c r="D257" s="30" t="s">
        <v>1444</v>
      </c>
    </row>
    <row r="258" spans="1:7">
      <c r="A258" s="12" t="s">
        <v>935</v>
      </c>
      <c r="B258" s="24">
        <v>4</v>
      </c>
      <c r="C258" s="30" t="s">
        <v>1188</v>
      </c>
      <c r="D258" s="30" t="s">
        <v>1188</v>
      </c>
    </row>
    <row r="259" spans="1:7">
      <c r="A259" s="12" t="s">
        <v>935</v>
      </c>
      <c r="B259" s="24">
        <v>5</v>
      </c>
      <c r="C259" s="30" t="s">
        <v>2301</v>
      </c>
      <c r="D259" s="30" t="s">
        <v>2301</v>
      </c>
    </row>
    <row r="260" spans="1:7">
      <c r="A260" s="12" t="s">
        <v>195</v>
      </c>
      <c r="B260" s="24">
        <v>1</v>
      </c>
      <c r="C260" s="30"/>
      <c r="D260" s="30"/>
    </row>
    <row r="261" spans="1:7">
      <c r="A261" s="12" t="s">
        <v>195</v>
      </c>
      <c r="B261" s="24">
        <v>2</v>
      </c>
      <c r="C261" s="30" t="s">
        <v>196</v>
      </c>
      <c r="D261" s="30" t="s">
        <v>483</v>
      </c>
    </row>
    <row r="262" spans="1:7">
      <c r="A262" s="12" t="s">
        <v>195</v>
      </c>
      <c r="B262" s="24">
        <v>3</v>
      </c>
      <c r="C262" s="30" t="s">
        <v>490</v>
      </c>
      <c r="D262" s="30" t="s">
        <v>484</v>
      </c>
    </row>
    <row r="263" spans="1:7">
      <c r="A263" s="12" t="s">
        <v>195</v>
      </c>
      <c r="B263" s="24">
        <v>4</v>
      </c>
      <c r="C263" s="30" t="s">
        <v>482</v>
      </c>
      <c r="D263" s="30" t="s">
        <v>259</v>
      </c>
    </row>
    <row r="264" spans="1:7">
      <c r="A264" s="12" t="s">
        <v>1355</v>
      </c>
      <c r="B264" s="24">
        <v>1</v>
      </c>
      <c r="C264" s="30"/>
      <c r="D264" s="30"/>
    </row>
    <row r="265" spans="1:7">
      <c r="A265" s="12" t="s">
        <v>1355</v>
      </c>
      <c r="B265" s="24">
        <v>2</v>
      </c>
      <c r="C265" s="12" t="s">
        <v>1026</v>
      </c>
      <c r="D265" s="12" t="s">
        <v>831</v>
      </c>
      <c r="E265" s="12">
        <v>261665006</v>
      </c>
    </row>
    <row r="266" spans="1:7">
      <c r="A266" s="12" t="s">
        <v>1355</v>
      </c>
      <c r="B266" s="24">
        <v>3</v>
      </c>
      <c r="C266" s="12" t="s">
        <v>1049</v>
      </c>
      <c r="D266" s="12" t="s">
        <v>1049</v>
      </c>
    </row>
    <row r="267" spans="1:7">
      <c r="A267" s="12" t="s">
        <v>1355</v>
      </c>
      <c r="B267" s="24">
        <v>4</v>
      </c>
      <c r="C267" s="12" t="s">
        <v>1003</v>
      </c>
      <c r="D267" s="12" t="s">
        <v>1003</v>
      </c>
    </row>
    <row r="268" spans="1:7">
      <c r="A268" s="12" t="s">
        <v>1355</v>
      </c>
      <c r="B268" s="24">
        <v>5</v>
      </c>
      <c r="C268" s="12" t="s">
        <v>1604</v>
      </c>
      <c r="D268" s="12" t="s">
        <v>341</v>
      </c>
    </row>
    <row r="269" spans="1:7">
      <c r="A269" s="12" t="s">
        <v>2243</v>
      </c>
      <c r="B269" s="24">
        <v>1</v>
      </c>
      <c r="C269" s="12"/>
      <c r="D269" s="12"/>
    </row>
    <row r="270" spans="1:7">
      <c r="A270" s="12" t="s">
        <v>2243</v>
      </c>
      <c r="B270" s="24">
        <v>2</v>
      </c>
      <c r="C270" s="12" t="s">
        <v>426</v>
      </c>
      <c r="D270" s="12" t="s">
        <v>426</v>
      </c>
      <c r="G270" s="12" t="s">
        <v>437</v>
      </c>
    </row>
    <row r="271" spans="1:7">
      <c r="A271" s="12" t="s">
        <v>2243</v>
      </c>
      <c r="B271" s="24">
        <v>3</v>
      </c>
      <c r="C271" s="12" t="s">
        <v>1030</v>
      </c>
      <c r="D271" s="12" t="s">
        <v>1030</v>
      </c>
      <c r="G271" s="12" t="s">
        <v>449</v>
      </c>
    </row>
    <row r="272" spans="1:7">
      <c r="A272" s="12" t="s">
        <v>2243</v>
      </c>
      <c r="B272" s="24">
        <v>4</v>
      </c>
      <c r="C272" s="12" t="s">
        <v>706</v>
      </c>
      <c r="D272" s="12" t="s">
        <v>706</v>
      </c>
      <c r="G272" s="12" t="s">
        <v>1177</v>
      </c>
    </row>
    <row r="273" spans="1:7">
      <c r="A273" s="12" t="s">
        <v>2243</v>
      </c>
      <c r="B273" s="24">
        <v>5</v>
      </c>
      <c r="C273" s="12" t="s">
        <v>684</v>
      </c>
      <c r="D273" s="12" t="s">
        <v>684</v>
      </c>
      <c r="G273" s="12" t="s">
        <v>815</v>
      </c>
    </row>
    <row r="274" spans="1:7">
      <c r="A274" s="12" t="s">
        <v>2243</v>
      </c>
      <c r="B274" s="24">
        <v>6</v>
      </c>
      <c r="C274" s="12" t="s">
        <v>816</v>
      </c>
      <c r="D274" s="12" t="s">
        <v>816</v>
      </c>
    </row>
    <row r="275" spans="1:7">
      <c r="A275" s="12" t="s">
        <v>2243</v>
      </c>
      <c r="B275" s="24">
        <v>7</v>
      </c>
      <c r="C275" s="12" t="s">
        <v>817</v>
      </c>
      <c r="D275" s="12" t="s">
        <v>817</v>
      </c>
      <c r="G275" s="12" t="s">
        <v>600</v>
      </c>
    </row>
    <row r="276" spans="1:7">
      <c r="A276" s="12" t="s">
        <v>2243</v>
      </c>
      <c r="B276" s="24">
        <v>8</v>
      </c>
      <c r="C276" s="12" t="s">
        <v>1048</v>
      </c>
      <c r="D276" s="12" t="s">
        <v>1048</v>
      </c>
      <c r="G276" s="12" t="s">
        <v>927</v>
      </c>
    </row>
    <row r="277" spans="1:7">
      <c r="A277" s="12" t="s">
        <v>2243</v>
      </c>
      <c r="B277" s="24">
        <v>9</v>
      </c>
      <c r="C277" s="12" t="s">
        <v>928</v>
      </c>
      <c r="D277" s="12" t="s">
        <v>928</v>
      </c>
      <c r="G277" s="12" t="s">
        <v>795</v>
      </c>
    </row>
    <row r="278" spans="1:7">
      <c r="A278" s="12" t="s">
        <v>2243</v>
      </c>
      <c r="B278" s="24">
        <v>10</v>
      </c>
      <c r="C278" s="12" t="s">
        <v>796</v>
      </c>
      <c r="D278" s="12" t="s">
        <v>796</v>
      </c>
      <c r="G278" s="12" t="s">
        <v>713</v>
      </c>
    </row>
    <row r="279" spans="1:7">
      <c r="A279" s="12" t="s">
        <v>2243</v>
      </c>
      <c r="B279" s="24">
        <v>11</v>
      </c>
      <c r="C279" s="12" t="s">
        <v>714</v>
      </c>
      <c r="D279" s="12" t="s">
        <v>714</v>
      </c>
      <c r="G279" s="12" t="s">
        <v>710</v>
      </c>
    </row>
    <row r="280" spans="1:7">
      <c r="A280" s="12" t="s">
        <v>1350</v>
      </c>
      <c r="B280" s="24">
        <v>1</v>
      </c>
      <c r="C280" s="12" t="s">
        <v>1693</v>
      </c>
      <c r="D280" s="12" t="s">
        <v>1693</v>
      </c>
    </row>
    <row r="281" spans="1:7">
      <c r="A281" s="12" t="s">
        <v>1350</v>
      </c>
      <c r="B281" s="24">
        <v>2</v>
      </c>
      <c r="C281" s="30" t="s">
        <v>711</v>
      </c>
      <c r="D281" s="30" t="s">
        <v>711</v>
      </c>
    </row>
    <row r="282" spans="1:7">
      <c r="A282" s="12" t="s">
        <v>1350</v>
      </c>
      <c r="B282" s="24">
        <v>3</v>
      </c>
      <c r="C282" s="30" t="s">
        <v>712</v>
      </c>
      <c r="D282" s="30" t="s">
        <v>712</v>
      </c>
    </row>
    <row r="283" spans="1:7">
      <c r="A283" s="12" t="s">
        <v>1350</v>
      </c>
      <c r="B283" s="24">
        <v>3</v>
      </c>
      <c r="C283" s="30" t="s">
        <v>822</v>
      </c>
      <c r="D283" s="30" t="s">
        <v>822</v>
      </c>
    </row>
    <row r="284" spans="1:7">
      <c r="A284" s="12" t="s">
        <v>1350</v>
      </c>
      <c r="B284" s="24">
        <v>4</v>
      </c>
      <c r="C284" s="30" t="s">
        <v>538</v>
      </c>
      <c r="D284" s="30" t="s">
        <v>538</v>
      </c>
    </row>
    <row r="285" spans="1:7">
      <c r="A285" s="12" t="s">
        <v>1350</v>
      </c>
      <c r="B285" s="24">
        <v>5</v>
      </c>
      <c r="C285" s="30" t="s">
        <v>528</v>
      </c>
      <c r="D285" s="30" t="s">
        <v>528</v>
      </c>
    </row>
    <row r="286" spans="1:7">
      <c r="A286" s="12" t="s">
        <v>1350</v>
      </c>
      <c r="B286" s="24">
        <v>6</v>
      </c>
      <c r="C286" s="30" t="s">
        <v>540</v>
      </c>
      <c r="D286" s="30" t="s">
        <v>540</v>
      </c>
    </row>
    <row r="287" spans="1:7">
      <c r="A287" s="12" t="s">
        <v>1350</v>
      </c>
      <c r="B287" s="24">
        <v>10</v>
      </c>
      <c r="C287" s="30" t="s">
        <v>541</v>
      </c>
      <c r="D287" s="30" t="s">
        <v>541</v>
      </c>
    </row>
    <row r="288" spans="1:7">
      <c r="A288" s="12" t="s">
        <v>1350</v>
      </c>
      <c r="B288" s="24">
        <v>15</v>
      </c>
      <c r="C288" s="30" t="s">
        <v>542</v>
      </c>
      <c r="D288" s="30" t="s">
        <v>542</v>
      </c>
    </row>
    <row r="289" spans="1:4">
      <c r="A289" s="12" t="s">
        <v>1350</v>
      </c>
      <c r="B289" s="24">
        <v>16</v>
      </c>
      <c r="C289" s="30" t="s">
        <v>613</v>
      </c>
      <c r="D289" s="30" t="s">
        <v>613</v>
      </c>
    </row>
    <row r="290" spans="1:4">
      <c r="A290" s="12" t="s">
        <v>1350</v>
      </c>
      <c r="B290" s="24">
        <v>30</v>
      </c>
      <c r="C290" s="12" t="s">
        <v>614</v>
      </c>
      <c r="D290" s="12" t="s">
        <v>614</v>
      </c>
    </row>
    <row r="291" spans="1:4">
      <c r="A291" s="12" t="s">
        <v>1350</v>
      </c>
      <c r="B291" s="24">
        <v>31</v>
      </c>
      <c r="C291" s="12" t="s">
        <v>552</v>
      </c>
      <c r="D291" s="12" t="s">
        <v>552</v>
      </c>
    </row>
    <row r="292" spans="1:4">
      <c r="A292" s="12" t="s">
        <v>1350</v>
      </c>
      <c r="B292" s="24">
        <v>35</v>
      </c>
      <c r="C292" s="12" t="s">
        <v>539</v>
      </c>
      <c r="D292" s="12" t="s">
        <v>539</v>
      </c>
    </row>
    <row r="293" spans="1:4">
      <c r="A293" s="12" t="s">
        <v>1350</v>
      </c>
      <c r="B293" s="24">
        <v>36</v>
      </c>
      <c r="C293" s="12" t="s">
        <v>645</v>
      </c>
      <c r="D293" s="12" t="s">
        <v>645</v>
      </c>
    </row>
    <row r="294" spans="1:4">
      <c r="A294" s="30" t="s">
        <v>425</v>
      </c>
      <c r="B294" s="24">
        <v>1</v>
      </c>
      <c r="C294" s="12"/>
      <c r="D294" s="12"/>
    </row>
    <row r="295" spans="1:4">
      <c r="A295" s="30" t="s">
        <v>425</v>
      </c>
      <c r="B295" s="24">
        <v>2</v>
      </c>
      <c r="C295" s="30" t="s">
        <v>950</v>
      </c>
      <c r="D295" s="30" t="s">
        <v>950</v>
      </c>
    </row>
    <row r="296" spans="1:4">
      <c r="A296" s="30" t="s">
        <v>425</v>
      </c>
      <c r="B296" s="24">
        <v>3</v>
      </c>
      <c r="C296" s="30" t="s">
        <v>338</v>
      </c>
      <c r="D296" s="30" t="s">
        <v>338</v>
      </c>
    </row>
    <row r="297" spans="1:4">
      <c r="A297" s="30" t="s">
        <v>425</v>
      </c>
      <c r="B297" s="24">
        <v>4</v>
      </c>
      <c r="C297" s="30" t="s">
        <v>841</v>
      </c>
      <c r="D297" s="30" t="s">
        <v>841</v>
      </c>
    </row>
    <row r="298" spans="1:4">
      <c r="A298" s="30" t="s">
        <v>425</v>
      </c>
      <c r="B298" s="24">
        <v>5</v>
      </c>
      <c r="C298" s="30" t="s">
        <v>842</v>
      </c>
      <c r="D298" s="30" t="s">
        <v>842</v>
      </c>
    </row>
    <row r="299" spans="1:4">
      <c r="A299" s="30" t="s">
        <v>425</v>
      </c>
      <c r="B299" s="24">
        <v>6</v>
      </c>
      <c r="C299" s="30" t="s">
        <v>633</v>
      </c>
      <c r="D299" s="30" t="s">
        <v>633</v>
      </c>
    </row>
    <row r="300" spans="1:4">
      <c r="A300" s="30" t="s">
        <v>425</v>
      </c>
      <c r="B300" s="24">
        <v>7</v>
      </c>
      <c r="C300" s="9" t="s">
        <v>2649</v>
      </c>
      <c r="D300" s="9" t="s">
        <v>2649</v>
      </c>
    </row>
    <row r="301" spans="1:4">
      <c r="A301" s="12" t="s">
        <v>1063</v>
      </c>
      <c r="B301" s="24">
        <v>1</v>
      </c>
      <c r="C301" s="30"/>
      <c r="D301" s="30"/>
    </row>
    <row r="302" spans="1:4">
      <c r="A302" s="12" t="s">
        <v>1063</v>
      </c>
      <c r="B302" s="24">
        <v>2</v>
      </c>
      <c r="C302" s="12" t="s">
        <v>1854</v>
      </c>
      <c r="D302" s="12" t="s">
        <v>1854</v>
      </c>
    </row>
    <row r="303" spans="1:4">
      <c r="A303" s="12" t="s">
        <v>1063</v>
      </c>
      <c r="B303" s="24">
        <v>3</v>
      </c>
      <c r="C303" s="30" t="s">
        <v>630</v>
      </c>
      <c r="D303" s="30" t="s">
        <v>630</v>
      </c>
    </row>
    <row r="304" spans="1:4">
      <c r="A304" s="12" t="s">
        <v>1063</v>
      </c>
      <c r="B304" s="24">
        <v>4</v>
      </c>
      <c r="C304" s="30" t="s">
        <v>845</v>
      </c>
      <c r="D304" s="30" t="s">
        <v>845</v>
      </c>
    </row>
    <row r="305" spans="1:4">
      <c r="A305" s="12" t="s">
        <v>1063</v>
      </c>
      <c r="B305" s="24">
        <v>5</v>
      </c>
      <c r="C305" s="30" t="s">
        <v>731</v>
      </c>
      <c r="D305" s="30" t="s">
        <v>731</v>
      </c>
    </row>
    <row r="306" spans="1:4">
      <c r="A306" s="12" t="s">
        <v>1063</v>
      </c>
      <c r="B306" s="24">
        <v>6</v>
      </c>
      <c r="C306" s="30" t="s">
        <v>1202</v>
      </c>
      <c r="D306" s="30" t="s">
        <v>1202</v>
      </c>
    </row>
    <row r="307" spans="1:4">
      <c r="A307" s="12" t="s">
        <v>1063</v>
      </c>
      <c r="B307" s="24">
        <v>7</v>
      </c>
      <c r="C307" s="30" t="s">
        <v>1203</v>
      </c>
      <c r="D307" s="30" t="s">
        <v>1203</v>
      </c>
    </row>
    <row r="308" spans="1:4">
      <c r="A308" s="12" t="s">
        <v>1063</v>
      </c>
      <c r="B308" s="24">
        <v>8</v>
      </c>
      <c r="C308" s="30" t="s">
        <v>256</v>
      </c>
      <c r="D308" s="30" t="s">
        <v>57</v>
      </c>
    </row>
    <row r="309" spans="1:4">
      <c r="A309" s="12" t="s">
        <v>1063</v>
      </c>
      <c r="B309" s="24">
        <v>9</v>
      </c>
      <c r="C309" s="30" t="s">
        <v>1061</v>
      </c>
      <c r="D309" s="30" t="s">
        <v>1061</v>
      </c>
    </row>
    <row r="310" spans="1:4">
      <c r="A310" s="12" t="s">
        <v>1063</v>
      </c>
      <c r="B310" s="24">
        <v>10</v>
      </c>
      <c r="C310" s="30" t="s">
        <v>958</v>
      </c>
      <c r="D310" s="30" t="s">
        <v>958</v>
      </c>
    </row>
    <row r="311" spans="1:4">
      <c r="A311" s="12" t="s">
        <v>1063</v>
      </c>
      <c r="B311" s="24">
        <v>11</v>
      </c>
      <c r="C311" s="30" t="s">
        <v>1220</v>
      </c>
      <c r="D311" s="30" t="s">
        <v>1220</v>
      </c>
    </row>
    <row r="312" spans="1:4">
      <c r="A312" s="12" t="s">
        <v>1063</v>
      </c>
      <c r="B312" s="24">
        <v>12</v>
      </c>
      <c r="C312" s="30" t="s">
        <v>1087</v>
      </c>
      <c r="D312" s="30" t="s">
        <v>1087</v>
      </c>
    </row>
    <row r="313" spans="1:4">
      <c r="A313" s="12" t="s">
        <v>1063</v>
      </c>
      <c r="B313" s="24">
        <v>13</v>
      </c>
      <c r="C313" s="30" t="s">
        <v>1088</v>
      </c>
      <c r="D313" s="30" t="s">
        <v>1088</v>
      </c>
    </row>
    <row r="314" spans="1:4">
      <c r="A314" s="12" t="s">
        <v>1063</v>
      </c>
      <c r="B314" s="24">
        <v>15</v>
      </c>
      <c r="C314" s="30" t="s">
        <v>2362</v>
      </c>
      <c r="D314" s="30" t="s">
        <v>2362</v>
      </c>
    </row>
    <row r="315" spans="1:4">
      <c r="A315" s="12" t="s">
        <v>1063</v>
      </c>
      <c r="B315" s="24">
        <v>20</v>
      </c>
      <c r="C315" s="12" t="s">
        <v>971</v>
      </c>
      <c r="D315" s="12" t="s">
        <v>971</v>
      </c>
    </row>
    <row r="316" spans="1:4">
      <c r="A316" s="12" t="s">
        <v>1063</v>
      </c>
      <c r="B316" s="24">
        <v>21</v>
      </c>
      <c r="C316" s="12" t="s">
        <v>972</v>
      </c>
      <c r="D316" s="12" t="s">
        <v>972</v>
      </c>
    </row>
    <row r="317" spans="1:4">
      <c r="A317" s="12" t="s">
        <v>1063</v>
      </c>
      <c r="B317" s="24">
        <v>22</v>
      </c>
      <c r="C317" s="12" t="s">
        <v>618</v>
      </c>
      <c r="D317" s="12" t="s">
        <v>618</v>
      </c>
    </row>
    <row r="318" spans="1:4">
      <c r="A318" s="12" t="s">
        <v>1063</v>
      </c>
      <c r="B318" s="24">
        <v>23</v>
      </c>
      <c r="C318" s="12" t="s">
        <v>619</v>
      </c>
      <c r="D318" s="12" t="s">
        <v>619</v>
      </c>
    </row>
    <row r="319" spans="1:4">
      <c r="A319" s="12" t="s">
        <v>1063</v>
      </c>
      <c r="B319" s="24">
        <v>24</v>
      </c>
      <c r="C319" s="12" t="s">
        <v>620</v>
      </c>
      <c r="D319" s="12" t="s">
        <v>620</v>
      </c>
    </row>
    <row r="320" spans="1:4">
      <c r="A320" s="12" t="s">
        <v>1063</v>
      </c>
      <c r="B320" s="24">
        <v>25</v>
      </c>
      <c r="C320" s="12" t="s">
        <v>1820</v>
      </c>
      <c r="D320" s="12" t="s">
        <v>1820</v>
      </c>
    </row>
    <row r="321" spans="1:5">
      <c r="A321" s="12" t="s">
        <v>1063</v>
      </c>
      <c r="B321" s="24">
        <v>30</v>
      </c>
      <c r="C321" s="12" t="s">
        <v>1694</v>
      </c>
      <c r="D321" s="12" t="s">
        <v>1694</v>
      </c>
    </row>
    <row r="322" spans="1:5">
      <c r="A322" s="12" t="s">
        <v>621</v>
      </c>
      <c r="B322" s="24">
        <v>1</v>
      </c>
      <c r="C322" s="12"/>
      <c r="D322" s="12"/>
    </row>
    <row r="323" spans="1:5">
      <c r="A323" s="12" t="s">
        <v>621</v>
      </c>
      <c r="B323" s="24">
        <v>2</v>
      </c>
      <c r="C323" s="30" t="s">
        <v>831</v>
      </c>
      <c r="D323" s="30" t="s">
        <v>831</v>
      </c>
      <c r="E323" s="12">
        <v>261665006</v>
      </c>
    </row>
    <row r="324" spans="1:5">
      <c r="A324" s="12" t="s">
        <v>621</v>
      </c>
      <c r="B324" s="24">
        <v>3</v>
      </c>
      <c r="C324" s="30" t="s">
        <v>638</v>
      </c>
      <c r="D324" s="30" t="s">
        <v>638</v>
      </c>
    </row>
    <row r="325" spans="1:5">
      <c r="A325" s="12" t="s">
        <v>621</v>
      </c>
      <c r="B325" s="24">
        <v>4</v>
      </c>
      <c r="C325" s="30" t="s">
        <v>1072</v>
      </c>
      <c r="D325" s="30" t="s">
        <v>1072</v>
      </c>
    </row>
    <row r="326" spans="1:5">
      <c r="A326" s="12" t="s">
        <v>621</v>
      </c>
      <c r="B326" s="24">
        <v>5</v>
      </c>
      <c r="C326" s="30" t="s">
        <v>940</v>
      </c>
      <c r="D326" s="30" t="s">
        <v>940</v>
      </c>
    </row>
    <row r="327" spans="1:5">
      <c r="A327" s="12" t="s">
        <v>621</v>
      </c>
      <c r="B327" s="24">
        <v>66</v>
      </c>
      <c r="C327" s="30" t="s">
        <v>977</v>
      </c>
      <c r="D327" s="30" t="s">
        <v>977</v>
      </c>
    </row>
    <row r="328" spans="1:5">
      <c r="A328" s="12" t="s">
        <v>953</v>
      </c>
      <c r="B328" s="24">
        <v>1</v>
      </c>
      <c r="C328" s="30"/>
      <c r="D328" s="30"/>
    </row>
    <row r="329" spans="1:5">
      <c r="A329" s="12" t="s">
        <v>953</v>
      </c>
      <c r="B329" s="24">
        <v>2</v>
      </c>
      <c r="C329" s="30" t="s">
        <v>831</v>
      </c>
      <c r="D329" s="30" t="s">
        <v>831</v>
      </c>
    </row>
    <row r="330" spans="1:5">
      <c r="A330" s="12" t="s">
        <v>953</v>
      </c>
      <c r="B330" s="24">
        <v>3</v>
      </c>
      <c r="C330" s="30" t="s">
        <v>1242</v>
      </c>
      <c r="D330" s="30" t="s">
        <v>1242</v>
      </c>
    </row>
    <row r="331" spans="1:5">
      <c r="A331" s="12" t="s">
        <v>953</v>
      </c>
      <c r="B331" s="24">
        <v>4</v>
      </c>
      <c r="C331" s="30" t="s">
        <v>1243</v>
      </c>
      <c r="D331" s="30" t="s">
        <v>1243</v>
      </c>
    </row>
    <row r="332" spans="1:5">
      <c r="A332" s="12" t="s">
        <v>953</v>
      </c>
      <c r="B332" s="24">
        <v>5</v>
      </c>
      <c r="C332" s="30" t="s">
        <v>1244</v>
      </c>
      <c r="D332" s="30" t="s">
        <v>1244</v>
      </c>
    </row>
    <row r="333" spans="1:5">
      <c r="A333" s="12" t="s">
        <v>885</v>
      </c>
      <c r="B333" s="24">
        <v>1</v>
      </c>
      <c r="C333" s="30" t="s">
        <v>622</v>
      </c>
      <c r="D333" s="30" t="s">
        <v>623</v>
      </c>
    </row>
    <row r="334" spans="1:5">
      <c r="A334" s="12" t="s">
        <v>885</v>
      </c>
      <c r="B334" s="24">
        <v>2</v>
      </c>
      <c r="C334" s="30" t="s">
        <v>396</v>
      </c>
      <c r="D334" s="30" t="s">
        <v>397</v>
      </c>
    </row>
    <row r="335" spans="1:5">
      <c r="A335" s="12" t="s">
        <v>885</v>
      </c>
      <c r="B335" s="24">
        <v>3</v>
      </c>
      <c r="C335" s="30" t="s">
        <v>498</v>
      </c>
      <c r="D335" s="30" t="s">
        <v>499</v>
      </c>
    </row>
    <row r="336" spans="1:5">
      <c r="A336" s="12" t="s">
        <v>885</v>
      </c>
      <c r="B336" s="24">
        <v>4</v>
      </c>
      <c r="C336" s="30" t="s">
        <v>473</v>
      </c>
      <c r="D336" s="30" t="s">
        <v>580</v>
      </c>
    </row>
    <row r="337" spans="1:4">
      <c r="A337" s="12" t="s">
        <v>885</v>
      </c>
      <c r="B337" s="24">
        <v>5</v>
      </c>
      <c r="C337" s="30" t="s">
        <v>581</v>
      </c>
      <c r="D337" s="30" t="s">
        <v>582</v>
      </c>
    </row>
    <row r="338" spans="1:4">
      <c r="A338" s="12" t="s">
        <v>885</v>
      </c>
      <c r="B338" s="24">
        <v>6</v>
      </c>
      <c r="C338" s="30" t="s">
        <v>386</v>
      </c>
      <c r="D338" s="30" t="s">
        <v>387</v>
      </c>
    </row>
    <row r="339" spans="1:4">
      <c r="A339" s="12" t="s">
        <v>885</v>
      </c>
      <c r="B339" s="24">
        <v>7</v>
      </c>
      <c r="C339" s="30" t="s">
        <v>1676</v>
      </c>
      <c r="D339" s="30" t="s">
        <v>1556</v>
      </c>
    </row>
    <row r="340" spans="1:4">
      <c r="A340" s="12" t="s">
        <v>885</v>
      </c>
      <c r="B340" s="24">
        <v>8</v>
      </c>
      <c r="C340" s="30" t="s">
        <v>1681</v>
      </c>
      <c r="D340" s="30" t="s">
        <v>1682</v>
      </c>
    </row>
    <row r="341" spans="1:4">
      <c r="A341" s="12" t="s">
        <v>885</v>
      </c>
      <c r="B341" s="24">
        <v>10</v>
      </c>
      <c r="C341" s="30" t="s">
        <v>398</v>
      </c>
      <c r="D341" s="30" t="s">
        <v>398</v>
      </c>
    </row>
    <row r="342" spans="1:4">
      <c r="A342" s="12" t="s">
        <v>885</v>
      </c>
      <c r="B342" s="24">
        <v>11</v>
      </c>
      <c r="C342" s="30" t="s">
        <v>1694</v>
      </c>
      <c r="D342" s="30" t="s">
        <v>1694</v>
      </c>
    </row>
    <row r="343" spans="1:4">
      <c r="A343" s="12" t="s">
        <v>1117</v>
      </c>
      <c r="B343" s="24">
        <v>1</v>
      </c>
      <c r="C343" s="12"/>
      <c r="D343" s="12"/>
    </row>
    <row r="344" spans="1:4">
      <c r="A344" s="12" t="s">
        <v>1117</v>
      </c>
      <c r="B344" s="24">
        <v>2</v>
      </c>
      <c r="C344" s="12" t="s">
        <v>1550</v>
      </c>
      <c r="D344" s="12" t="s">
        <v>1550</v>
      </c>
    </row>
    <row r="345" spans="1:4">
      <c r="A345" s="12" t="s">
        <v>1117</v>
      </c>
      <c r="B345" s="24">
        <v>3</v>
      </c>
      <c r="C345" s="12" t="s">
        <v>1675</v>
      </c>
      <c r="D345" s="12" t="s">
        <v>1675</v>
      </c>
    </row>
    <row r="346" spans="1:4">
      <c r="A346" s="12" t="s">
        <v>1117</v>
      </c>
      <c r="B346" s="24">
        <v>4</v>
      </c>
      <c r="C346" s="12" t="s">
        <v>399</v>
      </c>
      <c r="D346" s="12" t="s">
        <v>399</v>
      </c>
    </row>
    <row r="347" spans="1:4">
      <c r="A347" s="12" t="s">
        <v>1385</v>
      </c>
      <c r="B347" s="24">
        <v>1</v>
      </c>
      <c r="C347" s="12"/>
      <c r="D347" s="12"/>
    </row>
    <row r="348" spans="1:4">
      <c r="A348" s="12" t="s">
        <v>1385</v>
      </c>
      <c r="B348" s="24">
        <v>2</v>
      </c>
      <c r="C348" s="12" t="s">
        <v>583</v>
      </c>
      <c r="D348" s="12" t="s">
        <v>544</v>
      </c>
    </row>
    <row r="349" spans="1:4">
      <c r="A349" s="12" t="s">
        <v>1385</v>
      </c>
      <c r="B349" s="24">
        <v>3</v>
      </c>
      <c r="C349" s="12" t="s">
        <v>593</v>
      </c>
      <c r="D349" s="12" t="s">
        <v>585</v>
      </c>
    </row>
    <row r="350" spans="1:4">
      <c r="A350" s="12" t="s">
        <v>1385</v>
      </c>
      <c r="B350" s="24">
        <v>4</v>
      </c>
      <c r="C350" s="12" t="s">
        <v>159</v>
      </c>
      <c r="D350" s="12" t="s">
        <v>349</v>
      </c>
    </row>
    <row r="351" spans="1:4">
      <c r="A351" s="12" t="s">
        <v>573</v>
      </c>
      <c r="B351" s="24">
        <v>1</v>
      </c>
      <c r="C351" s="12"/>
      <c r="D351" s="12"/>
    </row>
    <row r="352" spans="1:4">
      <c r="A352" s="12" t="s">
        <v>573</v>
      </c>
      <c r="B352" s="24">
        <v>2</v>
      </c>
      <c r="C352" s="12" t="s">
        <v>1341</v>
      </c>
      <c r="D352" s="12" t="s">
        <v>1341</v>
      </c>
    </row>
    <row r="353" spans="1:7">
      <c r="A353" s="12" t="s">
        <v>573</v>
      </c>
      <c r="B353" s="24">
        <v>3</v>
      </c>
      <c r="C353" s="12" t="s">
        <v>1156</v>
      </c>
      <c r="D353" s="12" t="s">
        <v>1156</v>
      </c>
    </row>
    <row r="354" spans="1:7">
      <c r="A354" s="12" t="s">
        <v>573</v>
      </c>
      <c r="B354" s="24">
        <v>4</v>
      </c>
      <c r="C354" s="12" t="s">
        <v>350</v>
      </c>
      <c r="D354" s="12" t="s">
        <v>350</v>
      </c>
    </row>
    <row r="355" spans="1:7">
      <c r="A355" s="12" t="s">
        <v>771</v>
      </c>
      <c r="B355" s="24">
        <v>1</v>
      </c>
      <c r="C355" s="12"/>
      <c r="D355" s="12"/>
    </row>
    <row r="356" spans="1:7">
      <c r="A356" s="12" t="s">
        <v>771</v>
      </c>
      <c r="B356" s="24">
        <v>2</v>
      </c>
      <c r="C356" s="12" t="s">
        <v>1341</v>
      </c>
      <c r="D356" s="12" t="s">
        <v>1341</v>
      </c>
    </row>
    <row r="357" spans="1:7">
      <c r="A357" s="12" t="s">
        <v>771</v>
      </c>
      <c r="B357" s="24">
        <v>3</v>
      </c>
      <c r="C357" s="12" t="s">
        <v>1156</v>
      </c>
      <c r="D357" s="12" t="s">
        <v>1156</v>
      </c>
    </row>
    <row r="358" spans="1:7">
      <c r="A358" s="12" t="s">
        <v>771</v>
      </c>
      <c r="B358" s="24">
        <v>4</v>
      </c>
      <c r="C358" s="12" t="s">
        <v>1157</v>
      </c>
      <c r="D358" s="12" t="s">
        <v>1157</v>
      </c>
    </row>
    <row r="359" spans="1:7">
      <c r="A359" s="9" t="s">
        <v>23</v>
      </c>
      <c r="B359" s="26">
        <v>1</v>
      </c>
    </row>
    <row r="360" spans="1:7">
      <c r="A360" s="9" t="s">
        <v>23</v>
      </c>
      <c r="B360" s="26">
        <v>2</v>
      </c>
      <c r="C360" s="9" t="s">
        <v>388</v>
      </c>
      <c r="D360" s="9" t="s">
        <v>388</v>
      </c>
    </row>
    <row r="361" spans="1:7">
      <c r="A361" s="9" t="s">
        <v>23</v>
      </c>
      <c r="B361" s="26">
        <v>3</v>
      </c>
      <c r="C361" s="9" t="s">
        <v>154</v>
      </c>
      <c r="D361" s="9" t="s">
        <v>154</v>
      </c>
    </row>
    <row r="362" spans="1:7">
      <c r="A362" s="70" t="s">
        <v>2512</v>
      </c>
      <c r="B362" s="78">
        <v>1</v>
      </c>
      <c r="C362" s="70"/>
      <c r="D362" s="70"/>
      <c r="E362" s="70"/>
      <c r="F362" s="70"/>
      <c r="G362" s="70"/>
    </row>
    <row r="363" spans="1:7">
      <c r="A363" s="70" t="s">
        <v>2512</v>
      </c>
      <c r="B363" s="78">
        <v>2</v>
      </c>
      <c r="C363" s="70" t="s">
        <v>1049</v>
      </c>
      <c r="D363" s="70" t="s">
        <v>1049</v>
      </c>
      <c r="E363" s="70"/>
      <c r="F363" s="70"/>
      <c r="G363" s="70"/>
    </row>
    <row r="364" spans="1:7">
      <c r="A364" s="70" t="s">
        <v>2512</v>
      </c>
      <c r="B364" s="78">
        <v>3</v>
      </c>
      <c r="C364" s="70" t="s">
        <v>341</v>
      </c>
      <c r="D364" s="70" t="s">
        <v>341</v>
      </c>
      <c r="E364" s="70"/>
      <c r="F364" s="70"/>
      <c r="G364" s="70"/>
    </row>
    <row r="365" spans="1:7">
      <c r="A365" s="70" t="s">
        <v>2512</v>
      </c>
      <c r="B365" s="78">
        <v>4</v>
      </c>
      <c r="C365" s="70" t="s">
        <v>2513</v>
      </c>
      <c r="D365" s="70" t="s">
        <v>2513</v>
      </c>
      <c r="E365" s="70"/>
      <c r="F365" s="70"/>
      <c r="G365" s="70"/>
    </row>
    <row r="366" spans="1:7">
      <c r="A366" s="12" t="s">
        <v>1800</v>
      </c>
      <c r="B366" s="24">
        <v>1</v>
      </c>
      <c r="C366" s="12"/>
      <c r="D366" s="12"/>
    </row>
    <row r="367" spans="1:7">
      <c r="A367" s="12" t="s">
        <v>1800</v>
      </c>
      <c r="B367" s="24">
        <v>2</v>
      </c>
      <c r="C367" s="12" t="s">
        <v>11</v>
      </c>
      <c r="D367" s="12" t="s">
        <v>11</v>
      </c>
      <c r="E367" s="12">
        <v>261665006</v>
      </c>
    </row>
    <row r="368" spans="1:7">
      <c r="A368" s="12" t="s">
        <v>1800</v>
      </c>
      <c r="B368" s="24">
        <v>3</v>
      </c>
      <c r="C368" s="12" t="s">
        <v>12</v>
      </c>
      <c r="D368" s="12" t="s">
        <v>12</v>
      </c>
    </row>
    <row r="369" spans="1:5">
      <c r="A369" s="12" t="s">
        <v>1800</v>
      </c>
      <c r="B369" s="24">
        <v>4</v>
      </c>
      <c r="C369" s="12" t="s">
        <v>56</v>
      </c>
      <c r="D369" s="12" t="s">
        <v>56</v>
      </c>
    </row>
    <row r="370" spans="1:5">
      <c r="A370" s="12" t="s">
        <v>1779</v>
      </c>
      <c r="B370" s="24">
        <v>1</v>
      </c>
      <c r="C370" s="12"/>
      <c r="D370" s="12"/>
    </row>
    <row r="371" spans="1:5">
      <c r="A371" s="12" t="s">
        <v>1779</v>
      </c>
      <c r="B371" s="24">
        <v>2</v>
      </c>
      <c r="C371" s="12" t="s">
        <v>28</v>
      </c>
      <c r="D371" s="12" t="s">
        <v>30</v>
      </c>
      <c r="E371" s="12">
        <v>261665006</v>
      </c>
    </row>
    <row r="372" spans="1:5">
      <c r="A372" s="12" t="s">
        <v>1779</v>
      </c>
      <c r="B372" s="24">
        <v>3</v>
      </c>
      <c r="C372" s="12" t="s">
        <v>12</v>
      </c>
      <c r="D372" s="12" t="s">
        <v>12</v>
      </c>
    </row>
    <row r="373" spans="1:5">
      <c r="A373" s="12" t="s">
        <v>1779</v>
      </c>
      <c r="B373" s="24">
        <v>4</v>
      </c>
      <c r="C373" s="12" t="s">
        <v>29</v>
      </c>
      <c r="D373" s="12" t="s">
        <v>31</v>
      </c>
    </row>
    <row r="423" spans="5:5">
      <c r="E423" s="12">
        <v>261665006</v>
      </c>
    </row>
  </sheetData>
  <sheetCalcPr fullCalcOnLoad="1"/>
  <autoFilter ref="A1:G423"/>
  <sortState ref="A2:XFD1048576">
    <sortCondition ref="A3:A1048576"/>
    <sortCondition ref="B3:B1048576"/>
  </sortState>
  <customSheetViews>
    <customSheetView guid="{A2822BA0-8792-8A42-8107-58F529CC73B7}" scale="125" showAutoFilter="1">
      <pane ySplit="1.0555555555555556" topLeftCell="A15" activePane="bottomLeft" state="frozenSplit"/>
      <selection pane="bottomLeft" activeCell="B32" sqref="B32"/>
      <autoFilter ref="A1:G423"/>
    </customSheetView>
  </customSheetViews>
  <phoneticPr fontId="3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2140</v>
      </c>
      <c r="B1" s="10" t="s">
        <v>1451</v>
      </c>
      <c r="C1" s="10" t="s">
        <v>1319</v>
      </c>
      <c r="D1" s="10" t="s">
        <v>2109</v>
      </c>
      <c r="E1" s="10" t="s">
        <v>2558</v>
      </c>
      <c r="F1" s="10" t="s">
        <v>2439</v>
      </c>
      <c r="G1" s="10" t="s">
        <v>2317</v>
      </c>
      <c r="H1" s="10" t="s">
        <v>1758</v>
      </c>
      <c r="I1" s="10" t="s">
        <v>1760</v>
      </c>
      <c r="J1" s="10" t="s">
        <v>1915</v>
      </c>
      <c r="K1" s="10" t="s">
        <v>2516</v>
      </c>
      <c r="L1" s="10" t="s">
        <v>922</v>
      </c>
      <c r="M1" s="10" t="s">
        <v>1041</v>
      </c>
      <c r="N1" s="10" t="s">
        <v>916</v>
      </c>
      <c r="O1" s="10" t="s">
        <v>1505</v>
      </c>
      <c r="P1" s="10" t="s">
        <v>1323</v>
      </c>
      <c r="Q1" s="10" t="s">
        <v>1334</v>
      </c>
      <c r="R1" s="11" t="s">
        <v>1189</v>
      </c>
    </row>
    <row r="2" spans="1:18" ht="12.75" customHeight="1">
      <c r="A2" s="3">
        <f>VLOOKUP(D2,'Concept heirarchy position'!A$1:I$623,3,0)</f>
        <v>2</v>
      </c>
      <c r="B2" s="3" t="str">
        <f>VLOOKUP(D2,'Concept heirarchy position'!A$1:I$623,2,0)</f>
        <v>Surname</v>
      </c>
      <c r="C2" s="3">
        <v>1</v>
      </c>
      <c r="D2" s="3" t="s">
        <v>2368</v>
      </c>
      <c r="E2" s="22" t="s">
        <v>1185</v>
      </c>
      <c r="F2" s="22" t="s">
        <v>1050</v>
      </c>
      <c r="G2" s="22" t="s">
        <v>1190</v>
      </c>
      <c r="I2" s="3">
        <v>20</v>
      </c>
      <c r="N2" s="23" t="str">
        <f>IF((E2=""),"N","Y")</f>
        <v>Y</v>
      </c>
      <c r="O2" s="23" t="s">
        <v>1191</v>
      </c>
      <c r="P2" s="23" t="s">
        <v>1191</v>
      </c>
      <c r="Q2" s="23"/>
      <c r="R2" s="3" t="s">
        <v>1191</v>
      </c>
    </row>
    <row r="3" spans="1:18" ht="12.75" customHeight="1">
      <c r="A3" s="3">
        <f>VLOOKUP(D3,'Concept heirarchy position'!A$1:I$623,3,0)</f>
        <v>3</v>
      </c>
      <c r="B3" s="3" t="str">
        <f>VLOOKUP(D3,'Concept heirarchy position'!A$1:I$623,2,0)</f>
        <v>Forename</v>
      </c>
      <c r="C3" s="3">
        <v>2</v>
      </c>
      <c r="D3" s="3" t="s">
        <v>2000</v>
      </c>
      <c r="E3" s="22" t="s">
        <v>1057</v>
      </c>
      <c r="F3" s="22" t="s">
        <v>1050</v>
      </c>
      <c r="G3" s="22" t="s">
        <v>1190</v>
      </c>
      <c r="I3" s="3">
        <v>20</v>
      </c>
      <c r="N3" s="21" t="s">
        <v>1191</v>
      </c>
      <c r="O3" s="23" t="s">
        <v>1191</v>
      </c>
      <c r="P3" s="23" t="s">
        <v>1191</v>
      </c>
      <c r="Q3" s="23"/>
      <c r="R3" s="3" t="s">
        <v>1191</v>
      </c>
    </row>
    <row r="4" spans="1:18" ht="12.75" customHeight="1">
      <c r="A4" s="3">
        <f>VLOOKUP(D4,'Concept heirarchy position'!A$1:I$623,3,0)</f>
        <v>4</v>
      </c>
      <c r="B4" s="3" t="str">
        <f>VLOOKUP(D4,'Concept heirarchy position'!A$1:I$623,2,0)</f>
        <v>Middle name(s)</v>
      </c>
      <c r="C4" s="3">
        <v>3</v>
      </c>
      <c r="D4" s="3" t="s">
        <v>2002</v>
      </c>
      <c r="E4" s="22" t="s">
        <v>2254</v>
      </c>
      <c r="F4" s="22" t="s">
        <v>1050</v>
      </c>
      <c r="G4" s="22" t="s">
        <v>1190</v>
      </c>
      <c r="I4" s="3">
        <v>40</v>
      </c>
      <c r="N4" s="21" t="s">
        <v>1191</v>
      </c>
      <c r="O4" s="23" t="s">
        <v>1191</v>
      </c>
      <c r="P4" s="23" t="s">
        <v>1191</v>
      </c>
      <c r="Q4" s="23"/>
      <c r="R4" s="3" t="s">
        <v>1191</v>
      </c>
    </row>
    <row r="5" spans="1:18" ht="12.75" customHeight="1">
      <c r="A5" s="3">
        <f>VLOOKUP(D5,'Concept heirarchy position'!A$1:I$623,3,0)</f>
        <v>5</v>
      </c>
      <c r="B5" s="3" t="str">
        <f>VLOOKUP(D5,'Concept heirarchy position'!A$1:I$623,2,0)</f>
        <v>DOB</v>
      </c>
      <c r="C5" s="3">
        <v>4</v>
      </c>
      <c r="D5" s="3" t="s">
        <v>2134</v>
      </c>
      <c r="E5" s="22" t="s">
        <v>1674</v>
      </c>
      <c r="F5" s="22" t="s">
        <v>1050</v>
      </c>
      <c r="G5" s="22" t="s">
        <v>1446</v>
      </c>
      <c r="M5" s="3" t="s">
        <v>1328</v>
      </c>
      <c r="N5" s="23" t="str">
        <f>IF((E5=""),"N","Y")</f>
        <v>Y</v>
      </c>
      <c r="O5" s="23" t="s">
        <v>1191</v>
      </c>
      <c r="P5" s="23" t="s">
        <v>1191</v>
      </c>
      <c r="Q5" s="23"/>
      <c r="R5" s="3" t="s">
        <v>1191</v>
      </c>
    </row>
    <row r="6" spans="1:18" ht="12.75" customHeight="1">
      <c r="A6" s="3">
        <f>VLOOKUP(D6,'Concept heirarchy position'!A$1:I$623,3,0)</f>
        <v>7</v>
      </c>
      <c r="B6" s="3" t="str">
        <f>VLOOKUP(D6,'Concept heirarchy position'!A$1:I$623,2,0)</f>
        <v>Gender</v>
      </c>
      <c r="C6" s="3">
        <v>5</v>
      </c>
      <c r="D6" s="3" t="s">
        <v>2004</v>
      </c>
      <c r="E6" s="12" t="s">
        <v>2394</v>
      </c>
      <c r="F6" s="12" t="s">
        <v>1050</v>
      </c>
      <c r="G6" s="12" t="s">
        <v>1329</v>
      </c>
      <c r="H6" s="12" t="s">
        <v>1330</v>
      </c>
      <c r="O6" s="24" t="s">
        <v>1191</v>
      </c>
      <c r="P6" s="24" t="s">
        <v>1191</v>
      </c>
      <c r="Q6" s="24"/>
    </row>
    <row r="7" spans="1:18" ht="12.75" customHeight="1">
      <c r="A7" s="3">
        <f>VLOOKUP(D7,'Concept heirarchy position'!A$1:I$623,3,0)</f>
        <v>7</v>
      </c>
      <c r="B7" s="3" t="str">
        <f>VLOOKUP(D7,'Concept heirarchy position'!A$1:I$623,2,0)</f>
        <v>Gender</v>
      </c>
      <c r="C7" s="3">
        <v>6</v>
      </c>
      <c r="D7" s="3" t="s">
        <v>2004</v>
      </c>
      <c r="E7" s="22" t="s">
        <v>2394</v>
      </c>
      <c r="F7" s="22" t="s">
        <v>1050</v>
      </c>
      <c r="G7" s="22" t="s">
        <v>1329</v>
      </c>
      <c r="H7" s="22" t="s">
        <v>1305</v>
      </c>
      <c r="N7" s="23" t="str">
        <f>IF((E7=""),"N","Y")</f>
        <v>Y</v>
      </c>
      <c r="O7" s="23"/>
      <c r="P7" s="23"/>
      <c r="Q7" s="23"/>
    </row>
    <row r="8" spans="1:18" ht="12.75" customHeight="1">
      <c r="A8" s="3">
        <f>VLOOKUP(D8,'Concept heirarchy position'!A$1:I$623,3,0)</f>
        <v>12</v>
      </c>
      <c r="B8" s="3" t="str">
        <f>VLOOKUP(D8,'Concept heirarchy position'!A$1:I$623,2,0)</f>
        <v>Home Phone</v>
      </c>
      <c r="C8" s="3">
        <v>7</v>
      </c>
      <c r="D8" s="3" t="s">
        <v>2082</v>
      </c>
      <c r="E8" s="22" t="s">
        <v>1306</v>
      </c>
      <c r="F8" s="22" t="s">
        <v>1050</v>
      </c>
      <c r="G8" s="22" t="s">
        <v>1190</v>
      </c>
      <c r="I8" s="3">
        <v>20</v>
      </c>
      <c r="N8" s="21" t="s">
        <v>1191</v>
      </c>
      <c r="O8" s="23" t="s">
        <v>1191</v>
      </c>
      <c r="P8" s="23" t="s">
        <v>1191</v>
      </c>
      <c r="Q8" s="23"/>
    </row>
    <row r="9" spans="1:18" ht="12.75" customHeight="1">
      <c r="A9" s="3">
        <f>VLOOKUP(D9,'Concept heirarchy position'!A$1:I$623,3,0)</f>
        <v>13</v>
      </c>
      <c r="B9" s="3" t="str">
        <f>VLOOKUP(D9,'Concept heirarchy position'!A$1:I$623,2,0)</f>
        <v>Mobile Phone</v>
      </c>
      <c r="C9" s="3">
        <v>8</v>
      </c>
      <c r="D9" s="3" t="s">
        <v>2084</v>
      </c>
      <c r="E9" s="22" t="s">
        <v>1444</v>
      </c>
      <c r="F9" s="22" t="s">
        <v>1050</v>
      </c>
      <c r="G9" s="22" t="s">
        <v>1190</v>
      </c>
      <c r="I9" s="3">
        <v>20</v>
      </c>
      <c r="N9" s="21" t="s">
        <v>1191</v>
      </c>
      <c r="O9" s="23" t="s">
        <v>1191</v>
      </c>
      <c r="P9" s="23" t="s">
        <v>1191</v>
      </c>
      <c r="Q9" s="23"/>
    </row>
    <row r="10" spans="1:18" ht="12.75" customHeight="1">
      <c r="A10" s="3">
        <f>VLOOKUP(D10,'Concept heirarchy position'!A$1:I$623,3,0)</f>
        <v>14</v>
      </c>
      <c r="B10" s="3" t="str">
        <f>VLOOKUP(D10,'Concept heirarchy position'!A$1:I$623,2,0)</f>
        <v>Work Phone</v>
      </c>
      <c r="C10" s="3">
        <v>9</v>
      </c>
      <c r="D10" s="3" t="s">
        <v>2287</v>
      </c>
      <c r="E10" s="22" t="s">
        <v>1188</v>
      </c>
      <c r="F10" s="22" t="s">
        <v>1050</v>
      </c>
      <c r="G10" s="22" t="s">
        <v>1190</v>
      </c>
      <c r="I10" s="3">
        <v>20</v>
      </c>
      <c r="N10" s="21" t="s">
        <v>1191</v>
      </c>
      <c r="O10" s="23" t="s">
        <v>1191</v>
      </c>
      <c r="P10" s="23" t="s">
        <v>1191</v>
      </c>
      <c r="Q10" s="23"/>
    </row>
    <row r="11" spans="1:18" ht="12.75" customHeight="1">
      <c r="A11" s="3">
        <f>VLOOKUP(D11,'Concept heirarchy position'!A$1:I$623,3,0)</f>
        <v>9</v>
      </c>
      <c r="B11" s="3" t="str">
        <f>VLOOKUP(D11,'Concept heirarchy position'!A$1:I$623,2,0)</f>
        <v>Email</v>
      </c>
      <c r="C11" s="3">
        <v>10</v>
      </c>
      <c r="D11" s="3" t="s">
        <v>2300</v>
      </c>
      <c r="E11" s="22" t="s">
        <v>1180</v>
      </c>
      <c r="F11" s="22" t="s">
        <v>1050</v>
      </c>
      <c r="G11" s="22" t="s">
        <v>1190</v>
      </c>
      <c r="I11" s="3">
        <v>40</v>
      </c>
      <c r="N11" s="23" t="s">
        <v>1191</v>
      </c>
      <c r="O11" s="23" t="s">
        <v>1191</v>
      </c>
      <c r="P11" s="23" t="s">
        <v>1191</v>
      </c>
      <c r="Q11" s="23"/>
    </row>
    <row r="12" spans="1:18" ht="12.75" customHeight="1">
      <c r="A12" s="3">
        <f>VLOOKUP(D12,'Concept heirarchy position'!A$1:I$623,3,0)</f>
        <v>15</v>
      </c>
      <c r="B12" s="3" t="str">
        <f>VLOOKUP(D12,'Concept heirarchy position'!A$1:I$623,2,0)</f>
        <v>Postal address</v>
      </c>
      <c r="C12" s="3">
        <v>11</v>
      </c>
      <c r="D12" s="3" t="s">
        <v>1857</v>
      </c>
      <c r="E12" s="22" t="s">
        <v>1858</v>
      </c>
      <c r="F12" s="22" t="s">
        <v>1050</v>
      </c>
      <c r="G12" s="22" t="s">
        <v>1315</v>
      </c>
      <c r="I12" s="22">
        <v>1000</v>
      </c>
      <c r="N12" s="23" t="s">
        <v>1191</v>
      </c>
      <c r="O12" s="23" t="s">
        <v>1191</v>
      </c>
      <c r="P12" s="23" t="s">
        <v>1191</v>
      </c>
      <c r="Q12" s="23"/>
    </row>
    <row r="13" spans="1:18" ht="12.75" customHeight="1">
      <c r="A13" s="3">
        <f>VLOOKUP(D13,'Concept heirarchy position'!A$1:I$623,3,0)</f>
        <v>18</v>
      </c>
      <c r="B13" s="3" t="str">
        <f>VLOOKUP(D13,'Concept heirarchy position'!A$1:I$623,2,0)</f>
        <v>Preferred Contact</v>
      </c>
      <c r="C13" s="3">
        <v>12</v>
      </c>
      <c r="D13" s="3" t="s">
        <v>2175</v>
      </c>
      <c r="E13" s="12" t="s">
        <v>1316</v>
      </c>
      <c r="F13" s="12" t="s">
        <v>1050</v>
      </c>
      <c r="G13" s="12" t="s">
        <v>1329</v>
      </c>
      <c r="H13" s="25" t="s">
        <v>935</v>
      </c>
      <c r="O13" s="24" t="s">
        <v>1191</v>
      </c>
      <c r="P13" s="24" t="s">
        <v>1191</v>
      </c>
      <c r="Q13" s="24"/>
    </row>
    <row r="14" spans="1:18" ht="12.75" customHeight="1">
      <c r="A14" s="3">
        <f>VLOOKUP(D14,'Concept heirarchy position'!A$1:I$623,3,0)</f>
        <v>18</v>
      </c>
      <c r="B14" s="3" t="str">
        <f>VLOOKUP(D14,'Concept heirarchy position'!A$1:I$623,2,0)</f>
        <v>Preferred Contact</v>
      </c>
      <c r="C14" s="3">
        <v>13</v>
      </c>
      <c r="D14" s="3" t="s">
        <v>2175</v>
      </c>
      <c r="E14" s="22" t="s">
        <v>1056</v>
      </c>
      <c r="F14" s="22" t="s">
        <v>1050</v>
      </c>
      <c r="G14" s="22" t="s">
        <v>1329</v>
      </c>
      <c r="H14" s="22" t="s">
        <v>935</v>
      </c>
      <c r="N14" s="23" t="str">
        <f>IF((E14=""),"N","Y")</f>
        <v>Y</v>
      </c>
      <c r="O14" s="23"/>
      <c r="P14" s="23"/>
      <c r="Q14" s="23"/>
    </row>
    <row r="15" spans="1:18" ht="12.75" customHeight="1">
      <c r="A15" s="3">
        <f>VLOOKUP(D15,'Concept heirarchy position'!A$1:I$623,3,0)</f>
        <v>19</v>
      </c>
      <c r="B15" s="9" t="s">
        <v>2174</v>
      </c>
      <c r="C15" s="3">
        <v>14</v>
      </c>
      <c r="D15" s="9" t="s">
        <v>2032</v>
      </c>
      <c r="E15" s="18" t="s">
        <v>1183</v>
      </c>
      <c r="F15" s="18" t="s">
        <v>1050</v>
      </c>
      <c r="G15" s="18" t="s">
        <v>1190</v>
      </c>
      <c r="H15" s="9"/>
      <c r="I15" s="9">
        <v>15</v>
      </c>
      <c r="J15" s="9"/>
      <c r="K15" s="9"/>
      <c r="L15" s="9"/>
      <c r="M15" s="9"/>
      <c r="N15" s="26" t="s">
        <v>1191</v>
      </c>
      <c r="O15" s="27"/>
      <c r="P15" s="27"/>
      <c r="Q15" s="27"/>
      <c r="R15" s="3" t="s">
        <v>1191</v>
      </c>
    </row>
    <row r="16" spans="1:18" ht="12.75" customHeight="1">
      <c r="A16" s="3">
        <f>VLOOKUP(D16,'Concept heirarchy position'!A$1:I$623,3,0)</f>
        <v>19</v>
      </c>
      <c r="B16" s="3" t="str">
        <f>VLOOKUP(D16,'Concept heirarchy position'!A$1:I$623,2,0)</f>
        <v>Medicare number</v>
      </c>
      <c r="C16" s="3">
        <v>15</v>
      </c>
      <c r="D16" s="3" t="s">
        <v>2032</v>
      </c>
      <c r="E16" s="12" t="s">
        <v>1181</v>
      </c>
      <c r="F16" s="12" t="s">
        <v>1050</v>
      </c>
      <c r="G16" s="12" t="s">
        <v>1190</v>
      </c>
      <c r="I16" s="3">
        <v>15</v>
      </c>
      <c r="O16" s="24" t="s">
        <v>1191</v>
      </c>
      <c r="P16" s="24" t="s">
        <v>1191</v>
      </c>
      <c r="Q16" s="24"/>
      <c r="R16" s="3" t="s">
        <v>1191</v>
      </c>
    </row>
    <row r="17" spans="1:18" ht="12.75" customHeight="1">
      <c r="A17" s="3">
        <f>VLOOKUP(D17,'Concept heirarchy position'!A$1:I$623,3,0)</f>
        <v>20</v>
      </c>
      <c r="B17" s="3" t="str">
        <f>VLOOKUP(D17,'Concept heirarchy position'!A$1:I$623,2,0)</f>
        <v>Medicare patient number</v>
      </c>
      <c r="C17" s="3">
        <v>333</v>
      </c>
      <c r="D17" s="3" t="s">
        <v>2304</v>
      </c>
      <c r="E17" s="12" t="s">
        <v>931</v>
      </c>
      <c r="F17" s="12" t="s">
        <v>1050</v>
      </c>
      <c r="G17" s="12" t="s">
        <v>932</v>
      </c>
      <c r="O17" s="24" t="s">
        <v>1191</v>
      </c>
      <c r="P17" s="24" t="s">
        <v>1191</v>
      </c>
      <c r="Q17" s="24"/>
      <c r="R17" s="3" t="s">
        <v>1191</v>
      </c>
    </row>
    <row r="18" spans="1:18" ht="12.75" customHeight="1">
      <c r="A18" s="3">
        <f>VLOOKUP(D18,'Concept heirarchy position'!A$1:I$623,3,0)</f>
        <v>20</v>
      </c>
      <c r="B18" s="3" t="str">
        <f>VLOOKUP(D18,'Concept heirarchy position'!A$1:I$623,2,0)</f>
        <v>Medicare patient number</v>
      </c>
      <c r="C18" s="3">
        <v>16</v>
      </c>
      <c r="D18" s="3" t="s">
        <v>2304</v>
      </c>
      <c r="E18" s="12" t="s">
        <v>825</v>
      </c>
      <c r="F18" s="12" t="s">
        <v>1050</v>
      </c>
      <c r="G18" s="12" t="s">
        <v>932</v>
      </c>
      <c r="O18" s="24" t="s">
        <v>1191</v>
      </c>
      <c r="P18" s="24" t="s">
        <v>1191</v>
      </c>
      <c r="Q18" s="24"/>
      <c r="R18" s="3" t="s">
        <v>1191</v>
      </c>
    </row>
    <row r="19" spans="1:18" ht="12.75" customHeight="1">
      <c r="A19" s="3">
        <f>VLOOKUP(D19,'Concept heirarchy position'!A$1:I$623,3,0)</f>
        <v>20</v>
      </c>
      <c r="B19" s="3" t="str">
        <f>VLOOKUP(D19,'Concept heirarchy position'!A$1:I$623,2,0)</f>
        <v>Medicare patient number</v>
      </c>
      <c r="C19" s="3">
        <v>17</v>
      </c>
      <c r="D19" s="3" t="s">
        <v>2304</v>
      </c>
      <c r="E19" s="22" t="s">
        <v>1562</v>
      </c>
      <c r="F19" s="22" t="s">
        <v>1050</v>
      </c>
      <c r="G19" s="22" t="s">
        <v>932</v>
      </c>
      <c r="N19" s="23" t="str">
        <f>IF((E19=""),"N","Y")</f>
        <v>Y</v>
      </c>
      <c r="O19" s="23"/>
      <c r="P19" s="23"/>
      <c r="Q19" s="23"/>
      <c r="R19" s="3" t="s">
        <v>1191</v>
      </c>
    </row>
    <row r="20" spans="1:18" ht="12.75" customHeight="1">
      <c r="A20" s="3">
        <f>VLOOKUP(D20,'Concept heirarchy position'!A$1:I$623,3,0)</f>
        <v>22</v>
      </c>
      <c r="B20" s="3" t="str">
        <f>VLOOKUP(D20,'Concept heirarchy position'!A$1:I$623,2,0)</f>
        <v>Social security number</v>
      </c>
      <c r="C20" s="3">
        <v>334</v>
      </c>
      <c r="D20" s="9" t="s">
        <v>2256</v>
      </c>
      <c r="E20" s="22" t="s">
        <v>1864</v>
      </c>
      <c r="F20" s="22" t="s">
        <v>1050</v>
      </c>
      <c r="G20" s="22" t="s">
        <v>1190</v>
      </c>
      <c r="I20" s="3">
        <v>50</v>
      </c>
      <c r="N20" s="23"/>
      <c r="O20" s="23"/>
      <c r="P20" s="23"/>
      <c r="Q20" s="23"/>
      <c r="R20" s="3" t="s">
        <v>1191</v>
      </c>
    </row>
    <row r="21" spans="1:18" ht="12.75" customHeight="1">
      <c r="A21" s="3">
        <f>VLOOKUP(D21,'Concept heirarchy position'!A$1:I$623,3,0)</f>
        <v>21</v>
      </c>
      <c r="B21" s="3" t="str">
        <f>VLOOKUP(D21,'Concept heirarchy position'!A$1:I$623,2,0)</f>
        <v>IHI</v>
      </c>
      <c r="C21" s="3">
        <v>335</v>
      </c>
      <c r="D21" s="9" t="s">
        <v>2173</v>
      </c>
      <c r="E21" s="22" t="s">
        <v>1463</v>
      </c>
      <c r="F21" s="22" t="s">
        <v>1050</v>
      </c>
      <c r="G21" s="22" t="s">
        <v>1190</v>
      </c>
      <c r="I21" s="3">
        <v>20</v>
      </c>
      <c r="N21" s="23" t="s">
        <v>1191</v>
      </c>
      <c r="O21" s="23"/>
      <c r="P21" s="23"/>
      <c r="Q21" s="23"/>
      <c r="R21" s="3" t="s">
        <v>1191</v>
      </c>
    </row>
    <row r="22" spans="1:18" ht="12.75" customHeight="1">
      <c r="A22" s="3" t="e">
        <f>VLOOKUP(D22,'Concept heirarchy position'!A$1:I$623,3,0)</f>
        <v>#N/A</v>
      </c>
      <c r="B22" s="3" t="e">
        <f>VLOOKUP(D22,'Concept heirarchy position'!A$1:I$623,2,0)</f>
        <v>#N/A</v>
      </c>
      <c r="C22" s="3">
        <v>18</v>
      </c>
      <c r="D22" s="3" t="s">
        <v>2038</v>
      </c>
      <c r="E22" s="22" t="s">
        <v>1473</v>
      </c>
      <c r="F22" s="3" t="s">
        <v>1342</v>
      </c>
      <c r="G22" s="22" t="s">
        <v>1190</v>
      </c>
      <c r="I22" s="3">
        <v>20</v>
      </c>
      <c r="N22" s="23" t="str">
        <f>IF((E22=""),"N","Y")</f>
        <v>Y</v>
      </c>
      <c r="O22" s="23" t="s">
        <v>1191</v>
      </c>
      <c r="P22" s="23" t="s">
        <v>1191</v>
      </c>
      <c r="Q22" s="23"/>
    </row>
    <row r="23" spans="1:18" ht="12.75" customHeight="1">
      <c r="A23" s="3">
        <f>VLOOKUP(D23,'Concept heirarchy position'!A$1:I$623,3,0)</f>
        <v>33</v>
      </c>
      <c r="B23" s="3" t="str">
        <f>VLOOKUP(D23,'Concept heirarchy position'!A$1:I$623,2,0)</f>
        <v>Parent contact same</v>
      </c>
      <c r="C23" s="3">
        <v>19</v>
      </c>
      <c r="D23" s="3" t="s">
        <v>2265</v>
      </c>
      <c r="E23" s="22" t="s">
        <v>1778</v>
      </c>
      <c r="F23" s="3" t="s">
        <v>1342</v>
      </c>
      <c r="G23" s="22" t="s">
        <v>1329</v>
      </c>
      <c r="H23" s="22" t="s">
        <v>1779</v>
      </c>
      <c r="N23" s="23" t="str">
        <f>IF((E23=""),"N","Y")</f>
        <v>Y</v>
      </c>
      <c r="O23" s="23" t="s">
        <v>1191</v>
      </c>
      <c r="P23" s="23" t="s">
        <v>1191</v>
      </c>
      <c r="Q23" s="23"/>
    </row>
    <row r="24" spans="1:18" ht="12.75" customHeight="1">
      <c r="A24" s="3">
        <f>VLOOKUP(D24,'Concept heirarchy position'!A$1:I$623,3,0)</f>
        <v>34</v>
      </c>
      <c r="B24" s="3" t="str">
        <f>VLOOKUP(D24,'Concept heirarchy position'!A$1:I$623,2,0)</f>
        <v>Home Phone</v>
      </c>
      <c r="C24" s="3">
        <v>20</v>
      </c>
      <c r="D24" s="3" t="s">
        <v>2414</v>
      </c>
      <c r="E24" s="22" t="s">
        <v>1768</v>
      </c>
      <c r="F24" s="3" t="s">
        <v>1557</v>
      </c>
      <c r="G24" s="22" t="s">
        <v>1190</v>
      </c>
      <c r="I24" s="3">
        <v>20</v>
      </c>
      <c r="N24" s="21" t="s">
        <v>1191</v>
      </c>
      <c r="O24" s="23" t="s">
        <v>1191</v>
      </c>
      <c r="P24" s="23" t="s">
        <v>1191</v>
      </c>
      <c r="Q24" s="23"/>
    </row>
    <row r="25" spans="1:18" ht="12.75" customHeight="1">
      <c r="A25" s="3">
        <f>VLOOKUP(D25,'Concept heirarchy position'!A$1:I$623,3,0)</f>
        <v>35</v>
      </c>
      <c r="B25" s="3" t="str">
        <f>VLOOKUP(D25,'Concept heirarchy position'!A$1:I$623,2,0)</f>
        <v>Mobile Phone</v>
      </c>
      <c r="C25" s="3">
        <v>21</v>
      </c>
      <c r="D25" s="3" t="s">
        <v>2261</v>
      </c>
      <c r="E25" s="22" t="s">
        <v>1338</v>
      </c>
      <c r="F25" s="3" t="s">
        <v>1557</v>
      </c>
      <c r="G25" s="22" t="s">
        <v>1190</v>
      </c>
      <c r="I25" s="3">
        <v>20</v>
      </c>
      <c r="N25" s="21" t="s">
        <v>1191</v>
      </c>
      <c r="O25" s="23" t="s">
        <v>1191</v>
      </c>
      <c r="P25" s="23" t="s">
        <v>1191</v>
      </c>
      <c r="Q25" s="23"/>
    </row>
    <row r="26" spans="1:18" ht="12.75" customHeight="1">
      <c r="A26" s="3">
        <f>VLOOKUP(D26,'Concept heirarchy position'!A$1:I$623,3,0)</f>
        <v>36</v>
      </c>
      <c r="B26" s="3" t="str">
        <f>VLOOKUP(D26,'Concept heirarchy position'!A$1:I$623,2,0)</f>
        <v>Work Phone</v>
      </c>
      <c r="C26" s="3">
        <v>22</v>
      </c>
      <c r="D26" s="3" t="s">
        <v>2237</v>
      </c>
      <c r="E26" s="22" t="s">
        <v>1224</v>
      </c>
      <c r="F26" s="3" t="s">
        <v>1557</v>
      </c>
      <c r="G26" s="22" t="s">
        <v>1190</v>
      </c>
      <c r="I26" s="3">
        <v>20</v>
      </c>
      <c r="N26" s="21" t="s">
        <v>1191</v>
      </c>
      <c r="O26" s="23" t="s">
        <v>1191</v>
      </c>
      <c r="P26" s="23" t="s">
        <v>1191</v>
      </c>
      <c r="Q26" s="23"/>
    </row>
    <row r="27" spans="1:18" ht="12.75" customHeight="1">
      <c r="A27" s="3">
        <f>VLOOKUP(D27,'Concept heirarchy position'!A$1:I$623,3,0)</f>
        <v>37</v>
      </c>
      <c r="B27" s="3" t="str">
        <f>VLOOKUP(D27,'Concept heirarchy position'!A$1:I$623,2,0)</f>
        <v>Email</v>
      </c>
      <c r="C27" s="3">
        <v>23</v>
      </c>
      <c r="D27" s="3" t="s">
        <v>2517</v>
      </c>
      <c r="E27" s="22" t="s">
        <v>1358</v>
      </c>
      <c r="F27" s="3" t="s">
        <v>1557</v>
      </c>
      <c r="G27" s="22" t="s">
        <v>1190</v>
      </c>
      <c r="I27" s="3">
        <v>40</v>
      </c>
      <c r="N27" s="23" t="str">
        <f>IF((E27=""),"N","Y")</f>
        <v>Y</v>
      </c>
      <c r="O27" s="23" t="s">
        <v>1191</v>
      </c>
      <c r="P27" s="23" t="s">
        <v>1191</v>
      </c>
      <c r="Q27" s="23"/>
    </row>
    <row r="28" spans="1:18" ht="12.75" customHeight="1">
      <c r="A28" s="3">
        <f>VLOOKUP(D28,'Concept heirarchy position'!A$1:I$623,3,0)</f>
        <v>38</v>
      </c>
      <c r="B28" s="3" t="str">
        <f>VLOOKUP(D28,'Concept heirarchy position'!A$1:I$623,2,0)</f>
        <v>Parent Address</v>
      </c>
      <c r="C28" s="3">
        <v>24</v>
      </c>
      <c r="D28" s="22" t="s">
        <v>2518</v>
      </c>
      <c r="E28" s="22" t="s">
        <v>1789</v>
      </c>
      <c r="F28" s="3" t="s">
        <v>1557</v>
      </c>
      <c r="G28" s="22" t="s">
        <v>1315</v>
      </c>
      <c r="I28" s="3">
        <v>1000</v>
      </c>
      <c r="N28" s="23" t="s">
        <v>1191</v>
      </c>
      <c r="O28" s="23" t="s">
        <v>1191</v>
      </c>
      <c r="P28" s="23" t="s">
        <v>1191</v>
      </c>
      <c r="Q28" s="23"/>
    </row>
    <row r="29" spans="1:18" ht="12.75" customHeight="1">
      <c r="A29" s="3">
        <f>VLOOKUP(D29,'Concept heirarchy position'!A$1:I$623,3,0)</f>
        <v>39</v>
      </c>
      <c r="B29" s="3" t="str">
        <f>VLOOKUP(D29,'Concept heirarchy position'!A$1:I$623,2,0)</f>
        <v>Preferred Contact</v>
      </c>
      <c r="C29" s="3">
        <v>25</v>
      </c>
      <c r="D29" s="3" t="s">
        <v>2520</v>
      </c>
      <c r="E29" s="12" t="s">
        <v>1769</v>
      </c>
      <c r="F29" s="3" t="s">
        <v>1557</v>
      </c>
      <c r="G29" s="12" t="s">
        <v>1329</v>
      </c>
      <c r="H29" s="25" t="s">
        <v>935</v>
      </c>
      <c r="N29" s="21" t="s">
        <v>1191</v>
      </c>
      <c r="O29" s="24" t="s">
        <v>1191</v>
      </c>
      <c r="P29" s="24" t="s">
        <v>1191</v>
      </c>
      <c r="Q29" s="24"/>
    </row>
    <row r="30" spans="1:18" ht="12.75" customHeight="1">
      <c r="A30" s="3">
        <f>VLOOKUP(D30,'Concept heirarchy position'!A$1:I$623,3,0)</f>
        <v>49</v>
      </c>
      <c r="B30" s="3" t="str">
        <f>VLOOKUP(D30,'Concept heirarchy position'!A$1:I$623,2,0)</f>
        <v>Carer</v>
      </c>
      <c r="C30" s="3">
        <v>26</v>
      </c>
      <c r="D30" s="22" t="s">
        <v>1925</v>
      </c>
      <c r="E30" s="22" t="s">
        <v>1780</v>
      </c>
      <c r="F30" s="22" t="s">
        <v>1050</v>
      </c>
      <c r="G30" s="22" t="s">
        <v>1329</v>
      </c>
      <c r="H30" s="28" t="s">
        <v>1779</v>
      </c>
      <c r="N30" s="23" t="str">
        <f>IF((E30=""),"N","Y")</f>
        <v>Y</v>
      </c>
      <c r="O30" s="23" t="s">
        <v>1191</v>
      </c>
      <c r="P30" s="23" t="s">
        <v>1191</v>
      </c>
      <c r="Q30" s="23"/>
    </row>
    <row r="31" spans="1:18" ht="12.75" customHeight="1">
      <c r="A31" s="3">
        <f>VLOOKUP(D31,'Concept heirarchy position'!A$1:I$623,3,0)</f>
        <v>50</v>
      </c>
      <c r="B31" s="3" t="str">
        <f>VLOOKUP(D31,'Concept heirarchy position'!A$1:I$623,2,0)</f>
        <v>Carer Name</v>
      </c>
      <c r="C31" s="3">
        <v>27</v>
      </c>
      <c r="D31" s="3" t="s">
        <v>2251</v>
      </c>
      <c r="E31" s="22" t="s">
        <v>1547</v>
      </c>
      <c r="F31" s="3" t="s">
        <v>1548</v>
      </c>
      <c r="G31" s="22" t="s">
        <v>1190</v>
      </c>
      <c r="I31" s="3">
        <v>20</v>
      </c>
      <c r="N31" s="23" t="s">
        <v>1191</v>
      </c>
      <c r="O31" s="23" t="s">
        <v>1191</v>
      </c>
      <c r="P31" s="23" t="s">
        <v>1191</v>
      </c>
      <c r="Q31" s="23"/>
    </row>
    <row r="32" spans="1:18" ht="12.75" customHeight="1">
      <c r="A32" s="3">
        <f>VLOOKUP(D32,'Concept heirarchy position'!A$1:I$623,3,0)</f>
        <v>51</v>
      </c>
      <c r="B32" s="3" t="str">
        <f>VLOOKUP(D32,'Concept heirarchy position'!A$1:I$623,2,0)</f>
        <v>Home Phone</v>
      </c>
      <c r="C32" s="3">
        <v>28</v>
      </c>
      <c r="D32" s="3" t="s">
        <v>2351</v>
      </c>
      <c r="E32" s="22" t="s">
        <v>1911</v>
      </c>
      <c r="F32" s="3" t="s">
        <v>1548</v>
      </c>
      <c r="G32" s="22" t="s">
        <v>1190</v>
      </c>
      <c r="I32" s="3">
        <v>20</v>
      </c>
      <c r="N32" s="21" t="s">
        <v>1191</v>
      </c>
      <c r="O32" s="23" t="s">
        <v>1191</v>
      </c>
      <c r="P32" s="23" t="s">
        <v>1191</v>
      </c>
      <c r="Q32" s="23"/>
    </row>
    <row r="33" spans="1:17">
      <c r="A33" s="3">
        <f>VLOOKUP(D33,'Concept heirarchy position'!A$1:I$623,3,0)</f>
        <v>52</v>
      </c>
      <c r="B33" s="3" t="str">
        <f>VLOOKUP(D33,'Concept heirarchy position'!A$1:I$623,2,0)</f>
        <v>Mobile Phone</v>
      </c>
      <c r="C33" s="3">
        <v>29</v>
      </c>
      <c r="D33" s="3" t="s">
        <v>2126</v>
      </c>
      <c r="E33" s="22" t="s">
        <v>1912</v>
      </c>
      <c r="F33" s="3" t="s">
        <v>1548</v>
      </c>
      <c r="G33" s="22" t="s">
        <v>1190</v>
      </c>
      <c r="I33" s="3">
        <v>20</v>
      </c>
      <c r="N33" s="21" t="s">
        <v>1191</v>
      </c>
      <c r="O33" s="23" t="s">
        <v>1191</v>
      </c>
      <c r="P33" s="23" t="s">
        <v>1191</v>
      </c>
      <c r="Q33" s="23"/>
    </row>
    <row r="34" spans="1:17">
      <c r="A34" s="3">
        <f>VLOOKUP(D34,'Concept heirarchy position'!A$1:I$623,3,0)</f>
        <v>53</v>
      </c>
      <c r="B34" s="3" t="str">
        <f>VLOOKUP(D34,'Concept heirarchy position'!A$1:I$623,2,0)</f>
        <v>Work Phone</v>
      </c>
      <c r="C34" s="3">
        <v>30</v>
      </c>
      <c r="D34" s="3" t="s">
        <v>2127</v>
      </c>
      <c r="E34" s="22" t="s">
        <v>1782</v>
      </c>
      <c r="F34" s="3" t="s">
        <v>1548</v>
      </c>
      <c r="G34" s="22" t="s">
        <v>1190</v>
      </c>
      <c r="I34" s="3">
        <v>20</v>
      </c>
      <c r="N34" s="21" t="s">
        <v>1191</v>
      </c>
      <c r="O34" s="23" t="s">
        <v>1191</v>
      </c>
      <c r="P34" s="23" t="s">
        <v>1191</v>
      </c>
      <c r="Q34" s="23"/>
    </row>
    <row r="35" spans="1:17">
      <c r="A35" s="3">
        <f>VLOOKUP(D35,'Concept heirarchy position'!A$1:I$623,3,0)</f>
        <v>54</v>
      </c>
      <c r="B35" s="3" t="str">
        <f>VLOOKUP(D35,'Concept heirarchy position'!A$1:I$623,2,0)</f>
        <v>Email</v>
      </c>
      <c r="C35" s="3">
        <v>31</v>
      </c>
      <c r="D35" s="3" t="s">
        <v>2244</v>
      </c>
      <c r="E35" s="22" t="s">
        <v>843</v>
      </c>
      <c r="F35" s="3" t="s">
        <v>1548</v>
      </c>
      <c r="G35" s="22" t="s">
        <v>1190</v>
      </c>
      <c r="I35" s="3">
        <v>40</v>
      </c>
      <c r="N35" s="23" t="str">
        <f>IF((E35=""),"N","Y")</f>
        <v>Y</v>
      </c>
      <c r="O35" s="23" t="s">
        <v>1191</v>
      </c>
      <c r="P35" s="23" t="s">
        <v>1191</v>
      </c>
      <c r="Q35" s="23"/>
    </row>
    <row r="36" spans="1:17">
      <c r="A36" s="3">
        <f>VLOOKUP(D36,'Concept heirarchy position'!A$1:I$623,3,0)</f>
        <v>55</v>
      </c>
      <c r="B36" s="3" t="str">
        <f>VLOOKUP(D36,'Concept heirarchy position'!A$1:I$623,2,0)</f>
        <v>Carer Address</v>
      </c>
      <c r="C36" s="3">
        <v>32</v>
      </c>
      <c r="D36" s="22" t="s">
        <v>2245</v>
      </c>
      <c r="E36" s="22" t="s">
        <v>970</v>
      </c>
      <c r="F36" s="3" t="s">
        <v>1548</v>
      </c>
      <c r="G36" s="22" t="s">
        <v>1315</v>
      </c>
      <c r="I36" s="3">
        <v>1000</v>
      </c>
      <c r="N36" s="23" t="s">
        <v>1191</v>
      </c>
      <c r="O36" s="23"/>
      <c r="P36" s="23" t="s">
        <v>1191</v>
      </c>
      <c r="Q36" s="23"/>
    </row>
    <row r="37" spans="1:17" ht="15">
      <c r="A37" s="3">
        <f>VLOOKUP(D37,'Concept heirarchy position'!A$1:I$623,3,0)</f>
        <v>56</v>
      </c>
      <c r="B37" s="3" t="str">
        <f>VLOOKUP(D37,'Concept heirarchy position'!A$1:I$623,2,0)</f>
        <v>Preferred Contact</v>
      </c>
      <c r="C37" s="3">
        <v>33</v>
      </c>
      <c r="D37" s="3" t="s">
        <v>1914</v>
      </c>
      <c r="E37" s="12" t="s">
        <v>739</v>
      </c>
      <c r="F37" s="3" t="s">
        <v>1548</v>
      </c>
      <c r="G37" s="12" t="s">
        <v>1329</v>
      </c>
      <c r="H37" s="25" t="s">
        <v>935</v>
      </c>
      <c r="N37" s="21" t="s">
        <v>1191</v>
      </c>
      <c r="O37" s="24" t="s">
        <v>1191</v>
      </c>
      <c r="P37" s="24" t="s">
        <v>1191</v>
      </c>
      <c r="Q37" s="24"/>
    </row>
    <row r="38" spans="1:17">
      <c r="A38" s="3">
        <f>VLOOKUP(D38,'Concept heirarchy position'!A$1:I$623,3,0)</f>
        <v>60</v>
      </c>
      <c r="B38" s="3" t="str">
        <f>VLOOKUP(D38,'Concept heirarchy position'!A$1:I$623,2,0)</f>
        <v>Date assessment started</v>
      </c>
      <c r="C38" s="3">
        <v>34</v>
      </c>
      <c r="D38" s="3" t="s">
        <v>2374</v>
      </c>
      <c r="E38" s="12" t="s">
        <v>853</v>
      </c>
      <c r="F38" s="12" t="s">
        <v>1050</v>
      </c>
      <c r="G38" s="12" t="s">
        <v>854</v>
      </c>
      <c r="N38" s="24"/>
      <c r="O38" s="24"/>
      <c r="P38" s="24"/>
      <c r="Q38" s="24" t="s">
        <v>1191</v>
      </c>
    </row>
    <row r="39" spans="1:17">
      <c r="A39" s="3">
        <f>VLOOKUP(D39,'Concept heirarchy position'!A$1:I$623,3,0)</f>
        <v>61</v>
      </c>
      <c r="B39" s="3" t="str">
        <f>VLOOKUP(D39,'Concept heirarchy position'!A$1:I$623,2,0)</f>
        <v>Procedure planned</v>
      </c>
      <c r="C39" s="3">
        <v>35</v>
      </c>
      <c r="D39" s="3" t="s">
        <v>2375</v>
      </c>
      <c r="E39" s="12" t="s">
        <v>2338</v>
      </c>
      <c r="F39" s="12" t="s">
        <v>1050</v>
      </c>
      <c r="G39" s="12" t="s">
        <v>1190</v>
      </c>
      <c r="I39" s="3">
        <v>50</v>
      </c>
      <c r="O39" s="24"/>
      <c r="P39" s="24" t="s">
        <v>1191</v>
      </c>
      <c r="Q39" s="24"/>
    </row>
    <row r="40" spans="1:17">
      <c r="A40" s="3">
        <f>VLOOKUP(D40,'Concept heirarchy position'!A$1:I$623,3,0)</f>
        <v>61</v>
      </c>
      <c r="B40" s="3" t="str">
        <f>VLOOKUP(D40,'Concept heirarchy position'!A$1:I$623,2,0)</f>
        <v>Procedure planned</v>
      </c>
      <c r="C40" s="3">
        <v>36</v>
      </c>
      <c r="D40" s="3" t="s">
        <v>2375</v>
      </c>
      <c r="E40" s="22" t="s">
        <v>1791</v>
      </c>
      <c r="F40" s="22" t="s">
        <v>1050</v>
      </c>
      <c r="G40" s="22" t="s">
        <v>1190</v>
      </c>
      <c r="I40" s="3">
        <v>50</v>
      </c>
      <c r="N40" s="23" t="str">
        <f>IF((E40=""),"N","Y")</f>
        <v>Y</v>
      </c>
      <c r="O40" s="23" t="s">
        <v>1191</v>
      </c>
      <c r="P40" s="23"/>
      <c r="Q40" s="23"/>
    </row>
    <row r="41" spans="1:17">
      <c r="A41" s="3">
        <f>VLOOKUP(D41,'Concept heirarchy position'!A$1:I$623,3,0)</f>
        <v>63</v>
      </c>
      <c r="B41" s="3" t="str">
        <f>VLOOKUP(D41,'Concept heirarchy position'!A$1:I$623,2,0)</f>
        <v>Procedure date</v>
      </c>
      <c r="C41" s="3">
        <v>37</v>
      </c>
      <c r="D41" s="3" t="s">
        <v>1529</v>
      </c>
      <c r="E41" s="12" t="s">
        <v>1530</v>
      </c>
      <c r="F41" s="12" t="s">
        <v>1050</v>
      </c>
      <c r="G41" s="12" t="s">
        <v>1446</v>
      </c>
      <c r="M41" s="3" t="s">
        <v>1787</v>
      </c>
      <c r="N41" s="21" t="s">
        <v>1191</v>
      </c>
      <c r="O41" s="24" t="s">
        <v>1191</v>
      </c>
      <c r="P41" s="24" t="s">
        <v>1191</v>
      </c>
      <c r="Q41" s="24"/>
    </row>
    <row r="42" spans="1:17">
      <c r="A42" s="3">
        <f>VLOOKUP(D42,'Concept heirarchy position'!A$1:I$623,3,0)</f>
        <v>64</v>
      </c>
      <c r="B42" s="3" t="str">
        <f>VLOOKUP(D42,'Concept heirarchy position'!A$1:I$623,2,0)</f>
        <v>Surgical diagnosis</v>
      </c>
      <c r="C42" s="3">
        <v>38</v>
      </c>
      <c r="D42" s="3" t="s">
        <v>1630</v>
      </c>
      <c r="E42" s="12" t="s">
        <v>1919</v>
      </c>
      <c r="F42" s="12" t="s">
        <v>1050</v>
      </c>
      <c r="G42" s="12" t="s">
        <v>1190</v>
      </c>
      <c r="I42" s="3">
        <v>50</v>
      </c>
      <c r="N42" s="24"/>
      <c r="O42" s="24" t="s">
        <v>1191</v>
      </c>
      <c r="P42" s="24" t="s">
        <v>1191</v>
      </c>
      <c r="Q42" s="24"/>
    </row>
    <row r="43" spans="1:17">
      <c r="A43" s="3">
        <f>VLOOKUP(D43,'Concept heirarchy position'!A$1:I$623,3,0)</f>
        <v>64</v>
      </c>
      <c r="B43" s="3" t="str">
        <f>VLOOKUP(D43,'Concept heirarchy position'!A$1:I$623,2,0)</f>
        <v>Surgical diagnosis</v>
      </c>
      <c r="C43" s="3">
        <v>39</v>
      </c>
      <c r="D43" s="3" t="s">
        <v>1630</v>
      </c>
      <c r="E43" s="22" t="s">
        <v>1206</v>
      </c>
      <c r="F43" s="22" t="s">
        <v>1050</v>
      </c>
      <c r="G43" s="22" t="s">
        <v>1190</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2223</v>
      </c>
      <c r="E44" s="12" t="s">
        <v>1208</v>
      </c>
      <c r="F44" s="12" t="s">
        <v>1050</v>
      </c>
      <c r="G44" s="12" t="s">
        <v>1190</v>
      </c>
      <c r="H44" s="12"/>
      <c r="I44" s="3">
        <v>40</v>
      </c>
      <c r="O44" s="24" t="s">
        <v>1191</v>
      </c>
      <c r="P44" s="24" t="s">
        <v>1191</v>
      </c>
      <c r="Q44" s="24"/>
    </row>
    <row r="45" spans="1:17">
      <c r="A45" s="3">
        <f>VLOOKUP(D45,'Concept heirarchy position'!A$1:I$623,3,0)</f>
        <v>58</v>
      </c>
      <c r="B45" s="3" t="str">
        <f>VLOOKUP(D45,'Concept heirarchy position'!A$1:I$623,2,0)</f>
        <v>Referring Surgeon</v>
      </c>
      <c r="C45" s="3">
        <v>41</v>
      </c>
      <c r="D45" s="3" t="s">
        <v>2223</v>
      </c>
      <c r="E45" s="22" t="s">
        <v>1471</v>
      </c>
      <c r="F45" s="22" t="s">
        <v>1050</v>
      </c>
      <c r="G45" s="22" t="s">
        <v>1190</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2274</v>
      </c>
      <c r="E46" s="12" t="s">
        <v>1361</v>
      </c>
      <c r="F46" s="12" t="s">
        <v>1050</v>
      </c>
      <c r="G46" s="12" t="s">
        <v>1329</v>
      </c>
      <c r="H46" s="25" t="s">
        <v>1063</v>
      </c>
      <c r="J46" s="3" t="s">
        <v>1191</v>
      </c>
      <c r="K46" s="3" t="s">
        <v>1694</v>
      </c>
      <c r="O46" s="24" t="s">
        <v>1191</v>
      </c>
      <c r="P46" s="24" t="s">
        <v>1191</v>
      </c>
      <c r="Q46" s="24"/>
    </row>
    <row r="47" spans="1:17">
      <c r="A47" s="3">
        <f>VLOOKUP(D47,'Concept heirarchy position'!A$1:I$623,3,0)</f>
        <v>67</v>
      </c>
      <c r="B47" s="3" t="str">
        <f>VLOOKUP(D47,'Concept heirarchy position'!A$1:I$623,2,0)</f>
        <v>Risk of excessive blood loss</v>
      </c>
      <c r="C47" s="3">
        <v>43</v>
      </c>
      <c r="D47" s="3" t="s">
        <v>1696</v>
      </c>
      <c r="E47" s="12" t="s">
        <v>1466</v>
      </c>
      <c r="F47" s="12" t="s">
        <v>1050</v>
      </c>
      <c r="G47" s="12" t="s">
        <v>1329</v>
      </c>
      <c r="H47" s="12" t="s">
        <v>1800</v>
      </c>
      <c r="O47" s="24" t="s">
        <v>1191</v>
      </c>
      <c r="P47" s="24" t="s">
        <v>1191</v>
      </c>
      <c r="Q47" s="24"/>
    </row>
    <row r="48" spans="1:17">
      <c r="A48" s="3">
        <f>VLOOKUP(D48,'Concept heirarchy position'!A$1:I$623,3,0)</f>
        <v>98</v>
      </c>
      <c r="B48" s="3" t="str">
        <f>VLOOKUP(D48,'Concept heirarchy position'!A$1:I$623,2,0)</f>
        <v>Height(cm) patient report</v>
      </c>
      <c r="C48" s="3">
        <v>44</v>
      </c>
      <c r="D48" s="3" t="s">
        <v>1575</v>
      </c>
      <c r="E48" s="12" t="s">
        <v>1567</v>
      </c>
      <c r="F48" s="12" t="s">
        <v>1050</v>
      </c>
      <c r="G48" s="12" t="s">
        <v>1467</v>
      </c>
      <c r="O48" s="24" t="s">
        <v>1191</v>
      </c>
      <c r="P48" s="24" t="s">
        <v>1191</v>
      </c>
      <c r="Q48" s="24"/>
    </row>
    <row r="49" spans="1:17">
      <c r="A49" s="3">
        <f>VLOOKUP(D49,'Concept heirarchy position'!A$1:I$623,3,0)</f>
        <v>98</v>
      </c>
      <c r="B49" s="3" t="str">
        <f>VLOOKUP(D49,'Concept heirarchy position'!A$1:I$623,2,0)</f>
        <v>Height(cm) patient report</v>
      </c>
      <c r="C49" s="3">
        <v>45</v>
      </c>
      <c r="D49" s="3" t="s">
        <v>1575</v>
      </c>
      <c r="E49" s="22" t="s">
        <v>1120</v>
      </c>
      <c r="F49" s="22" t="s">
        <v>1050</v>
      </c>
      <c r="G49" s="22" t="s">
        <v>1467</v>
      </c>
      <c r="N49" s="23" t="str">
        <f>IF((E49=""),"N","Y")</f>
        <v>Y</v>
      </c>
      <c r="O49" s="23"/>
      <c r="P49" s="23"/>
      <c r="Q49" s="23"/>
    </row>
    <row r="50" spans="1:17">
      <c r="A50" s="3">
        <f>VLOOKUP(D50,'Concept heirarchy position'!A$1:I$623,3,0)</f>
        <v>99</v>
      </c>
      <c r="B50" s="3" t="str">
        <f>VLOOKUP(D50,'Concept heirarchy position'!A$1:I$623,2,0)</f>
        <v>Weight(kg) patient report</v>
      </c>
      <c r="C50" s="3">
        <v>46</v>
      </c>
      <c r="D50" s="3" t="s">
        <v>1949</v>
      </c>
      <c r="E50" s="12" t="s">
        <v>1950</v>
      </c>
      <c r="F50" s="12" t="s">
        <v>1050</v>
      </c>
      <c r="G50" s="12" t="s">
        <v>1467</v>
      </c>
      <c r="O50" s="24" t="s">
        <v>1191</v>
      </c>
      <c r="P50" s="24" t="s">
        <v>1191</v>
      </c>
      <c r="Q50" s="24"/>
    </row>
    <row r="51" spans="1:17">
      <c r="A51" s="3">
        <f>VLOOKUP(D51,'Concept heirarchy position'!A$1:I$623,3,0)</f>
        <v>99</v>
      </c>
      <c r="B51" s="3" t="str">
        <f>VLOOKUP(D51,'Concept heirarchy position'!A$1:I$623,2,0)</f>
        <v>Weight(kg) patient report</v>
      </c>
      <c r="C51" s="3">
        <v>47</v>
      </c>
      <c r="D51" s="3" t="s">
        <v>1949</v>
      </c>
      <c r="E51" s="22" t="s">
        <v>639</v>
      </c>
      <c r="F51" s="22" t="s">
        <v>1050</v>
      </c>
      <c r="G51" s="22" t="s">
        <v>1467</v>
      </c>
      <c r="N51" s="23" t="str">
        <f>IF((E51=""),"N","Y")</f>
        <v>Y</v>
      </c>
      <c r="O51" s="23"/>
      <c r="P51" s="23"/>
      <c r="Q51" s="23"/>
    </row>
    <row r="52" spans="1:17">
      <c r="A52" s="3">
        <f>VLOOKUP(D52,'Concept heirarchy position'!A$1:I$623,3,0)</f>
        <v>73</v>
      </c>
      <c r="B52" s="3" t="str">
        <f>VLOOKUP(D52,'Concept heirarchy position'!A$1:I$623,2,0)</f>
        <v>Difficulty in communicaton</v>
      </c>
      <c r="C52" s="3">
        <v>48</v>
      </c>
      <c r="D52" s="3" t="s">
        <v>1951</v>
      </c>
      <c r="E52" s="12" t="s">
        <v>1113</v>
      </c>
      <c r="F52" s="12" t="s">
        <v>1050</v>
      </c>
      <c r="G52" s="12" t="s">
        <v>1329</v>
      </c>
      <c r="H52" s="12" t="s">
        <v>1800</v>
      </c>
      <c r="J52" s="12" t="s">
        <v>1191</v>
      </c>
      <c r="K52" s="3" t="s">
        <v>1003</v>
      </c>
      <c r="N52" s="24"/>
      <c r="O52" s="24" t="s">
        <v>1191</v>
      </c>
      <c r="P52" s="24" t="s">
        <v>1191</v>
      </c>
      <c r="Q52" s="24"/>
    </row>
    <row r="53" spans="1:17">
      <c r="A53" s="3">
        <f>VLOOKUP(D53,'Concept heirarchy position'!A$1:I$623,3,0)</f>
        <v>100</v>
      </c>
      <c r="B53" s="3" t="str">
        <f>VLOOKUP(D53,'Concept heirarchy position'!A$1:I$623,2,0)</f>
        <v>Alcohol current</v>
      </c>
      <c r="C53" s="3">
        <v>49</v>
      </c>
      <c r="D53" s="12" t="s">
        <v>2422</v>
      </c>
      <c r="E53" s="12" t="s">
        <v>663</v>
      </c>
      <c r="F53" s="12" t="s">
        <v>1050</v>
      </c>
      <c r="G53" s="12" t="s">
        <v>1329</v>
      </c>
      <c r="H53" s="29" t="s">
        <v>1800</v>
      </c>
      <c r="K53" s="12"/>
      <c r="L53" s="12"/>
      <c r="M53" s="12"/>
      <c r="N53" s="24"/>
      <c r="O53" s="24" t="s">
        <v>1191</v>
      </c>
      <c r="P53" s="24" t="s">
        <v>1191</v>
      </c>
      <c r="Q53" s="24"/>
    </row>
    <row r="54" spans="1:17">
      <c r="A54" s="3">
        <f>VLOOKUP(D54,'Concept heirarchy position'!A$1:I$623,3,0)</f>
        <v>100</v>
      </c>
      <c r="B54" s="3" t="str">
        <f>VLOOKUP(D54,'Concept heirarchy position'!A$1:I$623,2,0)</f>
        <v>Alcohol current</v>
      </c>
      <c r="C54" s="3">
        <v>50</v>
      </c>
      <c r="D54" s="22" t="s">
        <v>2422</v>
      </c>
      <c r="E54" s="22" t="s">
        <v>1254</v>
      </c>
      <c r="F54" s="22" t="s">
        <v>1050</v>
      </c>
      <c r="G54" s="22" t="s">
        <v>1329</v>
      </c>
      <c r="H54" s="28" t="s">
        <v>1779</v>
      </c>
      <c r="K54" s="22"/>
      <c r="L54" s="22"/>
      <c r="M54" s="22"/>
      <c r="N54" s="23" t="s">
        <v>1191</v>
      </c>
      <c r="O54" s="23"/>
      <c r="P54" s="23"/>
      <c r="Q54" s="23"/>
    </row>
    <row r="55" spans="1:17">
      <c r="A55" s="3">
        <f>VLOOKUP(D55,'Concept heirarchy position'!A$1:I$623,3,0)</f>
        <v>101</v>
      </c>
      <c r="B55" s="3" t="str">
        <f>VLOOKUP(D55,'Concept heirarchy position'!A$1:I$623,2,0)</f>
        <v>Alcohol units per week</v>
      </c>
      <c r="C55" s="3">
        <v>51</v>
      </c>
      <c r="D55" s="3" t="s">
        <v>2158</v>
      </c>
      <c r="E55" s="12" t="s">
        <v>1106</v>
      </c>
      <c r="F55" s="3" t="s">
        <v>1135</v>
      </c>
      <c r="G55" s="12" t="s">
        <v>1467</v>
      </c>
      <c r="P55" s="24" t="s">
        <v>1191</v>
      </c>
      <c r="Q55" s="24"/>
    </row>
    <row r="56" spans="1:17">
      <c r="A56" s="3">
        <f>VLOOKUP(D56,'Concept heirarchy position'!A$1:I$623,3,0)</f>
        <v>101</v>
      </c>
      <c r="B56" s="3" t="str">
        <f>VLOOKUP(D56,'Concept heirarchy position'!A$1:I$623,2,0)</f>
        <v>Alcohol units per week</v>
      </c>
      <c r="C56" s="3">
        <v>52</v>
      </c>
      <c r="D56" s="3" t="s">
        <v>2158</v>
      </c>
      <c r="E56" s="22" t="s">
        <v>1016</v>
      </c>
      <c r="F56" s="3" t="s">
        <v>1135</v>
      </c>
      <c r="G56" s="22" t="s">
        <v>1467</v>
      </c>
      <c r="N56" s="23" t="str">
        <f>IF((E56=""),"N","Y")</f>
        <v>Y</v>
      </c>
      <c r="O56" s="23" t="s">
        <v>1191</v>
      </c>
      <c r="P56" s="23"/>
      <c r="Q56" s="23"/>
    </row>
    <row r="57" spans="1:17">
      <c r="A57" s="3">
        <f>VLOOKUP(D57,'Concept heirarchy position'!A$1:I$623,3,0)</f>
        <v>102</v>
      </c>
      <c r="B57" s="3" t="str">
        <f>VLOOKUP(D57,'Concept heirarchy position'!A$1:I$623,2,0)</f>
        <v>Tobacco ever</v>
      </c>
      <c r="C57" s="3">
        <v>53</v>
      </c>
      <c r="D57" s="3" t="s">
        <v>2029</v>
      </c>
      <c r="E57" s="12" t="s">
        <v>1264</v>
      </c>
      <c r="F57" s="12" t="s">
        <v>1050</v>
      </c>
      <c r="G57" s="12" t="s">
        <v>1329</v>
      </c>
      <c r="H57" s="12" t="s">
        <v>1800</v>
      </c>
      <c r="O57" s="24"/>
      <c r="P57" s="24" t="s">
        <v>1191</v>
      </c>
      <c r="Q57" s="24"/>
    </row>
    <row r="58" spans="1:17">
      <c r="A58" s="3">
        <f>VLOOKUP(D58,'Concept heirarchy position'!A$1:I$623,3,0)</f>
        <v>102</v>
      </c>
      <c r="B58" s="3" t="str">
        <f>VLOOKUP(D58,'Concept heirarchy position'!A$1:I$623,2,0)</f>
        <v>Tobacco ever</v>
      </c>
      <c r="C58" s="3">
        <v>54</v>
      </c>
      <c r="D58" s="3" t="s">
        <v>2029</v>
      </c>
      <c r="E58" s="22" t="s">
        <v>1010</v>
      </c>
      <c r="F58" s="22" t="s">
        <v>1050</v>
      </c>
      <c r="G58" s="22" t="s">
        <v>1329</v>
      </c>
      <c r="H58" s="28" t="s">
        <v>1779</v>
      </c>
      <c r="N58" s="23" t="str">
        <f>IF((E58=""),"N","Y")</f>
        <v>Y</v>
      </c>
      <c r="O58" s="23" t="s">
        <v>1191</v>
      </c>
      <c r="P58" s="23"/>
      <c r="Q58" s="23"/>
    </row>
    <row r="59" spans="1:17">
      <c r="A59" s="3">
        <f>VLOOKUP(D59,'Concept heirarchy position'!A$1:I$623,3,0)</f>
        <v>103</v>
      </c>
      <c r="B59" s="3" t="str">
        <f>VLOOKUP(D59,'Concept heirarchy position'!A$1:I$623,2,0)</f>
        <v>Current smoker</v>
      </c>
      <c r="C59" s="3">
        <v>55</v>
      </c>
      <c r="D59" s="3" t="s">
        <v>2435</v>
      </c>
      <c r="E59" s="12" t="s">
        <v>658</v>
      </c>
      <c r="F59" s="3" t="s">
        <v>883</v>
      </c>
      <c r="G59" s="12" t="s">
        <v>1329</v>
      </c>
      <c r="H59" s="12" t="s">
        <v>1800</v>
      </c>
      <c r="N59" s="24"/>
      <c r="O59" s="24"/>
      <c r="P59" s="24" t="s">
        <v>1191</v>
      </c>
      <c r="Q59" s="24"/>
    </row>
    <row r="60" spans="1:17">
      <c r="A60" s="3">
        <f>VLOOKUP(D60,'Concept heirarchy position'!A$1:I$623,3,0)</f>
        <v>103</v>
      </c>
      <c r="B60" s="3" t="str">
        <f>VLOOKUP(D60,'Concept heirarchy position'!A$1:I$623,2,0)</f>
        <v>Current smoker</v>
      </c>
      <c r="C60" s="3">
        <v>56</v>
      </c>
      <c r="D60" s="3" t="s">
        <v>2435</v>
      </c>
      <c r="E60" s="22" t="s">
        <v>1115</v>
      </c>
      <c r="F60" s="3" t="s">
        <v>883</v>
      </c>
      <c r="G60" s="22" t="s">
        <v>1329</v>
      </c>
      <c r="H60" s="28" t="s">
        <v>1779</v>
      </c>
      <c r="N60" s="23" t="str">
        <f>IF((E60=""),"N","Y")</f>
        <v>Y</v>
      </c>
      <c r="O60" s="23" t="s">
        <v>1191</v>
      </c>
      <c r="P60" s="23"/>
      <c r="Q60" s="23"/>
    </row>
    <row r="61" spans="1:17">
      <c r="A61" s="3">
        <f>VLOOKUP(D61,'Concept heirarchy position'!A$1:I$623,3,0)</f>
        <v>104</v>
      </c>
      <c r="B61" s="3" t="str">
        <f>VLOOKUP(D61,'Concept heirarchy position'!A$1:I$623,2,0)</f>
        <v>Cigarettes / day</v>
      </c>
      <c r="C61" s="3">
        <v>57</v>
      </c>
      <c r="D61" s="3" t="s">
        <v>2166</v>
      </c>
      <c r="E61" s="12" t="s">
        <v>1121</v>
      </c>
      <c r="F61" s="12" t="s">
        <v>1391</v>
      </c>
      <c r="G61" s="12" t="s">
        <v>932</v>
      </c>
      <c r="N61" s="24"/>
      <c r="O61" s="24"/>
      <c r="P61" s="24" t="s">
        <v>1191</v>
      </c>
      <c r="Q61" s="24"/>
    </row>
    <row r="62" spans="1:17">
      <c r="A62" s="3">
        <f>VLOOKUP(D62,'Concept heirarchy position'!A$1:I$623,3,0)</f>
        <v>104</v>
      </c>
      <c r="B62" s="3" t="str">
        <f>VLOOKUP(D62,'Concept heirarchy position'!A$1:I$623,2,0)</f>
        <v>Cigarettes / day</v>
      </c>
      <c r="C62" s="3">
        <v>58</v>
      </c>
      <c r="D62" s="3" t="s">
        <v>2166</v>
      </c>
      <c r="E62" s="22" t="s">
        <v>1504</v>
      </c>
      <c r="F62" s="22" t="s">
        <v>1391</v>
      </c>
      <c r="G62" s="22" t="s">
        <v>932</v>
      </c>
      <c r="N62" s="23" t="str">
        <f>IF((E62=""),"N","Y")</f>
        <v>Y</v>
      </c>
      <c r="O62" s="23" t="s">
        <v>1191</v>
      </c>
      <c r="P62" s="23"/>
      <c r="Q62" s="23"/>
    </row>
    <row r="63" spans="1:17">
      <c r="A63" s="3">
        <f>VLOOKUP(D63,'Concept heirarchy position'!A$1:I$623,3,0)</f>
        <v>105</v>
      </c>
      <c r="B63" s="3" t="str">
        <f>VLOOKUP(D63,'Concept heirarchy position'!A$1:I$623,2,0)</f>
        <v>Tobacco Date stopped</v>
      </c>
      <c r="C63" s="3">
        <v>59</v>
      </c>
      <c r="D63" s="12" t="s">
        <v>1757</v>
      </c>
      <c r="E63" s="12" t="s">
        <v>1394</v>
      </c>
      <c r="F63" s="12" t="s">
        <v>1395</v>
      </c>
      <c r="G63" s="12" t="s">
        <v>1446</v>
      </c>
      <c r="M63" s="3" t="s">
        <v>1328</v>
      </c>
      <c r="N63" s="24"/>
      <c r="O63" s="24"/>
      <c r="P63" s="24" t="s">
        <v>1191</v>
      </c>
      <c r="Q63" s="24"/>
    </row>
    <row r="64" spans="1:17">
      <c r="A64" s="3">
        <f>VLOOKUP(D64,'Concept heirarchy position'!A$1:I$623,3,0)</f>
        <v>105</v>
      </c>
      <c r="B64" s="3" t="str">
        <f>VLOOKUP(D64,'Concept heirarchy position'!A$1:I$623,2,0)</f>
        <v>Tobacco Date stopped</v>
      </c>
      <c r="C64" s="3">
        <v>60</v>
      </c>
      <c r="D64" s="22" t="s">
        <v>1757</v>
      </c>
      <c r="E64" s="22" t="s">
        <v>1396</v>
      </c>
      <c r="F64" s="22" t="s">
        <v>1395</v>
      </c>
      <c r="G64" s="22" t="s">
        <v>1446</v>
      </c>
      <c r="M64" s="3" t="s">
        <v>1328</v>
      </c>
      <c r="N64" s="23" t="str">
        <f>IF((E64=""),"N","Y")</f>
        <v>Y</v>
      </c>
      <c r="O64" s="23" t="s">
        <v>1191</v>
      </c>
      <c r="P64" s="23"/>
      <c r="Q64" s="23"/>
    </row>
    <row r="65" spans="1:17">
      <c r="A65" s="3">
        <f>VLOOKUP(D65,'Concept heirarchy position'!A$1:I$623,3,0)</f>
        <v>106</v>
      </c>
      <c r="B65" s="3" t="str">
        <f>VLOOKUP(D65,'Concept heirarchy position'!A$1:I$623,2,0)</f>
        <v>Tobacco pack years</v>
      </c>
      <c r="C65" s="3">
        <v>61</v>
      </c>
      <c r="D65" s="3" t="s">
        <v>1218</v>
      </c>
      <c r="E65" s="12" t="s">
        <v>1397</v>
      </c>
      <c r="F65" s="3" t="s">
        <v>883</v>
      </c>
      <c r="G65" s="12" t="s">
        <v>932</v>
      </c>
      <c r="O65" s="24" t="s">
        <v>1191</v>
      </c>
      <c r="P65" s="24" t="s">
        <v>1191</v>
      </c>
      <c r="Q65" s="24"/>
    </row>
    <row r="66" spans="1:17">
      <c r="A66" s="3">
        <f>VLOOKUP(D66,'Concept heirarchy position'!A$1:I$623,3,0)</f>
        <v>107</v>
      </c>
      <c r="B66" s="3" t="str">
        <f>VLOOKUP(D66,'Concept heirarchy position'!A$1:I$623,2,0)</f>
        <v>Illicit drugs</v>
      </c>
      <c r="C66" s="3">
        <v>62</v>
      </c>
      <c r="D66" s="3" t="s">
        <v>2064</v>
      </c>
      <c r="E66" s="12" t="s">
        <v>1398</v>
      </c>
      <c r="F66" s="12" t="s">
        <v>1050</v>
      </c>
      <c r="G66" s="12" t="s">
        <v>1329</v>
      </c>
      <c r="H66" s="12" t="s">
        <v>1800</v>
      </c>
      <c r="J66" s="12" t="s">
        <v>1191</v>
      </c>
      <c r="K66" s="12" t="s">
        <v>1003</v>
      </c>
      <c r="L66" s="12"/>
      <c r="M66" s="12"/>
      <c r="O66" s="24"/>
      <c r="P66" s="24" t="s">
        <v>1191</v>
      </c>
      <c r="Q66" s="24"/>
    </row>
    <row r="67" spans="1:17">
      <c r="A67" s="3">
        <f>VLOOKUP(D67,'Concept heirarchy position'!A$1:I$623,3,0)</f>
        <v>107</v>
      </c>
      <c r="B67" s="3" t="str">
        <f>VLOOKUP(D67,'Concept heirarchy position'!A$1:I$623,2,0)</f>
        <v>Illicit drugs</v>
      </c>
      <c r="C67" s="3">
        <v>63</v>
      </c>
      <c r="D67" s="3" t="s">
        <v>2064</v>
      </c>
      <c r="E67" s="22" t="s">
        <v>1265</v>
      </c>
      <c r="F67" s="22" t="s">
        <v>1050</v>
      </c>
      <c r="G67" s="22" t="s">
        <v>1329</v>
      </c>
      <c r="H67" s="28" t="s">
        <v>1779</v>
      </c>
      <c r="J67" s="3" t="s">
        <v>1191</v>
      </c>
      <c r="K67" s="3" t="s">
        <v>1003</v>
      </c>
      <c r="N67" s="23" t="str">
        <f>IF((E67=""),"N","Y")</f>
        <v>Y</v>
      </c>
      <c r="O67" s="23" t="s">
        <v>1191</v>
      </c>
      <c r="P67" s="23"/>
      <c r="Q67" s="23"/>
    </row>
    <row r="68" spans="1:17">
      <c r="A68" s="3">
        <f>VLOOKUP(D68,'Concept heirarchy position'!A$1:I$623,3,0)</f>
        <v>108</v>
      </c>
      <c r="B68" s="3" t="str">
        <f>VLOOKUP(D68,'Concept heirarchy position'!A$1:I$623,2,0)</f>
        <v>Malignancy (ever)</v>
      </c>
      <c r="C68" s="3">
        <v>64</v>
      </c>
      <c r="D68" s="12" t="s">
        <v>2299</v>
      </c>
      <c r="E68" s="12" t="s">
        <v>1506</v>
      </c>
      <c r="F68" s="12" t="s">
        <v>1050</v>
      </c>
      <c r="G68" s="12" t="s">
        <v>1329</v>
      </c>
      <c r="H68" s="12" t="s">
        <v>1800</v>
      </c>
      <c r="J68" s="12" t="s">
        <v>1191</v>
      </c>
      <c r="N68" s="24"/>
      <c r="O68" s="24" t="s">
        <v>1191</v>
      </c>
      <c r="P68" s="24" t="s">
        <v>1191</v>
      </c>
      <c r="Q68" s="24"/>
    </row>
    <row r="69" spans="1:17">
      <c r="A69" s="3">
        <f>VLOOKUP(D69,'Concept heirarchy position'!A$1:I$623,3,0)</f>
        <v>109</v>
      </c>
      <c r="B69" s="3" t="str">
        <f>VLOOKUP(D69,'Concept heirarchy position'!A$1:I$623,2,0)</f>
        <v>Malignancy current</v>
      </c>
      <c r="C69" s="3">
        <v>65</v>
      </c>
      <c r="D69" s="12" t="s">
        <v>1684</v>
      </c>
      <c r="E69" s="12" t="s">
        <v>1507</v>
      </c>
      <c r="F69" s="12" t="s">
        <v>1050</v>
      </c>
      <c r="G69" s="12" t="s">
        <v>1329</v>
      </c>
      <c r="H69" s="12" t="s">
        <v>1800</v>
      </c>
      <c r="J69" s="12" t="s">
        <v>1191</v>
      </c>
      <c r="K69" s="12" t="s">
        <v>1003</v>
      </c>
      <c r="L69" s="12"/>
      <c r="M69" s="12"/>
      <c r="N69" s="24"/>
      <c r="O69" s="24" t="s">
        <v>1191</v>
      </c>
      <c r="P69" s="24" t="s">
        <v>1191</v>
      </c>
      <c r="Q69" s="24"/>
    </row>
    <row r="70" spans="1:17">
      <c r="A70" s="3">
        <f>VLOOKUP(D70,'Concept heirarchy position'!A$1:I$623,3,0)</f>
        <v>109</v>
      </c>
      <c r="B70" s="3" t="str">
        <f>VLOOKUP(D70,'Concept heirarchy position'!A$1:I$623,2,0)</f>
        <v>Malignancy current</v>
      </c>
      <c r="C70" s="3">
        <v>66</v>
      </c>
      <c r="D70" s="22" t="s">
        <v>1684</v>
      </c>
      <c r="E70" s="22" t="s">
        <v>1007</v>
      </c>
      <c r="F70" s="22" t="s">
        <v>1050</v>
      </c>
      <c r="G70" s="22" t="s">
        <v>1329</v>
      </c>
      <c r="H70" s="22" t="s">
        <v>1779</v>
      </c>
      <c r="J70" s="22" t="s">
        <v>1191</v>
      </c>
      <c r="K70" s="22" t="s">
        <v>1003</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2546</v>
      </c>
      <c r="E71" s="12" t="s">
        <v>1012</v>
      </c>
      <c r="F71" s="12" t="s">
        <v>1050</v>
      </c>
      <c r="G71" s="12" t="s">
        <v>1329</v>
      </c>
      <c r="H71" s="12" t="s">
        <v>1800</v>
      </c>
      <c r="J71" s="12" t="s">
        <v>1191</v>
      </c>
      <c r="K71" s="12" t="s">
        <v>1003</v>
      </c>
      <c r="L71" s="12"/>
      <c r="M71" s="12"/>
      <c r="O71" s="24" t="s">
        <v>1191</v>
      </c>
      <c r="P71" s="24" t="s">
        <v>1191</v>
      </c>
      <c r="Q71" s="24"/>
    </row>
    <row r="72" spans="1:17">
      <c r="A72" s="3">
        <f>VLOOKUP(D72,'Concept heirarchy position'!A$1:I$623,3,0)</f>
        <v>112</v>
      </c>
      <c r="B72" s="3" t="str">
        <f>VLOOKUP(D72,'Concept heirarchy position'!A$1:I$623,2,0)</f>
        <v>Limitation to blood products</v>
      </c>
      <c r="C72" s="3">
        <v>68</v>
      </c>
      <c r="D72" s="3" t="s">
        <v>2546</v>
      </c>
      <c r="E72" s="22" t="s">
        <v>1006</v>
      </c>
      <c r="F72" s="22" t="s">
        <v>1050</v>
      </c>
      <c r="G72" s="22" t="s">
        <v>1329</v>
      </c>
      <c r="H72" s="28" t="s">
        <v>1779</v>
      </c>
      <c r="J72" s="22" t="s">
        <v>1191</v>
      </c>
      <c r="K72" s="22" t="s">
        <v>1003</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2276</v>
      </c>
      <c r="E73" s="22" t="s">
        <v>1715</v>
      </c>
      <c r="F73" s="22" t="s">
        <v>1050</v>
      </c>
      <c r="G73" s="22" t="s">
        <v>1329</v>
      </c>
      <c r="H73" s="3" t="s">
        <v>1725</v>
      </c>
      <c r="N73" s="23" t="str">
        <f>IF((E73=""),"N","Y")</f>
        <v>Y</v>
      </c>
      <c r="O73" s="23" t="s">
        <v>1191</v>
      </c>
      <c r="P73" s="23" t="s">
        <v>1191</v>
      </c>
      <c r="Q73" s="23"/>
    </row>
    <row r="74" spans="1:17">
      <c r="A74" s="3">
        <f>VLOOKUP(D74,'Concept heirarchy position'!A$1:I$623,3,0)</f>
        <v>70</v>
      </c>
      <c r="B74" s="3" t="str">
        <f>VLOOKUP(D74,'Concept heirarchy position'!A$1:I$623,2,0)</f>
        <v>Exercise tolerance (METS)</v>
      </c>
      <c r="C74" s="3">
        <v>70</v>
      </c>
      <c r="D74" s="3" t="s">
        <v>2221</v>
      </c>
      <c r="E74" s="12" t="s">
        <v>2098</v>
      </c>
      <c r="F74" s="12" t="s">
        <v>1050</v>
      </c>
      <c r="G74" s="12" t="s">
        <v>1329</v>
      </c>
      <c r="H74" s="12" t="s">
        <v>2221</v>
      </c>
      <c r="O74" s="24" t="s">
        <v>1191</v>
      </c>
      <c r="P74" s="24" t="s">
        <v>1191</v>
      </c>
      <c r="Q74" s="24"/>
    </row>
    <row r="75" spans="1:17">
      <c r="A75" s="3">
        <f>VLOOKUP(D75,'Concept heirarchy position'!A$1:I$623,3,0)</f>
        <v>71</v>
      </c>
      <c r="B75" s="3" t="str">
        <f>VLOOKUP(D75,'Concept heirarchy position'!A$1:I$623,2,0)</f>
        <v>Cause for ex. Tolerance &lt; 4 METS</v>
      </c>
      <c r="C75" s="3">
        <v>71</v>
      </c>
      <c r="D75" s="3" t="s">
        <v>2106</v>
      </c>
      <c r="E75" s="12" t="s">
        <v>1999</v>
      </c>
      <c r="F75" s="12" t="s">
        <v>1732</v>
      </c>
      <c r="G75" s="12" t="s">
        <v>1856</v>
      </c>
      <c r="H75" s="12" t="s">
        <v>1410</v>
      </c>
      <c r="N75" s="24"/>
      <c r="O75" s="24"/>
      <c r="P75" s="24" t="s">
        <v>1191</v>
      </c>
      <c r="Q75" s="24"/>
    </row>
    <row r="76" spans="1:17">
      <c r="A76" s="3">
        <f>VLOOKUP(D76,'Concept heirarchy position'!A$1:I$623,3,0)</f>
        <v>71</v>
      </c>
      <c r="B76" s="3" t="str">
        <f>VLOOKUP(D76,'Concept heirarchy position'!A$1:I$623,2,0)</f>
        <v>Cause for ex. Tolerance &lt; 4 METS</v>
      </c>
      <c r="C76" s="3">
        <v>72</v>
      </c>
      <c r="D76" s="3" t="s">
        <v>2106</v>
      </c>
      <c r="E76" s="22" t="s">
        <v>1527</v>
      </c>
      <c r="F76" s="22" t="s">
        <v>1732</v>
      </c>
      <c r="G76" s="22" t="s">
        <v>1856</v>
      </c>
      <c r="H76" s="22" t="s">
        <v>1736</v>
      </c>
      <c r="N76" s="23" t="str">
        <f>IF((E76=""),"N","Y")</f>
        <v>Y</v>
      </c>
      <c r="O76" s="23" t="s">
        <v>1191</v>
      </c>
      <c r="P76" s="23"/>
      <c r="Q76" s="23"/>
    </row>
    <row r="77" spans="1:17">
      <c r="A77" s="3">
        <f>VLOOKUP(D77,'Concept heirarchy position'!A$1:I$623,3,0)</f>
        <v>74</v>
      </c>
      <c r="B77" s="3" t="str">
        <f>VLOOKUP(D77,'Concept heirarchy position'!A$1:I$623,2,0)</f>
        <v>Previous surgery</v>
      </c>
      <c r="C77" s="3">
        <v>73</v>
      </c>
      <c r="D77" s="3" t="s">
        <v>2108</v>
      </c>
      <c r="E77" s="12" t="s">
        <v>1737</v>
      </c>
      <c r="F77" s="12" t="s">
        <v>1050</v>
      </c>
      <c r="G77" s="12" t="s">
        <v>1329</v>
      </c>
      <c r="H77" s="12" t="s">
        <v>1800</v>
      </c>
      <c r="O77" s="24" t="s">
        <v>1191</v>
      </c>
      <c r="P77" s="24" t="s">
        <v>1191</v>
      </c>
      <c r="Q77" s="24"/>
    </row>
    <row r="78" spans="1:17">
      <c r="A78" s="3">
        <f>VLOOKUP(D78,'Concept heirarchy position'!A$1:I$623,3,0)</f>
        <v>74</v>
      </c>
      <c r="B78" s="3" t="str">
        <f>VLOOKUP(D78,'Concept heirarchy position'!A$1:I$623,2,0)</f>
        <v>Previous surgery</v>
      </c>
      <c r="C78" s="3">
        <v>74</v>
      </c>
      <c r="D78" s="3" t="s">
        <v>2108</v>
      </c>
      <c r="E78" s="22" t="s">
        <v>1743</v>
      </c>
      <c r="F78" s="22" t="s">
        <v>1050</v>
      </c>
      <c r="G78" s="22" t="s">
        <v>1329</v>
      </c>
      <c r="H78" s="28" t="s">
        <v>1779</v>
      </c>
      <c r="N78" s="23" t="str">
        <f>IF((E78=""),"N","Y")</f>
        <v>Y</v>
      </c>
      <c r="O78" s="23"/>
      <c r="P78" s="23"/>
      <c r="Q78" s="23"/>
    </row>
    <row r="79" spans="1:17">
      <c r="A79" s="3">
        <f>VLOOKUP(D79,'Concept heirarchy position'!A$1:I$623,3,0)</f>
        <v>75</v>
      </c>
      <c r="B79" s="3" t="str">
        <f>VLOOKUP(D79,'Concept heirarchy position'!A$1:I$623,2,0)</f>
        <v>Previous surgery list</v>
      </c>
      <c r="C79" s="3">
        <v>75</v>
      </c>
      <c r="D79" s="3" t="s">
        <v>2178</v>
      </c>
      <c r="E79" s="12" t="s">
        <v>900</v>
      </c>
      <c r="F79" s="3" t="s">
        <v>1281</v>
      </c>
      <c r="G79" s="12" t="s">
        <v>1315</v>
      </c>
      <c r="I79" s="12">
        <v>65535</v>
      </c>
      <c r="O79" s="24"/>
      <c r="P79" s="24" t="s">
        <v>1191</v>
      </c>
      <c r="Q79" s="24"/>
    </row>
    <row r="80" spans="1:17">
      <c r="A80" s="3">
        <f>VLOOKUP(D80,'Concept heirarchy position'!A$1:I$623,3,0)</f>
        <v>75</v>
      </c>
      <c r="B80" s="3" t="str">
        <f>VLOOKUP(D80,'Concept heirarchy position'!A$1:I$623,2,0)</f>
        <v>Previous surgery list</v>
      </c>
      <c r="C80" s="3">
        <v>76</v>
      </c>
      <c r="D80" s="3" t="s">
        <v>2178</v>
      </c>
      <c r="E80" s="22" t="s">
        <v>1601</v>
      </c>
      <c r="F80" s="3" t="s">
        <v>1281</v>
      </c>
      <c r="G80" s="22" t="s">
        <v>1315</v>
      </c>
      <c r="I80" s="28">
        <v>65535</v>
      </c>
      <c r="N80" s="23" t="str">
        <f>IF((E80=""),"N","Y")</f>
        <v>Y</v>
      </c>
      <c r="O80" s="23" t="s">
        <v>1191</v>
      </c>
      <c r="P80" s="23"/>
      <c r="Q80" s="23"/>
    </row>
    <row r="81" spans="1:17">
      <c r="A81" s="3">
        <f>VLOOKUP(D81,'Concept heirarchy position'!A$1:I$623,3,0)</f>
        <v>76</v>
      </c>
      <c r="B81" s="3" t="str">
        <f>VLOOKUP(D81,'Concept heirarchy position'!A$1:I$623,2,0)</f>
        <v>Previous anesthetic complications</v>
      </c>
      <c r="C81" s="3">
        <v>77</v>
      </c>
      <c r="D81" s="3" t="s">
        <v>2072</v>
      </c>
      <c r="E81" s="12" t="s">
        <v>1612</v>
      </c>
      <c r="F81" s="3" t="s">
        <v>1281</v>
      </c>
      <c r="G81" s="12" t="s">
        <v>1329</v>
      </c>
      <c r="H81" s="12" t="s">
        <v>1800</v>
      </c>
      <c r="J81" s="12" t="s">
        <v>1191</v>
      </c>
      <c r="K81" s="12" t="s">
        <v>1003</v>
      </c>
      <c r="L81" s="12"/>
      <c r="M81" s="12"/>
      <c r="O81" s="24"/>
      <c r="P81" s="24" t="s">
        <v>1191</v>
      </c>
      <c r="Q81" s="24"/>
    </row>
    <row r="82" spans="1:17">
      <c r="A82" s="3">
        <f>VLOOKUP(D82,'Concept heirarchy position'!A$1:I$623,3,0)</f>
        <v>76</v>
      </c>
      <c r="B82" s="3" t="str">
        <f>VLOOKUP(D82,'Concept heirarchy position'!A$1:I$623,2,0)</f>
        <v>Previous anesthetic complications</v>
      </c>
      <c r="C82" s="3">
        <v>78</v>
      </c>
      <c r="D82" s="3" t="s">
        <v>2072</v>
      </c>
      <c r="E82" s="22" t="s">
        <v>1613</v>
      </c>
      <c r="F82" s="3" t="s">
        <v>1281</v>
      </c>
      <c r="G82" s="22" t="s">
        <v>1329</v>
      </c>
      <c r="H82" s="28" t="s">
        <v>1779</v>
      </c>
      <c r="J82" s="3" t="s">
        <v>1191</v>
      </c>
      <c r="K82" s="3" t="s">
        <v>1003</v>
      </c>
      <c r="N82" s="23" t="str">
        <f>IF((E82=""),"N","Y")</f>
        <v>Y</v>
      </c>
      <c r="O82" s="23" t="s">
        <v>1191</v>
      </c>
      <c r="P82" s="23"/>
      <c r="Q82" s="23"/>
    </row>
    <row r="83" spans="1:17">
      <c r="A83" s="3">
        <f>VLOOKUP(D83,'Concept heirarchy position'!A$1:I$623,3,0)</f>
        <v>77</v>
      </c>
      <c r="B83" s="3" t="str">
        <f>VLOOKUP(D83,'Concept heirarchy position'!A$1:I$623,2,0)</f>
        <v>Family history of anesthesia complications</v>
      </c>
      <c r="C83" s="3">
        <v>79</v>
      </c>
      <c r="D83" s="3" t="s">
        <v>1755</v>
      </c>
      <c r="E83" s="12" t="s">
        <v>2424</v>
      </c>
      <c r="F83" s="12" t="s">
        <v>1050</v>
      </c>
      <c r="G83" s="12" t="s">
        <v>1329</v>
      </c>
      <c r="H83" s="12" t="s">
        <v>1800</v>
      </c>
      <c r="J83" s="12" t="s">
        <v>1191</v>
      </c>
      <c r="K83" s="3" t="s">
        <v>1003</v>
      </c>
      <c r="O83" s="24"/>
      <c r="P83" s="24" t="s">
        <v>1191</v>
      </c>
      <c r="Q83" s="24"/>
    </row>
    <row r="84" spans="1:17">
      <c r="A84" s="3">
        <f>VLOOKUP(D84,'Concept heirarchy position'!A$1:I$623,3,0)</f>
        <v>77</v>
      </c>
      <c r="B84" s="3" t="str">
        <f>VLOOKUP(D84,'Concept heirarchy position'!A$1:I$623,2,0)</f>
        <v>Family history of anesthesia complications</v>
      </c>
      <c r="C84" s="3">
        <v>80</v>
      </c>
      <c r="D84" s="3" t="s">
        <v>1755</v>
      </c>
      <c r="E84" s="22" t="s">
        <v>1416</v>
      </c>
      <c r="F84" s="22" t="s">
        <v>1050</v>
      </c>
      <c r="G84" s="22" t="s">
        <v>1329</v>
      </c>
      <c r="H84" s="28" t="s">
        <v>1779</v>
      </c>
      <c r="J84" s="22" t="s">
        <v>1191</v>
      </c>
      <c r="K84" s="22" t="s">
        <v>1003</v>
      </c>
      <c r="L84" s="22"/>
      <c r="M84" s="22"/>
      <c r="N84" s="23" t="str">
        <f>IF((E84=""),"N","Y")</f>
        <v>Y</v>
      </c>
      <c r="O84" s="23" t="s">
        <v>1191</v>
      </c>
      <c r="P84" s="23"/>
      <c r="Q84" s="23"/>
    </row>
    <row r="85" spans="1:17">
      <c r="A85" s="3">
        <f>VLOOKUP(D85,'Concept heirarchy position'!A$1:I$623,3,0)</f>
        <v>78</v>
      </c>
      <c r="B85" s="3" t="str">
        <f>VLOOKUP(D85,'Concept heirarchy position'!A$1:I$623,2,0)</f>
        <v>Previous PONV</v>
      </c>
      <c r="C85" s="3">
        <v>81</v>
      </c>
      <c r="D85" s="3" t="s">
        <v>2303</v>
      </c>
      <c r="E85" s="12" t="s">
        <v>1615</v>
      </c>
      <c r="F85" s="12" t="s">
        <v>1050</v>
      </c>
      <c r="G85" s="12" t="s">
        <v>1329</v>
      </c>
      <c r="H85" s="12" t="s">
        <v>1800</v>
      </c>
      <c r="O85" s="24"/>
      <c r="P85" s="24" t="s">
        <v>1191</v>
      </c>
      <c r="Q85" s="24"/>
    </row>
    <row r="86" spans="1:17">
      <c r="A86" s="3">
        <f>VLOOKUP(D86,'Concept heirarchy position'!A$1:I$623,3,0)</f>
        <v>78</v>
      </c>
      <c r="B86" s="3" t="str">
        <f>VLOOKUP(D86,'Concept heirarchy position'!A$1:I$623,2,0)</f>
        <v>Previous PONV</v>
      </c>
      <c r="C86" s="3">
        <v>82</v>
      </c>
      <c r="D86" s="3" t="s">
        <v>2303</v>
      </c>
      <c r="E86" s="22" t="s">
        <v>1866</v>
      </c>
      <c r="F86" s="22" t="s">
        <v>1050</v>
      </c>
      <c r="G86" s="22" t="s">
        <v>1329</v>
      </c>
      <c r="H86" s="28" t="s">
        <v>1779</v>
      </c>
      <c r="N86" s="23" t="str">
        <f>IF((E86=""),"N","Y")</f>
        <v>Y</v>
      </c>
      <c r="O86" s="23" t="s">
        <v>1191</v>
      </c>
      <c r="P86" s="23"/>
      <c r="Q86" s="23"/>
    </row>
    <row r="87" spans="1:17">
      <c r="A87" s="3">
        <f>VLOOKUP(D87,'Concept heirarchy position'!A$1:I$623,3,0)</f>
        <v>116</v>
      </c>
      <c r="B87" s="3" t="str">
        <f>VLOOKUP(D87,'Concept heirarchy position'!A$1:I$623,2,0)</f>
        <v>Developmental delay or cognitive impairment</v>
      </c>
      <c r="C87" s="3">
        <v>83</v>
      </c>
      <c r="D87" s="3" t="s">
        <v>2298</v>
      </c>
      <c r="E87" s="12" t="s">
        <v>1525</v>
      </c>
      <c r="F87" s="12" t="s">
        <v>1526</v>
      </c>
      <c r="G87" s="12" t="s">
        <v>1329</v>
      </c>
      <c r="H87" s="12" t="s">
        <v>1800</v>
      </c>
      <c r="J87" s="12" t="s">
        <v>1191</v>
      </c>
      <c r="K87" s="12" t="s">
        <v>1003</v>
      </c>
      <c r="L87" s="12"/>
      <c r="M87" s="12"/>
      <c r="N87" s="24"/>
      <c r="O87" s="24"/>
      <c r="P87" s="24" t="s">
        <v>1191</v>
      </c>
      <c r="Q87" s="24"/>
    </row>
    <row r="88" spans="1:17">
      <c r="A88" s="3">
        <f>VLOOKUP(D88,'Concept heirarchy position'!A$1:I$623,3,0)</f>
        <v>116</v>
      </c>
      <c r="B88" s="3" t="str">
        <f>VLOOKUP(D88,'Concept heirarchy position'!A$1:I$623,2,0)</f>
        <v>Developmental delay or cognitive impairment</v>
      </c>
      <c r="C88" s="3">
        <v>84</v>
      </c>
      <c r="D88" s="3" t="s">
        <v>2298</v>
      </c>
      <c r="E88" s="22" t="s">
        <v>605</v>
      </c>
      <c r="F88" s="18" t="s">
        <v>1526</v>
      </c>
      <c r="G88" s="22" t="s">
        <v>1329</v>
      </c>
      <c r="H88" s="28" t="s">
        <v>1779</v>
      </c>
      <c r="J88" s="3" t="s">
        <v>1191</v>
      </c>
      <c r="K88" s="3" t="s">
        <v>1003</v>
      </c>
      <c r="N88" s="23" t="str">
        <f>IF((E88=""),"N","Y")</f>
        <v>Y</v>
      </c>
      <c r="O88" s="23" t="s">
        <v>1191</v>
      </c>
      <c r="P88" s="23"/>
      <c r="Q88" s="23"/>
    </row>
    <row r="89" spans="1:17">
      <c r="A89" s="3">
        <f>VLOOKUP(D89,'Concept heirarchy position'!A$1:I$623,3,0)</f>
        <v>117</v>
      </c>
      <c r="B89" s="3" t="str">
        <f>VLOOKUP(D89,'Concept heirarchy position'!A$1:I$623,2,0)</f>
        <v>Congenital or hereditary disease</v>
      </c>
      <c r="C89" s="3">
        <v>85</v>
      </c>
      <c r="D89" s="3" t="s">
        <v>1739</v>
      </c>
      <c r="E89" s="12" t="s">
        <v>1312</v>
      </c>
      <c r="F89" s="18" t="s">
        <v>1526</v>
      </c>
      <c r="G89" s="12" t="s">
        <v>1329</v>
      </c>
      <c r="H89" s="12" t="s">
        <v>1800</v>
      </c>
      <c r="J89" s="12" t="s">
        <v>1191</v>
      </c>
      <c r="K89" s="12" t="s">
        <v>1003</v>
      </c>
      <c r="L89" s="12"/>
      <c r="M89" s="12"/>
      <c r="N89" s="24"/>
      <c r="O89" s="24"/>
      <c r="P89" s="24" t="s">
        <v>1191</v>
      </c>
      <c r="Q89" s="24"/>
    </row>
    <row r="90" spans="1:17">
      <c r="A90" s="3">
        <f>VLOOKUP(D90,'Concept heirarchy position'!A$1:I$623,3,0)</f>
        <v>117</v>
      </c>
      <c r="B90" s="3" t="str">
        <f>VLOOKUP(D90,'Concept heirarchy position'!A$1:I$623,2,0)</f>
        <v>Congenital or hereditary disease</v>
      </c>
      <c r="C90" s="3">
        <v>86</v>
      </c>
      <c r="D90" s="3" t="s">
        <v>1739</v>
      </c>
      <c r="E90" s="22" t="s">
        <v>676</v>
      </c>
      <c r="F90" s="18" t="s">
        <v>1526</v>
      </c>
      <c r="G90" s="22" t="s">
        <v>1329</v>
      </c>
      <c r="H90" s="28" t="s">
        <v>1779</v>
      </c>
      <c r="N90" s="23" t="str">
        <f>IF((E90=""),"N","Y")</f>
        <v>Y</v>
      </c>
      <c r="O90" s="23" t="s">
        <v>1191</v>
      </c>
      <c r="P90" s="23"/>
      <c r="Q90" s="23"/>
    </row>
    <row r="91" spans="1:17">
      <c r="A91" s="3">
        <f>VLOOKUP(D91,'Concept heirarchy position'!A$1:I$623,3,0)</f>
        <v>118</v>
      </c>
      <c r="B91" s="3" t="str">
        <f>VLOOKUP(D91,'Concept heirarchy position'!A$1:I$623,2,0)</f>
        <v>Bronchial hyperreactivity</v>
      </c>
      <c r="C91" s="3">
        <v>87</v>
      </c>
      <c r="D91" s="3" t="s">
        <v>2139</v>
      </c>
      <c r="E91" s="12" t="s">
        <v>579</v>
      </c>
      <c r="F91" s="18" t="s">
        <v>1526</v>
      </c>
      <c r="G91" s="12" t="s">
        <v>1329</v>
      </c>
      <c r="H91" s="29" t="s">
        <v>1800</v>
      </c>
      <c r="J91" s="12" t="s">
        <v>1191</v>
      </c>
      <c r="K91" s="3" t="s">
        <v>1003</v>
      </c>
      <c r="N91" s="24"/>
      <c r="O91" s="24" t="s">
        <v>1191</v>
      </c>
      <c r="P91" s="24" t="s">
        <v>1191</v>
      </c>
      <c r="Q91" s="24"/>
    </row>
    <row r="92" spans="1:17">
      <c r="A92" s="3">
        <f>VLOOKUP(D92,'Concept heirarchy position'!A$1:I$623,3,0)</f>
        <v>118</v>
      </c>
      <c r="B92" s="3" t="str">
        <f>VLOOKUP(D92,'Concept heirarchy position'!A$1:I$623,2,0)</f>
        <v>Bronchial hyperreactivity</v>
      </c>
      <c r="C92" s="3">
        <v>88</v>
      </c>
      <c r="D92" s="3" t="s">
        <v>2139</v>
      </c>
      <c r="E92" s="22" t="s">
        <v>1027</v>
      </c>
      <c r="F92" s="18" t="s">
        <v>1526</v>
      </c>
      <c r="G92" s="22" t="s">
        <v>1329</v>
      </c>
      <c r="H92" s="28" t="s">
        <v>1779</v>
      </c>
      <c r="N92" s="23" t="str">
        <f>IF((E92=""),"N","Y")</f>
        <v>Y</v>
      </c>
      <c r="O92" s="23"/>
      <c r="P92" s="23"/>
      <c r="Q92" s="23"/>
    </row>
    <row r="93" spans="1:17">
      <c r="A93" s="3">
        <f>VLOOKUP(D93,'Concept heirarchy position'!A$1:I$623,3,0)</f>
        <v>119</v>
      </c>
      <c r="B93" s="3" t="str">
        <f>VLOOKUP(D93,'Concept heirarchy position'!A$1:I$623,2,0)</f>
        <v>Immunisations up to date</v>
      </c>
      <c r="C93" s="3">
        <v>89</v>
      </c>
      <c r="D93" s="3" t="s">
        <v>2305</v>
      </c>
      <c r="E93" s="12" t="s">
        <v>1182</v>
      </c>
      <c r="F93" s="18" t="s">
        <v>1526</v>
      </c>
      <c r="G93" s="12" t="s">
        <v>1329</v>
      </c>
      <c r="H93" s="12" t="s">
        <v>1800</v>
      </c>
      <c r="J93" s="3" t="s">
        <v>1191</v>
      </c>
      <c r="K93" s="3" t="s">
        <v>1049</v>
      </c>
      <c r="O93" s="24" t="s">
        <v>1191</v>
      </c>
      <c r="P93" s="24" t="s">
        <v>1191</v>
      </c>
      <c r="Q93" s="24"/>
    </row>
    <row r="94" spans="1:17">
      <c r="A94" s="3">
        <f>VLOOKUP(D94,'Concept heirarchy position'!A$1:I$623,3,0)</f>
        <v>119</v>
      </c>
      <c r="B94" s="3" t="str">
        <f>VLOOKUP(D94,'Concept heirarchy position'!A$1:I$623,2,0)</f>
        <v>Immunisations up to date</v>
      </c>
      <c r="C94" s="3">
        <v>90</v>
      </c>
      <c r="D94" s="3" t="s">
        <v>2305</v>
      </c>
      <c r="E94" s="22" t="s">
        <v>1314</v>
      </c>
      <c r="F94" s="3" t="s">
        <v>1526</v>
      </c>
      <c r="G94" s="22" t="s">
        <v>1329</v>
      </c>
      <c r="H94" s="28" t="s">
        <v>1779</v>
      </c>
      <c r="J94" s="3" t="s">
        <v>1191</v>
      </c>
      <c r="K94" s="3" t="s">
        <v>1049</v>
      </c>
      <c r="N94" s="23" t="str">
        <f>IF((E94=""),"N","Y")</f>
        <v>Y</v>
      </c>
      <c r="O94" s="23"/>
      <c r="P94" s="23"/>
      <c r="Q94" s="23"/>
    </row>
    <row r="95" spans="1:17">
      <c r="A95" s="3">
        <f>VLOOKUP(D95,'Concept heirarchy position'!A$1:I$623,3,0)</f>
        <v>120</v>
      </c>
      <c r="B95" s="3" t="str">
        <f>VLOOKUP(D95,'Concept heirarchy position'!A$1:I$623,2,0)</f>
        <v>Premature delivery</v>
      </c>
      <c r="C95" s="3">
        <v>91</v>
      </c>
      <c r="D95" s="3" t="s">
        <v>1532</v>
      </c>
      <c r="E95" s="12" t="s">
        <v>2025</v>
      </c>
      <c r="F95" s="3" t="s">
        <v>708</v>
      </c>
      <c r="G95" s="12" t="s">
        <v>1329</v>
      </c>
      <c r="H95" s="12" t="s">
        <v>1800</v>
      </c>
      <c r="O95" s="24"/>
      <c r="P95" s="24" t="s">
        <v>1191</v>
      </c>
      <c r="Q95" s="24"/>
    </row>
    <row r="96" spans="1:17">
      <c r="A96" s="3">
        <f>VLOOKUP(D96,'Concept heirarchy position'!A$1:I$623,3,0)</f>
        <v>120</v>
      </c>
      <c r="B96" s="3" t="str">
        <f>VLOOKUP(D96,'Concept heirarchy position'!A$1:I$623,2,0)</f>
        <v>Premature delivery</v>
      </c>
      <c r="C96" s="3">
        <v>92</v>
      </c>
      <c r="D96" s="3" t="s">
        <v>1532</v>
      </c>
      <c r="E96" s="22" t="s">
        <v>1184</v>
      </c>
      <c r="F96" s="3" t="s">
        <v>708</v>
      </c>
      <c r="G96" s="22" t="s">
        <v>1329</v>
      </c>
      <c r="H96" s="28" t="s">
        <v>1779</v>
      </c>
      <c r="N96" s="23" t="str">
        <f>IF((E96=""),"N","Y")</f>
        <v>Y</v>
      </c>
      <c r="O96" s="23" t="s">
        <v>1191</v>
      </c>
      <c r="P96" s="23"/>
      <c r="Q96" s="23"/>
    </row>
    <row r="97" spans="1:17">
      <c r="A97" s="3">
        <f>VLOOKUP(D97,'Concept heirarchy position'!A$1:I$623,3,0)</f>
        <v>122</v>
      </c>
      <c r="B97" s="3" t="str">
        <f>VLOOKUP(D97,'Concept heirarchy position'!A$1:I$623,2,0)</f>
        <v>Gestational age at birth</v>
      </c>
      <c r="C97" s="3">
        <v>93</v>
      </c>
      <c r="D97" s="3" t="s">
        <v>1512</v>
      </c>
      <c r="E97" s="22" t="s">
        <v>1320</v>
      </c>
      <c r="F97" s="22" t="s">
        <v>1045</v>
      </c>
      <c r="G97" s="22" t="s">
        <v>932</v>
      </c>
      <c r="N97" s="21" t="s">
        <v>1191</v>
      </c>
      <c r="O97" s="23" t="s">
        <v>1191</v>
      </c>
      <c r="P97" s="23" t="s">
        <v>1191</v>
      </c>
      <c r="Q97" s="23"/>
    </row>
    <row r="98" spans="1:17">
      <c r="A98" s="3">
        <f>VLOOKUP(D98,'Concept heirarchy position'!A$1:I$623,3,0)</f>
        <v>276</v>
      </c>
      <c r="B98" s="3" t="str">
        <f>VLOOKUP(D98,'Concept heirarchy position'!A$1:I$623,2,0)</f>
        <v>URTI within 6 weeks</v>
      </c>
      <c r="C98" s="3">
        <v>94</v>
      </c>
      <c r="D98" s="3" t="s">
        <v>1617</v>
      </c>
      <c r="E98" s="12" t="s">
        <v>1740</v>
      </c>
      <c r="F98" s="12" t="s">
        <v>1050</v>
      </c>
      <c r="G98" s="12" t="s">
        <v>1329</v>
      </c>
      <c r="H98" s="12" t="s">
        <v>1800</v>
      </c>
      <c r="O98" s="24"/>
      <c r="P98" s="24" t="s">
        <v>1191</v>
      </c>
      <c r="Q98" s="24"/>
    </row>
    <row r="99" spans="1:17">
      <c r="A99" s="3">
        <f>VLOOKUP(D99,'Concept heirarchy position'!A$1:I$623,3,0)</f>
        <v>276</v>
      </c>
      <c r="B99" s="3" t="str">
        <f>VLOOKUP(D99,'Concept heirarchy position'!A$1:I$623,2,0)</f>
        <v>URTI within 6 weeks</v>
      </c>
      <c r="C99" s="3">
        <v>95</v>
      </c>
      <c r="D99" s="3" t="s">
        <v>1617</v>
      </c>
      <c r="E99" s="22" t="s">
        <v>938</v>
      </c>
      <c r="F99" s="22" t="s">
        <v>1050</v>
      </c>
      <c r="G99" s="22" t="s">
        <v>1329</v>
      </c>
      <c r="H99" s="28" t="s">
        <v>1779</v>
      </c>
      <c r="N99" s="23" t="str">
        <f>IF((E99=""),"N","Y")</f>
        <v>Y</v>
      </c>
      <c r="O99" s="23" t="s">
        <v>1191</v>
      </c>
      <c r="P99" s="23"/>
      <c r="Q99" s="23"/>
    </row>
    <row r="100" spans="1:17">
      <c r="A100" s="3">
        <f>VLOOKUP(D100,'Concept heirarchy position'!A$1:I$623,3,0)</f>
        <v>277</v>
      </c>
      <c r="B100" s="3" t="str">
        <f>VLOOKUP(D100,'Concept heirarchy position'!A$1:I$623,2,0)</f>
        <v>Exposure to infectious disease in last month</v>
      </c>
      <c r="C100" s="3">
        <v>96</v>
      </c>
      <c r="D100" s="3" t="s">
        <v>1619</v>
      </c>
      <c r="E100" s="12" t="s">
        <v>1187</v>
      </c>
      <c r="F100" s="12" t="s">
        <v>1050</v>
      </c>
      <c r="G100" s="12" t="s">
        <v>1856</v>
      </c>
      <c r="H100" s="12" t="s">
        <v>1046</v>
      </c>
      <c r="O100" s="24"/>
      <c r="P100" s="24" t="s">
        <v>1191</v>
      </c>
      <c r="Q100" s="24"/>
    </row>
    <row r="101" spans="1:17">
      <c r="A101" s="3">
        <f>VLOOKUP(D101,'Concept heirarchy position'!A$1:I$623,3,0)</f>
        <v>277</v>
      </c>
      <c r="B101" s="3" t="str">
        <f>VLOOKUP(D101,'Concept heirarchy position'!A$1:I$623,2,0)</f>
        <v>Exposure to infectious disease in last month</v>
      </c>
      <c r="C101" s="3">
        <v>97</v>
      </c>
      <c r="D101" s="3" t="s">
        <v>1619</v>
      </c>
      <c r="E101" s="22" t="s">
        <v>1073</v>
      </c>
      <c r="F101" s="22" t="s">
        <v>1050</v>
      </c>
      <c r="G101" s="22" t="s">
        <v>1856</v>
      </c>
      <c r="H101" s="22" t="s">
        <v>1046</v>
      </c>
      <c r="N101" s="23" t="str">
        <f>IF((E101=""),"N","Y")</f>
        <v>Y</v>
      </c>
      <c r="O101" s="23" t="s">
        <v>1191</v>
      </c>
      <c r="P101" s="23"/>
      <c r="Q101" s="23"/>
    </row>
    <row r="102" spans="1:17">
      <c r="A102" s="3">
        <f>VLOOKUP(D102,'Concept heirarchy position'!A$1:I$623,3,0)</f>
        <v>278</v>
      </c>
      <c r="B102" s="3" t="str">
        <f>VLOOKUP(D102,'Concept heirarchy position'!A$1:I$623,2,0)</f>
        <v>Infectious disease in last month</v>
      </c>
      <c r="C102" s="3">
        <v>98</v>
      </c>
      <c r="D102" s="3" t="s">
        <v>2039</v>
      </c>
      <c r="E102" s="12" t="s">
        <v>1339</v>
      </c>
      <c r="F102" s="12" t="s">
        <v>1050</v>
      </c>
      <c r="G102" s="12" t="s">
        <v>1856</v>
      </c>
      <c r="H102" s="12" t="s">
        <v>1046</v>
      </c>
      <c r="O102" s="24" t="s">
        <v>1191</v>
      </c>
      <c r="P102" s="24" t="s">
        <v>1191</v>
      </c>
      <c r="Q102" s="24"/>
    </row>
    <row r="103" spans="1:17">
      <c r="A103" s="3">
        <f>VLOOKUP(D103,'Concept heirarchy position'!A$1:I$623,3,0)</f>
        <v>278</v>
      </c>
      <c r="B103" s="3" t="str">
        <f>VLOOKUP(D103,'Concept heirarchy position'!A$1:I$623,2,0)</f>
        <v>Infectious disease in last month</v>
      </c>
      <c r="C103" s="3">
        <v>99</v>
      </c>
      <c r="D103" s="3" t="s">
        <v>2039</v>
      </c>
      <c r="E103" s="22" t="s">
        <v>1904</v>
      </c>
      <c r="F103" s="22" t="s">
        <v>1050</v>
      </c>
      <c r="G103" s="22" t="s">
        <v>1856</v>
      </c>
      <c r="H103" s="22" t="s">
        <v>1046</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1863</v>
      </c>
      <c r="E104" s="12" t="s">
        <v>2200</v>
      </c>
      <c r="F104" s="3" t="s">
        <v>1526</v>
      </c>
      <c r="G104" s="12" t="s">
        <v>1329</v>
      </c>
      <c r="H104" s="29" t="s">
        <v>1800</v>
      </c>
      <c r="N104" s="24"/>
      <c r="O104" s="24" t="s">
        <v>1191</v>
      </c>
      <c r="P104" s="24" t="s">
        <v>1191</v>
      </c>
      <c r="Q104" s="24"/>
    </row>
    <row r="105" spans="1:17">
      <c r="A105" s="3">
        <f>VLOOKUP(D105,'Concept heirarchy position'!A$1:I$623,3,0)</f>
        <v>124</v>
      </c>
      <c r="B105" s="3" t="str">
        <f>VLOOKUP(D105,'Concept heirarchy position'!A$1:I$623,2,0)</f>
        <v>Possible cardiac disease</v>
      </c>
      <c r="C105" s="3">
        <v>101</v>
      </c>
      <c r="D105" s="3" t="s">
        <v>2268</v>
      </c>
      <c r="E105" s="12" t="s">
        <v>1875</v>
      </c>
      <c r="F105" s="3" t="s">
        <v>1526</v>
      </c>
      <c r="G105" s="12" t="s">
        <v>1329</v>
      </c>
      <c r="H105" s="12" t="s">
        <v>1800</v>
      </c>
      <c r="O105" s="24"/>
      <c r="P105" s="24" t="s">
        <v>1191</v>
      </c>
      <c r="Q105" s="24"/>
    </row>
    <row r="106" spans="1:17">
      <c r="A106" s="3">
        <f>VLOOKUP(D106,'Concept heirarchy position'!A$1:I$623,3,0)</f>
        <v>124</v>
      </c>
      <c r="B106" s="3" t="str">
        <f>VLOOKUP(D106,'Concept heirarchy position'!A$1:I$623,2,0)</f>
        <v>Possible cardiac disease</v>
      </c>
      <c r="C106" s="3">
        <v>102</v>
      </c>
      <c r="D106" s="3" t="s">
        <v>2268</v>
      </c>
      <c r="E106" s="22" t="s">
        <v>1905</v>
      </c>
      <c r="F106" s="3" t="s">
        <v>1526</v>
      </c>
      <c r="G106" s="22" t="s">
        <v>1329</v>
      </c>
      <c r="H106" s="28" t="s">
        <v>1779</v>
      </c>
      <c r="N106" s="23" t="str">
        <f>IF((E106=""),"N","Y")</f>
        <v>Y</v>
      </c>
      <c r="O106" s="23" t="s">
        <v>1191</v>
      </c>
      <c r="P106" s="23"/>
      <c r="Q106" s="23"/>
    </row>
    <row r="107" spans="1:17">
      <c r="A107" s="3">
        <f>VLOOKUP(D107,'Concept heirarchy position'!A$1:I$623,3,0)</f>
        <v>125</v>
      </c>
      <c r="B107" s="3" t="str">
        <f>VLOOKUP(D107,'Concept heirarchy position'!A$1:I$623,2,0)</f>
        <v>Cyanosis</v>
      </c>
      <c r="C107" s="3">
        <v>103</v>
      </c>
      <c r="D107" s="12" t="s">
        <v>2013</v>
      </c>
      <c r="E107" s="12" t="s">
        <v>2013</v>
      </c>
      <c r="F107" s="12" t="s">
        <v>1908</v>
      </c>
      <c r="G107" s="12" t="s">
        <v>1329</v>
      </c>
      <c r="H107" s="12" t="s">
        <v>1800</v>
      </c>
      <c r="N107" s="24"/>
      <c r="O107" s="24"/>
      <c r="P107" s="24" t="s">
        <v>1191</v>
      </c>
      <c r="Q107" s="24"/>
    </row>
    <row r="108" spans="1:17">
      <c r="A108" s="3">
        <f>VLOOKUP(D108,'Concept heirarchy position'!A$1:I$623,3,0)</f>
        <v>128</v>
      </c>
      <c r="B108" s="3" t="str">
        <f>VLOOKUP(D108,'Concept heirarchy position'!A$1:I$623,2,0)</f>
        <v>Intracranial hemorrhage</v>
      </c>
      <c r="C108" s="3">
        <v>104</v>
      </c>
      <c r="D108" s="3" t="s">
        <v>2384</v>
      </c>
      <c r="E108" s="12" t="s">
        <v>1670</v>
      </c>
      <c r="F108" s="3" t="s">
        <v>1561</v>
      </c>
      <c r="G108" s="12" t="s">
        <v>1329</v>
      </c>
      <c r="H108" s="12" t="s">
        <v>1800</v>
      </c>
      <c r="J108" s="3" t="s">
        <v>1191</v>
      </c>
      <c r="K108" s="3" t="s">
        <v>1003</v>
      </c>
      <c r="O108" s="24"/>
      <c r="P108" s="24" t="s">
        <v>1191</v>
      </c>
      <c r="Q108" s="24"/>
    </row>
    <row r="109" spans="1:17">
      <c r="A109" s="3">
        <f>VLOOKUP(D109,'Concept heirarchy position'!A$1:I$623,3,0)</f>
        <v>79</v>
      </c>
      <c r="B109" s="3" t="str">
        <f>VLOOKUP(D109,'Concept heirarchy position'!A$1:I$623,2,0)</f>
        <v>Medication</v>
      </c>
      <c r="C109" s="3">
        <v>105</v>
      </c>
      <c r="D109" s="29" t="s">
        <v>2121</v>
      </c>
      <c r="E109" s="12" t="s">
        <v>2121</v>
      </c>
      <c r="F109" s="12" t="s">
        <v>1050</v>
      </c>
      <c r="G109" s="12" t="s">
        <v>1329</v>
      </c>
      <c r="H109" s="12" t="s">
        <v>1800</v>
      </c>
      <c r="N109" s="24"/>
      <c r="O109" s="24"/>
      <c r="P109" s="24" t="s">
        <v>1191</v>
      </c>
      <c r="Q109" s="24"/>
    </row>
    <row r="110" spans="1:17">
      <c r="A110" s="3">
        <f>VLOOKUP(D110,'Concept heirarchy position'!A$1:I$623,3,0)</f>
        <v>79</v>
      </c>
      <c r="B110" s="3" t="str">
        <f>VLOOKUP(D110,'Concept heirarchy position'!A$1:I$623,2,0)</f>
        <v>Medication</v>
      </c>
      <c r="C110" s="3">
        <v>106</v>
      </c>
      <c r="D110" s="28" t="s">
        <v>2121</v>
      </c>
      <c r="E110" s="22" t="s">
        <v>1047</v>
      </c>
      <c r="F110" s="22" t="s">
        <v>1050</v>
      </c>
      <c r="G110" s="22" t="s">
        <v>1329</v>
      </c>
      <c r="H110" s="28" t="s">
        <v>1779</v>
      </c>
      <c r="N110" s="23" t="str">
        <f>IF((E110=""),"N","Y")</f>
        <v>Y</v>
      </c>
      <c r="O110" s="23" t="s">
        <v>1191</v>
      </c>
      <c r="P110" s="23"/>
      <c r="Q110" s="23"/>
    </row>
    <row r="111" spans="1:17">
      <c r="A111" s="3">
        <f>VLOOKUP(D111,'Concept heirarchy position'!A$1:I$623,3,0)</f>
        <v>80</v>
      </c>
      <c r="B111" s="3" t="str">
        <f>VLOOKUP(D111,'Concept heirarchy position'!A$1:I$623,2,0)</f>
        <v>Current medication</v>
      </c>
      <c r="C111" s="3">
        <v>107</v>
      </c>
      <c r="D111" s="3" t="s">
        <v>2101</v>
      </c>
      <c r="E111" s="12" t="s">
        <v>533</v>
      </c>
      <c r="F111" s="12" t="s">
        <v>534</v>
      </c>
      <c r="G111" s="12" t="s">
        <v>1315</v>
      </c>
      <c r="I111" s="12">
        <v>65535</v>
      </c>
      <c r="O111" s="24" t="s">
        <v>1191</v>
      </c>
      <c r="P111" s="24" t="s">
        <v>1191</v>
      </c>
      <c r="Q111" s="24"/>
    </row>
    <row r="112" spans="1:17">
      <c r="A112" s="3">
        <f>VLOOKUP(D112,'Concept heirarchy position'!A$1:I$623,3,0)</f>
        <v>80</v>
      </c>
      <c r="B112" s="3" t="str">
        <f>VLOOKUP(D112,'Concept heirarchy position'!A$1:I$623,2,0)</f>
        <v>Current medication</v>
      </c>
      <c r="C112" s="3">
        <v>108</v>
      </c>
      <c r="D112" s="3" t="s">
        <v>2101</v>
      </c>
      <c r="E112" s="22" t="s">
        <v>1039</v>
      </c>
      <c r="F112" s="22" t="s">
        <v>534</v>
      </c>
      <c r="G112" s="22" t="s">
        <v>1315</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2097</v>
      </c>
      <c r="E113" s="12" t="s">
        <v>2096</v>
      </c>
      <c r="F113" s="12" t="s">
        <v>1050</v>
      </c>
      <c r="G113" s="12" t="s">
        <v>1329</v>
      </c>
      <c r="H113" s="29" t="s">
        <v>1800</v>
      </c>
      <c r="J113" s="12"/>
      <c r="K113" s="12"/>
      <c r="L113" s="12"/>
      <c r="M113" s="12"/>
      <c r="N113" s="24"/>
      <c r="O113" s="24" t="s">
        <v>1191</v>
      </c>
      <c r="P113" s="24" t="s">
        <v>1191</v>
      </c>
      <c r="Q113" s="24"/>
    </row>
    <row r="114" spans="1:17">
      <c r="A114" s="3">
        <f>VLOOKUP(D114,'Concept heirarchy position'!A$1:I$623,3,0)</f>
        <v>93</v>
      </c>
      <c r="B114" s="3" t="str">
        <f>VLOOKUP(D114,'Concept heirarchy position'!A$1:I$623,2,0)</f>
        <v>Allergies</v>
      </c>
      <c r="C114" s="3">
        <v>110</v>
      </c>
      <c r="D114" s="22" t="s">
        <v>2097</v>
      </c>
      <c r="E114" s="22" t="s">
        <v>1438</v>
      </c>
      <c r="F114" s="22" t="s">
        <v>1050</v>
      </c>
      <c r="G114" s="22" t="s">
        <v>1329</v>
      </c>
      <c r="H114" s="28" t="s">
        <v>1779</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1568</v>
      </c>
      <c r="E115" s="12" t="s">
        <v>1545</v>
      </c>
      <c r="F115" s="12" t="s">
        <v>1546</v>
      </c>
      <c r="G115" s="12" t="s">
        <v>1315</v>
      </c>
      <c r="I115" s="29">
        <v>65535</v>
      </c>
      <c r="N115" s="24"/>
      <c r="O115" s="24" t="s">
        <v>1191</v>
      </c>
      <c r="P115" s="24" t="s">
        <v>1191</v>
      </c>
      <c r="Q115" s="24"/>
    </row>
    <row r="116" spans="1:17">
      <c r="A116" s="3">
        <f>VLOOKUP(D116,'Concept heirarchy position'!A$1:I$623,3,0)</f>
        <v>94</v>
      </c>
      <c r="B116" s="3" t="str">
        <f>VLOOKUP(D116,'Concept heirarchy position'!A$1:I$623,2,0)</f>
        <v>Allergy to (and reaction)</v>
      </c>
      <c r="C116" s="3">
        <v>112</v>
      </c>
      <c r="D116" s="3" t="s">
        <v>1568</v>
      </c>
      <c r="E116" s="22" t="s">
        <v>821</v>
      </c>
      <c r="F116" s="22" t="s">
        <v>1546</v>
      </c>
      <c r="G116" s="22" t="s">
        <v>1315</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1944</v>
      </c>
      <c r="E117" s="22" t="s">
        <v>1089</v>
      </c>
      <c r="F117" s="3" t="s">
        <v>961</v>
      </c>
      <c r="G117" s="22" t="s">
        <v>1856</v>
      </c>
      <c r="H117" s="22" t="s">
        <v>1100</v>
      </c>
      <c r="J117" s="22" t="s">
        <v>1191</v>
      </c>
      <c r="K117" s="22" t="s">
        <v>1694</v>
      </c>
      <c r="L117" s="22"/>
      <c r="M117" s="22"/>
      <c r="N117" s="23"/>
      <c r="O117" s="23"/>
      <c r="P117" s="23"/>
      <c r="Q117" s="23"/>
    </row>
    <row r="118" spans="1:17">
      <c r="A118" s="3">
        <f>VLOOKUP(D118,'Concept heirarchy position'!A$1:I$623,3,0)</f>
        <v>97</v>
      </c>
      <c r="B118" s="3" t="str">
        <f>VLOOKUP(D118,'Concept heirarchy position'!A$1:I$623,2,0)</f>
        <v>Side effects</v>
      </c>
      <c r="C118" s="3">
        <v>114</v>
      </c>
      <c r="D118" s="3" t="s">
        <v>1811</v>
      </c>
      <c r="E118" s="12" t="s">
        <v>1237</v>
      </c>
      <c r="F118" s="12" t="s">
        <v>1050</v>
      </c>
      <c r="G118" s="12" t="s">
        <v>1329</v>
      </c>
      <c r="H118" s="12" t="s">
        <v>1800</v>
      </c>
      <c r="J118" s="12" t="s">
        <v>1191</v>
      </c>
      <c r="K118" s="12" t="s">
        <v>1003</v>
      </c>
      <c r="L118" s="12"/>
      <c r="M118" s="12"/>
      <c r="O118" s="24"/>
      <c r="P118" s="24" t="s">
        <v>1191</v>
      </c>
      <c r="Q118" s="24"/>
    </row>
    <row r="119" spans="1:17">
      <c r="A119" s="3">
        <f>VLOOKUP(D119,'Concept heirarchy position'!A$1:I$623,3,0)</f>
        <v>97</v>
      </c>
      <c r="B119" s="3" t="str">
        <f>VLOOKUP(D119,'Concept heirarchy position'!A$1:I$623,2,0)</f>
        <v>Side effects</v>
      </c>
      <c r="C119" s="3">
        <v>115</v>
      </c>
      <c r="D119" s="3" t="s">
        <v>1811</v>
      </c>
      <c r="E119" s="22" t="s">
        <v>986</v>
      </c>
      <c r="F119" s="22" t="s">
        <v>1050</v>
      </c>
      <c r="G119" s="22" t="s">
        <v>1329</v>
      </c>
      <c r="H119" s="28" t="s">
        <v>1779</v>
      </c>
      <c r="J119" s="3" t="s">
        <v>1191</v>
      </c>
      <c r="K119" s="3" t="s">
        <v>1003</v>
      </c>
      <c r="N119" s="23" t="str">
        <f>IF((E119=""),"N","Y")</f>
        <v>Y</v>
      </c>
      <c r="O119" s="23" t="s">
        <v>1191</v>
      </c>
      <c r="P119" s="23"/>
      <c r="Q119" s="23"/>
    </row>
    <row r="120" spans="1:17">
      <c r="A120" s="3">
        <f>VLOOKUP(D120,'Concept heirarchy position'!A$1:I$623,3,0)</f>
        <v>130</v>
      </c>
      <c r="B120" s="3" t="str">
        <f>VLOOKUP(D120,'Concept heirarchy position'!A$1:I$623,2,0)</f>
        <v>History of cardiovascular disease</v>
      </c>
      <c r="C120" s="3">
        <v>116</v>
      </c>
      <c r="D120" s="3" t="s">
        <v>2090</v>
      </c>
      <c r="E120" s="12" t="s">
        <v>1246</v>
      </c>
      <c r="F120" s="12" t="s">
        <v>1050</v>
      </c>
      <c r="G120" s="12" t="s">
        <v>1329</v>
      </c>
      <c r="H120" s="12" t="s">
        <v>1800</v>
      </c>
      <c r="O120" s="24" t="s">
        <v>1191</v>
      </c>
      <c r="P120" s="24" t="s">
        <v>1191</v>
      </c>
      <c r="Q120" s="24"/>
    </row>
    <row r="121" spans="1:17">
      <c r="A121" s="3">
        <f>VLOOKUP(D121,'Concept heirarchy position'!A$1:I$623,3,0)</f>
        <v>131</v>
      </c>
      <c r="B121" s="3" t="str">
        <f>VLOOKUP(D121,'Concept heirarchy position'!A$1:I$623,2,0)</f>
        <v>Hypertension</v>
      </c>
      <c r="C121" s="3">
        <v>117</v>
      </c>
      <c r="D121" s="3" t="s">
        <v>1470</v>
      </c>
      <c r="E121" s="12" t="s">
        <v>1247</v>
      </c>
      <c r="F121" s="12" t="s">
        <v>1050</v>
      </c>
      <c r="G121" s="12" t="s">
        <v>1329</v>
      </c>
      <c r="H121" s="12" t="s">
        <v>1800</v>
      </c>
      <c r="O121" s="24" t="s">
        <v>1191</v>
      </c>
      <c r="P121" s="24" t="s">
        <v>1191</v>
      </c>
      <c r="Q121" s="24"/>
    </row>
    <row r="122" spans="1:17">
      <c r="A122" s="3">
        <f>VLOOKUP(D122,'Concept heirarchy position'!A$1:I$623,3,0)</f>
        <v>131</v>
      </c>
      <c r="B122" s="3" t="str">
        <f>VLOOKUP(D122,'Concept heirarchy position'!A$1:I$623,2,0)</f>
        <v>Hypertension</v>
      </c>
      <c r="C122" s="3">
        <v>118</v>
      </c>
      <c r="D122" s="3" t="s">
        <v>1470</v>
      </c>
      <c r="E122" s="22" t="s">
        <v>1340</v>
      </c>
      <c r="F122" s="22" t="s">
        <v>1050</v>
      </c>
      <c r="G122" s="22" t="s">
        <v>1329</v>
      </c>
      <c r="H122" s="28" t="s">
        <v>1779</v>
      </c>
      <c r="N122" s="21" t="s">
        <v>1191</v>
      </c>
      <c r="O122" s="23"/>
      <c r="P122" s="23"/>
      <c r="Q122" s="23"/>
    </row>
    <row r="123" spans="1:17">
      <c r="A123" s="3">
        <f>VLOOKUP(D123,'Concept heirarchy position'!A$1:I$623,3,0)</f>
        <v>132</v>
      </c>
      <c r="B123" s="3" t="str">
        <f>VLOOKUP(D123,'Concept heirarchy position'!A$1:I$623,2,0)</f>
        <v>IHD</v>
      </c>
      <c r="C123" s="3">
        <v>119</v>
      </c>
      <c r="D123" s="3" t="s">
        <v>1819</v>
      </c>
      <c r="E123" s="12" t="s">
        <v>1549</v>
      </c>
      <c r="F123" s="12" t="s">
        <v>1050</v>
      </c>
      <c r="G123" s="12" t="s">
        <v>1329</v>
      </c>
      <c r="H123" s="12" t="s">
        <v>1800</v>
      </c>
      <c r="O123" s="24" t="s">
        <v>1191</v>
      </c>
      <c r="P123" s="24" t="s">
        <v>1191</v>
      </c>
      <c r="Q123" s="24"/>
    </row>
    <row r="124" spans="1:17">
      <c r="A124" s="3">
        <f>VLOOKUP(D124,'Concept heirarchy position'!A$1:I$623,3,0)</f>
        <v>133</v>
      </c>
      <c r="B124" s="3" t="str">
        <f>VLOOKUP(D124,'Concept heirarchy position'!A$1:I$623,2,0)</f>
        <v>Angina</v>
      </c>
      <c r="C124" s="3">
        <v>120</v>
      </c>
      <c r="D124" s="3" t="s">
        <v>1802</v>
      </c>
      <c r="E124" s="12" t="s">
        <v>1539</v>
      </c>
      <c r="F124" s="12" t="s">
        <v>1050</v>
      </c>
      <c r="G124" s="12" t="s">
        <v>1329</v>
      </c>
      <c r="H124" s="29" t="s">
        <v>1800</v>
      </c>
      <c r="J124" s="12" t="s">
        <v>1191</v>
      </c>
      <c r="K124" s="12" t="s">
        <v>1003</v>
      </c>
      <c r="L124" s="12"/>
      <c r="M124" s="12"/>
      <c r="N124" s="24"/>
      <c r="O124" s="24"/>
      <c r="P124" s="24" t="s">
        <v>1191</v>
      </c>
      <c r="Q124" s="24"/>
    </row>
    <row r="125" spans="1:17">
      <c r="A125" s="3">
        <f>VLOOKUP(D125,'Concept heirarchy position'!A$1:I$623,3,0)</f>
        <v>133</v>
      </c>
      <c r="B125" s="3" t="str">
        <f>VLOOKUP(D125,'Concept heirarchy position'!A$1:I$623,2,0)</f>
        <v>Angina</v>
      </c>
      <c r="C125" s="3">
        <v>121</v>
      </c>
      <c r="D125" s="3" t="s">
        <v>1802</v>
      </c>
      <c r="E125" s="22" t="s">
        <v>1792</v>
      </c>
      <c r="F125" s="22" t="s">
        <v>1050</v>
      </c>
      <c r="G125" s="22" t="s">
        <v>1329</v>
      </c>
      <c r="H125" s="28" t="s">
        <v>1779</v>
      </c>
      <c r="N125" s="23" t="str">
        <f>IF((E125=""),"N","Y")</f>
        <v>Y</v>
      </c>
      <c r="O125" s="23" t="s">
        <v>1191</v>
      </c>
      <c r="P125" s="23"/>
      <c r="Q125" s="23"/>
    </row>
    <row r="126" spans="1:17">
      <c r="A126" s="3">
        <f>VLOOKUP(D126,'Concept heirarchy position'!A$1:I$623,3,0)</f>
        <v>134</v>
      </c>
      <c r="B126" s="3" t="str">
        <f>VLOOKUP(D126,'Concept heirarchy position'!A$1:I$623,2,0)</f>
        <v>Angina class</v>
      </c>
      <c r="C126" s="3">
        <v>122</v>
      </c>
      <c r="D126" s="3" t="s">
        <v>1680</v>
      </c>
      <c r="E126" s="12" t="s">
        <v>2653</v>
      </c>
      <c r="F126" s="3" t="s">
        <v>1793</v>
      </c>
      <c r="G126" s="12" t="s">
        <v>1329</v>
      </c>
      <c r="H126" s="12" t="s">
        <v>1794</v>
      </c>
      <c r="N126" s="24"/>
      <c r="O126" s="24" t="s">
        <v>1191</v>
      </c>
      <c r="P126" s="24" t="s">
        <v>1191</v>
      </c>
      <c r="Q126" s="24"/>
    </row>
    <row r="127" spans="1:17">
      <c r="A127" s="3">
        <f>VLOOKUP(D127,'Concept heirarchy position'!A$1:I$623,3,0)</f>
        <v>135</v>
      </c>
      <c r="B127" s="3" t="str">
        <f>VLOOKUP(D127,'Concept heirarchy position'!A$1:I$623,2,0)</f>
        <v>MI</v>
      </c>
      <c r="C127" s="3">
        <v>123</v>
      </c>
      <c r="D127" s="3" t="s">
        <v>2376</v>
      </c>
      <c r="E127" s="22" t="s">
        <v>1251</v>
      </c>
      <c r="F127" s="22" t="s">
        <v>1050</v>
      </c>
      <c r="G127" s="22" t="s">
        <v>1329</v>
      </c>
      <c r="H127" s="28" t="s">
        <v>1779</v>
      </c>
      <c r="J127" s="22" t="s">
        <v>1191</v>
      </c>
      <c r="K127" s="22" t="s">
        <v>1003</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2278</v>
      </c>
      <c r="E128" s="12" t="s">
        <v>1788</v>
      </c>
      <c r="F128" s="12" t="s">
        <v>1050</v>
      </c>
      <c r="G128" s="12" t="s">
        <v>1329</v>
      </c>
      <c r="H128" s="12" t="s">
        <v>1800</v>
      </c>
      <c r="J128" s="12" t="s">
        <v>1191</v>
      </c>
      <c r="K128" s="12" t="s">
        <v>1003</v>
      </c>
      <c r="L128" s="12"/>
      <c r="M128" s="12"/>
      <c r="N128" s="24"/>
      <c r="O128" s="24" t="s">
        <v>1191</v>
      </c>
      <c r="P128" s="24" t="s">
        <v>1191</v>
      </c>
      <c r="Q128" s="24"/>
    </row>
    <row r="129" spans="1:17">
      <c r="A129" s="3">
        <f>VLOOKUP(D129,'Concept heirarchy position'!A$1:I$623,3,0)</f>
        <v>138</v>
      </c>
      <c r="B129" s="3" t="str">
        <f>VLOOKUP(D129,'Concept heirarchy position'!A$1:I$623,2,0)</f>
        <v>Number of previous MI</v>
      </c>
      <c r="C129" s="3">
        <v>125</v>
      </c>
      <c r="D129" s="3" t="s">
        <v>2413</v>
      </c>
      <c r="E129" s="12" t="s">
        <v>1565</v>
      </c>
      <c r="F129" s="12" t="s">
        <v>1566</v>
      </c>
      <c r="G129" s="12" t="s">
        <v>932</v>
      </c>
      <c r="O129" s="24"/>
      <c r="P129" s="24" t="s">
        <v>1191</v>
      </c>
      <c r="Q129" s="24"/>
    </row>
    <row r="130" spans="1:17">
      <c r="A130" s="3">
        <f>VLOOKUP(D130,'Concept heirarchy position'!A$1:I$623,3,0)</f>
        <v>138</v>
      </c>
      <c r="B130" s="3" t="str">
        <f>VLOOKUP(D130,'Concept heirarchy position'!A$1:I$623,2,0)</f>
        <v>Number of previous MI</v>
      </c>
      <c r="C130" s="3">
        <v>126</v>
      </c>
      <c r="D130" s="3" t="s">
        <v>2413</v>
      </c>
      <c r="E130" s="22" t="s">
        <v>1001</v>
      </c>
      <c r="F130" s="22" t="s">
        <v>1566</v>
      </c>
      <c r="G130" s="22" t="s">
        <v>932</v>
      </c>
      <c r="N130" s="23" t="str">
        <f>IF((E130=""),"N","Y")</f>
        <v>Y</v>
      </c>
      <c r="O130" s="23" t="s">
        <v>1191</v>
      </c>
      <c r="P130" s="23"/>
      <c r="Q130" s="23"/>
    </row>
    <row r="131" spans="1:17">
      <c r="A131" s="3">
        <f>VLOOKUP(D131,'Concept heirarchy position'!A$1:I$623,3,0)</f>
        <v>139</v>
      </c>
      <c r="B131" s="3" t="str">
        <f>VLOOKUP(D131,'Concept heirarchy position'!A$1:I$623,2,0)</f>
        <v>Acute coronary syndome (date)</v>
      </c>
      <c r="C131" s="3">
        <v>127</v>
      </c>
      <c r="D131" s="12" t="s">
        <v>2309</v>
      </c>
      <c r="E131" s="12" t="s">
        <v>1118</v>
      </c>
      <c r="F131" s="12" t="s">
        <v>1119</v>
      </c>
      <c r="G131" s="12" t="s">
        <v>1446</v>
      </c>
      <c r="M131" s="3" t="s">
        <v>1328</v>
      </c>
      <c r="N131" s="24"/>
      <c r="O131" s="24" t="s">
        <v>1191</v>
      </c>
      <c r="P131" s="24" t="s">
        <v>1191</v>
      </c>
      <c r="Q131" s="24"/>
    </row>
    <row r="132" spans="1:17">
      <c r="A132" s="3">
        <f>VLOOKUP(D132,'Concept heirarchy position'!A$1:I$623,3,0)</f>
        <v>140</v>
      </c>
      <c r="B132" s="3" t="str">
        <f>VLOOKUP(D132,'Concept heirarchy position'!A$1:I$623,2,0)</f>
        <v>Date of most recent ACS/MI</v>
      </c>
      <c r="C132" s="3">
        <v>128</v>
      </c>
      <c r="D132" s="3" t="s">
        <v>1829</v>
      </c>
      <c r="E132" s="12" t="s">
        <v>1222</v>
      </c>
      <c r="F132" s="12" t="s">
        <v>1566</v>
      </c>
      <c r="G132" s="12" t="s">
        <v>1446</v>
      </c>
      <c r="M132" s="3" t="s">
        <v>1328</v>
      </c>
      <c r="N132" s="24"/>
      <c r="O132" s="24" t="s">
        <v>1191</v>
      </c>
      <c r="P132" s="24" t="s">
        <v>1191</v>
      </c>
      <c r="Q132" s="24"/>
    </row>
    <row r="133" spans="1:17">
      <c r="A133" s="3">
        <f>VLOOKUP(D133,'Concept heirarchy position'!A$1:I$623,3,0)</f>
        <v>140</v>
      </c>
      <c r="B133" s="3" t="str">
        <f>VLOOKUP(D133,'Concept heirarchy position'!A$1:I$623,2,0)</f>
        <v>Date of most recent ACS/MI</v>
      </c>
      <c r="C133" s="3">
        <v>129</v>
      </c>
      <c r="D133" s="3" t="s">
        <v>1829</v>
      </c>
      <c r="E133" s="22" t="s">
        <v>1223</v>
      </c>
      <c r="F133" s="22" t="s">
        <v>1566</v>
      </c>
      <c r="G133" s="22" t="s">
        <v>1446</v>
      </c>
      <c r="M133" s="3" t="s">
        <v>1328</v>
      </c>
      <c r="N133" s="23" t="str">
        <f>IF((E133=""),"N","Y")</f>
        <v>Y</v>
      </c>
      <c r="O133" s="23" t="s">
        <v>1191</v>
      </c>
      <c r="P133" s="23"/>
      <c r="Q133" s="23"/>
    </row>
    <row r="134" spans="1:17" ht="15">
      <c r="A134" s="3">
        <f>VLOOKUP(D134,'Concept heirarchy position'!A$1:I$623,3,0)</f>
        <v>137</v>
      </c>
      <c r="B134" s="3" t="str">
        <f>VLOOKUP(D134,'Concept heirarchy position'!A$1:I$623,2,0)</f>
        <v>ACS details</v>
      </c>
      <c r="C134" s="3">
        <v>130</v>
      </c>
      <c r="D134" s="12" t="s">
        <v>2217</v>
      </c>
      <c r="E134" s="12" t="s">
        <v>981</v>
      </c>
      <c r="F134" s="12" t="s">
        <v>1119</v>
      </c>
      <c r="G134" s="12" t="s">
        <v>1329</v>
      </c>
      <c r="H134" s="25" t="s">
        <v>982</v>
      </c>
      <c r="J134" s="12"/>
      <c r="K134" s="12"/>
      <c r="L134" s="12"/>
      <c r="M134" s="12"/>
      <c r="N134" s="24"/>
      <c r="O134" s="24" t="s">
        <v>1191</v>
      </c>
      <c r="P134" s="24" t="s">
        <v>1191</v>
      </c>
      <c r="Q134" s="24"/>
    </row>
    <row r="135" spans="1:17">
      <c r="A135" s="3">
        <f>VLOOKUP(D135,'Concept heirarchy position'!A$1:I$623,3,0)</f>
        <v>145</v>
      </c>
      <c r="B135" s="3" t="str">
        <f>VLOOKUP(D135,'Concept heirarchy position'!A$1:I$623,2,0)</f>
        <v>Heart failure</v>
      </c>
      <c r="C135" s="3">
        <v>131</v>
      </c>
      <c r="D135" s="3" t="s">
        <v>2219</v>
      </c>
      <c r="E135" s="12" t="s">
        <v>2095</v>
      </c>
      <c r="F135" s="12" t="s">
        <v>1050</v>
      </c>
      <c r="G135" s="12" t="s">
        <v>1329</v>
      </c>
      <c r="H135" s="12" t="s">
        <v>1800</v>
      </c>
      <c r="J135" s="12" t="s">
        <v>1191</v>
      </c>
      <c r="K135" s="12" t="s">
        <v>1003</v>
      </c>
      <c r="L135" s="12"/>
      <c r="M135" s="12"/>
      <c r="N135" s="24"/>
      <c r="O135" s="24"/>
      <c r="P135" s="24" t="s">
        <v>1191</v>
      </c>
      <c r="Q135" s="24"/>
    </row>
    <row r="136" spans="1:17">
      <c r="A136" s="3">
        <f>VLOOKUP(D136,'Concept heirarchy position'!A$1:I$623,3,0)</f>
        <v>145</v>
      </c>
      <c r="B136" s="3" t="str">
        <f>VLOOKUP(D136,'Concept heirarchy position'!A$1:I$623,2,0)</f>
        <v>Heart failure</v>
      </c>
      <c r="C136" s="3">
        <v>132</v>
      </c>
      <c r="D136" s="3" t="s">
        <v>2219</v>
      </c>
      <c r="E136" s="22" t="s">
        <v>569</v>
      </c>
      <c r="F136" s="22" t="s">
        <v>1050</v>
      </c>
      <c r="G136" s="22" t="s">
        <v>1329</v>
      </c>
      <c r="H136" s="28" t="s">
        <v>1779</v>
      </c>
      <c r="N136" s="23" t="str">
        <f>IF((E136=""),"N","Y")</f>
        <v>Y</v>
      </c>
      <c r="O136" s="23" t="s">
        <v>1191</v>
      </c>
      <c r="P136" s="23"/>
      <c r="Q136" s="23"/>
    </row>
    <row r="137" spans="1:17" ht="15">
      <c r="A137" s="3">
        <f>VLOOKUP(D137,'Concept heirarchy position'!A$1:I$623,3,0)</f>
        <v>146</v>
      </c>
      <c r="B137" s="3" t="str">
        <f>VLOOKUP(D137,'Concept heirarchy position'!A$1:I$623,2,0)</f>
        <v>NHYA grade</v>
      </c>
      <c r="C137" s="3">
        <v>133</v>
      </c>
      <c r="D137" s="3" t="s">
        <v>2112</v>
      </c>
      <c r="E137" s="12" t="s">
        <v>570</v>
      </c>
      <c r="F137" s="12" t="s">
        <v>735</v>
      </c>
      <c r="G137" s="12" t="s">
        <v>1329</v>
      </c>
      <c r="H137" s="25" t="s">
        <v>736</v>
      </c>
      <c r="O137" s="24" t="s">
        <v>1191</v>
      </c>
      <c r="P137" s="24" t="s">
        <v>1191</v>
      </c>
      <c r="Q137" s="24"/>
    </row>
    <row r="138" spans="1:17">
      <c r="A138" s="3">
        <f>VLOOKUP(D138,'Concept heirarchy position'!A$1:I$623,3,0)</f>
        <v>147</v>
      </c>
      <c r="B138" s="3" t="str">
        <f>VLOOKUP(D138,'Concept heirarchy position'!A$1:I$623,2,0)</f>
        <v>Cardiomyopathy</v>
      </c>
      <c r="C138" s="3">
        <v>134</v>
      </c>
      <c r="D138" s="12" t="s">
        <v>1586</v>
      </c>
      <c r="E138" s="12" t="s">
        <v>1586</v>
      </c>
      <c r="F138" s="12" t="s">
        <v>1050</v>
      </c>
      <c r="G138" s="12" t="s">
        <v>1329</v>
      </c>
      <c r="H138" s="12" t="s">
        <v>1800</v>
      </c>
      <c r="J138" s="3" t="s">
        <v>1191</v>
      </c>
      <c r="K138" s="3" t="s">
        <v>1003</v>
      </c>
      <c r="N138" s="24"/>
      <c r="O138" s="24" t="s">
        <v>1191</v>
      </c>
      <c r="P138" s="24" t="s">
        <v>1191</v>
      </c>
      <c r="Q138" s="24"/>
    </row>
    <row r="139" spans="1:17">
      <c r="A139" s="3">
        <f>VLOOKUP(D139,'Concept heirarchy position'!A$1:I$623,3,0)</f>
        <v>149</v>
      </c>
      <c r="B139" s="3" t="str">
        <f>VLOOKUP(D139,'Concept heirarchy position'!A$1:I$623,2,0)</f>
        <v>Acute heart failure</v>
      </c>
      <c r="C139" s="3">
        <v>135</v>
      </c>
      <c r="D139" s="12" t="s">
        <v>1269</v>
      </c>
      <c r="E139" s="12" t="s">
        <v>1498</v>
      </c>
      <c r="F139" s="12" t="s">
        <v>1050</v>
      </c>
      <c r="G139" s="12" t="s">
        <v>1329</v>
      </c>
      <c r="H139" s="29" t="s">
        <v>1800</v>
      </c>
      <c r="J139" s="3" t="s">
        <v>1191</v>
      </c>
      <c r="K139" s="12" t="s">
        <v>1003</v>
      </c>
      <c r="L139" s="12"/>
      <c r="M139" s="12"/>
      <c r="N139" s="24"/>
      <c r="O139" s="24"/>
      <c r="P139" s="24" t="s">
        <v>1191</v>
      </c>
      <c r="Q139" s="24"/>
    </row>
    <row r="140" spans="1:17">
      <c r="A140" s="3">
        <f>VLOOKUP(D140,'Concept heirarchy position'!A$1:I$623,3,0)</f>
        <v>151</v>
      </c>
      <c r="B140" s="3" t="str">
        <f>VLOOKUP(D140,'Concept heirarchy position'!A$1:I$623,2,0)</f>
        <v>Right heart failure</v>
      </c>
      <c r="C140" s="3">
        <v>136</v>
      </c>
      <c r="D140" s="3" t="s">
        <v>1124</v>
      </c>
      <c r="E140" s="12" t="s">
        <v>640</v>
      </c>
      <c r="F140" s="12" t="s">
        <v>1050</v>
      </c>
      <c r="G140" s="12" t="s">
        <v>1329</v>
      </c>
      <c r="H140" s="12" t="s">
        <v>1800</v>
      </c>
      <c r="J140" s="12" t="s">
        <v>1191</v>
      </c>
      <c r="K140" s="12" t="s">
        <v>1003</v>
      </c>
      <c r="L140" s="12"/>
      <c r="M140" s="12"/>
      <c r="O140" s="24" t="s">
        <v>1191</v>
      </c>
      <c r="P140" s="24" t="s">
        <v>1191</v>
      </c>
      <c r="Q140" s="24"/>
    </row>
    <row r="141" spans="1:17">
      <c r="A141" s="3">
        <f>VLOOKUP(D141,'Concept heirarchy position'!A$1:I$623,3,0)</f>
        <v>152</v>
      </c>
      <c r="B141" s="3" t="str">
        <f>VLOOKUP(D141,'Concept heirarchy position'!A$1:I$623,2,0)</f>
        <v>Arrhythmia</v>
      </c>
      <c r="C141" s="3">
        <v>137</v>
      </c>
      <c r="D141" s="3" t="s">
        <v>1571</v>
      </c>
      <c r="E141" s="12" t="s">
        <v>1689</v>
      </c>
      <c r="F141" s="12" t="s">
        <v>1050</v>
      </c>
      <c r="G141" s="12" t="s">
        <v>1329</v>
      </c>
      <c r="H141" s="29" t="s">
        <v>1800</v>
      </c>
      <c r="J141" s="12" t="s">
        <v>1191</v>
      </c>
      <c r="K141" s="12" t="s">
        <v>1003</v>
      </c>
      <c r="L141" s="12"/>
      <c r="M141" s="12"/>
      <c r="N141" s="24"/>
      <c r="O141" s="24" t="s">
        <v>1191</v>
      </c>
      <c r="P141" s="24" t="s">
        <v>1191</v>
      </c>
      <c r="Q141" s="24"/>
    </row>
    <row r="142" spans="1:17">
      <c r="A142" s="3">
        <f>VLOOKUP(D142,'Concept heirarchy position'!A$1:I$623,3,0)</f>
        <v>152</v>
      </c>
      <c r="B142" s="3" t="str">
        <f>VLOOKUP(D142,'Concept heirarchy position'!A$1:I$623,2,0)</f>
        <v>Arrhythmia</v>
      </c>
      <c r="C142" s="3">
        <v>138</v>
      </c>
      <c r="D142" s="3" t="s">
        <v>1571</v>
      </c>
      <c r="E142" s="22" t="s">
        <v>743</v>
      </c>
      <c r="F142" s="22" t="s">
        <v>1050</v>
      </c>
      <c r="G142" s="22" t="s">
        <v>1329</v>
      </c>
      <c r="H142" s="28" t="s">
        <v>1779</v>
      </c>
      <c r="J142" s="22" t="s">
        <v>1191</v>
      </c>
      <c r="K142" s="22" t="s">
        <v>1003</v>
      </c>
      <c r="L142" s="22"/>
      <c r="M142" s="22"/>
      <c r="N142" s="23" t="str">
        <f>IF((E142=""),"N","Y")</f>
        <v>Y</v>
      </c>
      <c r="O142" s="23" t="s">
        <v>1191</v>
      </c>
      <c r="P142" s="23" t="s">
        <v>1191</v>
      </c>
      <c r="Q142" s="23"/>
    </row>
    <row r="143" spans="1:17">
      <c r="A143" s="3">
        <f>VLOOKUP(D143,'Concept heirarchy position'!A$1:I$623,3,0)</f>
        <v>153</v>
      </c>
      <c r="B143" s="3" t="str">
        <f>VLOOKUP(D143,'Concept heirarchy position'!A$1:I$623,2,0)</f>
        <v>Atrial fibrillation</v>
      </c>
      <c r="C143" s="3">
        <v>139</v>
      </c>
      <c r="D143" s="3" t="s">
        <v>1580</v>
      </c>
      <c r="E143" s="12" t="s">
        <v>1581</v>
      </c>
      <c r="F143" s="12" t="s">
        <v>1468</v>
      </c>
      <c r="G143" s="12" t="s">
        <v>1329</v>
      </c>
      <c r="H143" s="29" t="s">
        <v>1800</v>
      </c>
      <c r="K143" s="12" t="s">
        <v>1003</v>
      </c>
      <c r="L143" s="12"/>
      <c r="M143" s="12"/>
      <c r="N143" s="24"/>
      <c r="O143" s="24" t="s">
        <v>1191</v>
      </c>
      <c r="P143" s="24" t="s">
        <v>1191</v>
      </c>
      <c r="Q143" s="24"/>
    </row>
    <row r="144" spans="1:17">
      <c r="A144" s="3">
        <f>VLOOKUP(D144,'Concept heirarchy position'!A$1:I$623,3,0)</f>
        <v>153</v>
      </c>
      <c r="B144" s="3" t="str">
        <f>VLOOKUP(D144,'Concept heirarchy position'!A$1:I$623,2,0)</f>
        <v>Atrial fibrillation</v>
      </c>
      <c r="C144" s="3">
        <v>140</v>
      </c>
      <c r="D144" s="3" t="s">
        <v>1580</v>
      </c>
      <c r="E144" s="22" t="s">
        <v>1583</v>
      </c>
      <c r="F144" s="22" t="s">
        <v>1050</v>
      </c>
      <c r="G144" s="22" t="s">
        <v>1329</v>
      </c>
      <c r="H144" s="28" t="s">
        <v>1779</v>
      </c>
      <c r="K144" s="22" t="s">
        <v>1003</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1981</v>
      </c>
      <c r="E145" s="12" t="s">
        <v>1478</v>
      </c>
      <c r="F145" s="12" t="s">
        <v>1383</v>
      </c>
      <c r="G145" s="12" t="s">
        <v>1329</v>
      </c>
      <c r="H145" s="12" t="s">
        <v>987</v>
      </c>
      <c r="J145" s="12" t="s">
        <v>1191</v>
      </c>
      <c r="K145" s="12"/>
      <c r="L145" s="12"/>
      <c r="M145" s="12"/>
      <c r="N145" s="24"/>
      <c r="O145" s="24" t="s">
        <v>1191</v>
      </c>
      <c r="P145" s="24" t="s">
        <v>1191</v>
      </c>
      <c r="Q145" s="24"/>
    </row>
    <row r="146" spans="1:17">
      <c r="A146" s="3">
        <f>VLOOKUP(D146,'Concept heirarchy position'!A$1:I$623,3,0)</f>
        <v>141</v>
      </c>
      <c r="B146" s="3" t="str">
        <f>VLOOKUP(D146,'Concept heirarchy position'!A$1:I$623,2,0)</f>
        <v>Previous PCI</v>
      </c>
      <c r="C146" s="3">
        <v>142</v>
      </c>
      <c r="D146" s="12" t="s">
        <v>2227</v>
      </c>
      <c r="E146" s="12" t="s">
        <v>1387</v>
      </c>
      <c r="F146" s="12" t="s">
        <v>1050</v>
      </c>
      <c r="G146" s="12" t="s">
        <v>1329</v>
      </c>
      <c r="H146" s="12" t="s">
        <v>1800</v>
      </c>
      <c r="O146" s="24" t="s">
        <v>1191</v>
      </c>
      <c r="P146" s="24" t="s">
        <v>1191</v>
      </c>
      <c r="Q146" s="24"/>
    </row>
    <row r="147" spans="1:17">
      <c r="A147" s="3">
        <f>VLOOKUP(D147,'Concept heirarchy position'!A$1:I$623,3,0)</f>
        <v>142</v>
      </c>
      <c r="B147" s="3" t="str">
        <f>VLOOKUP(D147,'Concept heirarchy position'!A$1:I$623,2,0)</f>
        <v>PCI stent</v>
      </c>
      <c r="C147" s="3">
        <v>143</v>
      </c>
      <c r="D147" s="3" t="s">
        <v>2229</v>
      </c>
      <c r="E147" s="12" t="s">
        <v>2119</v>
      </c>
      <c r="F147" s="3" t="s">
        <v>995</v>
      </c>
      <c r="G147" s="12" t="s">
        <v>1329</v>
      </c>
      <c r="H147" s="12" t="s">
        <v>1800</v>
      </c>
      <c r="O147" s="24" t="s">
        <v>1191</v>
      </c>
      <c r="P147" s="24" t="s">
        <v>1191</v>
      </c>
      <c r="Q147" s="24"/>
    </row>
    <row r="148" spans="1:17">
      <c r="A148" s="3">
        <f>VLOOKUP(D148,'Concept heirarchy position'!A$1:I$623,3,0)</f>
        <v>143</v>
      </c>
      <c r="B148" s="3" t="str">
        <f>VLOOKUP(D148,'Concept heirarchy position'!A$1:I$623,2,0)</f>
        <v>PCI date</v>
      </c>
      <c r="C148" s="3">
        <v>144</v>
      </c>
      <c r="D148" s="3" t="s">
        <v>2120</v>
      </c>
      <c r="E148" s="12" t="s">
        <v>1970</v>
      </c>
      <c r="F148" s="3" t="s">
        <v>995</v>
      </c>
      <c r="G148" s="12" t="s">
        <v>1446</v>
      </c>
      <c r="M148" s="3" t="s">
        <v>1328</v>
      </c>
      <c r="O148" s="24" t="s">
        <v>1191</v>
      </c>
      <c r="P148" s="24" t="s">
        <v>1191</v>
      </c>
      <c r="Q148" s="24"/>
    </row>
    <row r="149" spans="1:17">
      <c r="A149" s="3">
        <f>VLOOKUP(D149,'Concept heirarchy position'!A$1:I$623,3,0)</f>
        <v>144</v>
      </c>
      <c r="B149" s="3" t="str">
        <f>VLOOKUP(D149,'Concept heirarchy position'!A$1:I$623,2,0)</f>
        <v>Drug eluting stent</v>
      </c>
      <c r="C149" s="3">
        <v>145</v>
      </c>
      <c r="D149" s="3" t="s">
        <v>1971</v>
      </c>
      <c r="E149" s="12" t="s">
        <v>1861</v>
      </c>
      <c r="F149" s="12" t="s">
        <v>1109</v>
      </c>
      <c r="G149" s="12" t="s">
        <v>1329</v>
      </c>
      <c r="H149" s="12" t="s">
        <v>1800</v>
      </c>
      <c r="J149" s="12" t="s">
        <v>1191</v>
      </c>
      <c r="K149" s="12" t="s">
        <v>1003</v>
      </c>
      <c r="L149" s="12"/>
      <c r="M149" s="12"/>
      <c r="N149" s="24"/>
      <c r="O149" s="24" t="s">
        <v>1191</v>
      </c>
      <c r="P149" s="24" t="s">
        <v>1191</v>
      </c>
      <c r="Q149" s="24"/>
    </row>
    <row r="150" spans="1:17">
      <c r="A150" s="3">
        <f>VLOOKUP(D150,'Concept heirarchy position'!A$1:I$623,3,0)</f>
        <v>155</v>
      </c>
      <c r="B150" s="3" t="str">
        <f>VLOOKUP(D150,'Concept heirarchy position'!A$1:I$623,2,0)</f>
        <v>Valvular heart disease</v>
      </c>
      <c r="C150" s="3">
        <v>146</v>
      </c>
      <c r="D150" s="3" t="s">
        <v>1871</v>
      </c>
      <c r="E150" s="12" t="s">
        <v>1872</v>
      </c>
      <c r="F150" s="12" t="s">
        <v>1050</v>
      </c>
      <c r="G150" s="12" t="s">
        <v>1329</v>
      </c>
      <c r="H150" s="12" t="s">
        <v>1800</v>
      </c>
      <c r="O150" s="24"/>
      <c r="P150" s="24" t="s">
        <v>1191</v>
      </c>
      <c r="Q150" s="24"/>
    </row>
    <row r="151" spans="1:17">
      <c r="A151" s="3">
        <f>VLOOKUP(D151,'Concept heirarchy position'!A$1:I$623,3,0)</f>
        <v>155</v>
      </c>
      <c r="B151" s="3" t="str">
        <f>VLOOKUP(D151,'Concept heirarchy position'!A$1:I$623,2,0)</f>
        <v>Valvular heart disease</v>
      </c>
      <c r="C151" s="3">
        <v>147</v>
      </c>
      <c r="D151" s="3" t="s">
        <v>1871</v>
      </c>
      <c r="E151" s="22" t="s">
        <v>1252</v>
      </c>
      <c r="F151" s="22" t="s">
        <v>1050</v>
      </c>
      <c r="G151" s="22" t="s">
        <v>1329</v>
      </c>
      <c r="H151" s="28" t="s">
        <v>1779</v>
      </c>
      <c r="N151" s="23" t="str">
        <f>IF((E151=""),"N","Y")</f>
        <v>Y</v>
      </c>
      <c r="O151" s="23" t="s">
        <v>1191</v>
      </c>
      <c r="P151" s="23"/>
      <c r="Q151" s="23"/>
    </row>
    <row r="152" spans="1:17">
      <c r="A152" s="3">
        <f>VLOOKUP(D152,'Concept heirarchy position'!A$1:I$623,3,0)</f>
        <v>156</v>
      </c>
      <c r="B152" s="3" t="str">
        <f>VLOOKUP(D152,'Concept heirarchy position'!A$1:I$623,2,0)</f>
        <v>Valve disease</v>
      </c>
      <c r="C152" s="3">
        <v>148</v>
      </c>
      <c r="D152" s="3" t="s">
        <v>2055</v>
      </c>
      <c r="E152" s="12" t="s">
        <v>740</v>
      </c>
      <c r="F152" s="12" t="s">
        <v>1050</v>
      </c>
      <c r="G152" s="12" t="s">
        <v>1856</v>
      </c>
      <c r="H152" s="12" t="s">
        <v>885</v>
      </c>
      <c r="J152" s="3" t="s">
        <v>1191</v>
      </c>
      <c r="K152" s="3" t="s">
        <v>886</v>
      </c>
      <c r="O152" s="24" t="s">
        <v>1191</v>
      </c>
      <c r="P152" s="24" t="s">
        <v>1191</v>
      </c>
      <c r="Q152" s="24"/>
    </row>
    <row r="153" spans="1:17">
      <c r="A153" s="3">
        <f>VLOOKUP(D153,'Concept heirarchy position'!A$1:I$623,3,0)</f>
        <v>158</v>
      </c>
      <c r="B153" s="3" t="str">
        <f>VLOOKUP(D153,'Concept heirarchy position'!A$1:I$623,2,0)</f>
        <v>Endocarditis previous</v>
      </c>
      <c r="C153" s="3">
        <v>149</v>
      </c>
      <c r="D153" s="3" t="s">
        <v>2021</v>
      </c>
      <c r="E153" s="12" t="s">
        <v>887</v>
      </c>
      <c r="F153" s="12" t="s">
        <v>1050</v>
      </c>
      <c r="G153" s="12" t="s">
        <v>1329</v>
      </c>
      <c r="H153" s="12" t="s">
        <v>1800</v>
      </c>
      <c r="O153" s="24"/>
      <c r="P153" s="24" t="s">
        <v>1191</v>
      </c>
      <c r="Q153" s="24"/>
    </row>
    <row r="154" spans="1:17">
      <c r="A154" s="3">
        <f>VLOOKUP(D154,'Concept heirarchy position'!A$1:I$623,3,0)</f>
        <v>158</v>
      </c>
      <c r="B154" s="3" t="str">
        <f>VLOOKUP(D154,'Concept heirarchy position'!A$1:I$623,2,0)</f>
        <v>Endocarditis previous</v>
      </c>
      <c r="C154" s="3">
        <v>150</v>
      </c>
      <c r="D154" s="3" t="s">
        <v>2021</v>
      </c>
      <c r="E154" s="22" t="s">
        <v>1101</v>
      </c>
      <c r="F154" s="22" t="s">
        <v>1050</v>
      </c>
      <c r="G154" s="22" t="s">
        <v>1329</v>
      </c>
      <c r="H154" s="28" t="s">
        <v>1779</v>
      </c>
      <c r="N154" s="23" t="str">
        <f>IF((E154=""),"N","Y")</f>
        <v>Y</v>
      </c>
      <c r="O154" s="23" t="s">
        <v>1191</v>
      </c>
      <c r="P154" s="23"/>
      <c r="Q154" s="23"/>
    </row>
    <row r="155" spans="1:17">
      <c r="A155" s="3">
        <f>VLOOKUP(D155,'Concept heirarchy position'!A$1:I$623,3,0)</f>
        <v>159</v>
      </c>
      <c r="B155" s="3" t="str">
        <f>VLOOKUP(D155,'Concept heirarchy position'!A$1:I$623,2,0)</f>
        <v>Endocarditis current</v>
      </c>
      <c r="C155" s="3">
        <v>151</v>
      </c>
      <c r="D155" s="3" t="s">
        <v>2023</v>
      </c>
      <c r="E155" s="12" t="s">
        <v>1102</v>
      </c>
      <c r="F155" s="12" t="s">
        <v>1050</v>
      </c>
      <c r="G155" s="12" t="s">
        <v>1329</v>
      </c>
      <c r="H155" s="12" t="s">
        <v>1800</v>
      </c>
      <c r="O155" s="24"/>
      <c r="P155" s="24" t="s">
        <v>1191</v>
      </c>
      <c r="Q155" s="24"/>
    </row>
    <row r="156" spans="1:17">
      <c r="A156" s="3">
        <f>VLOOKUP(D156,'Concept heirarchy position'!A$1:I$623,3,0)</f>
        <v>160</v>
      </c>
      <c r="B156" s="3" t="str">
        <f>VLOOKUP(D156,'Concept heirarchy position'!A$1:I$623,2,0)</f>
        <v>Pacemaker / ICD</v>
      </c>
      <c r="C156" s="3">
        <v>152</v>
      </c>
      <c r="D156" s="3" t="s">
        <v>1624</v>
      </c>
      <c r="E156" s="12" t="s">
        <v>1625</v>
      </c>
      <c r="F156" s="12" t="s">
        <v>1050</v>
      </c>
      <c r="G156" s="12" t="s">
        <v>1329</v>
      </c>
      <c r="H156" s="12" t="s">
        <v>1800</v>
      </c>
      <c r="J156" s="12" t="s">
        <v>1191</v>
      </c>
      <c r="K156" s="12" t="s">
        <v>1003</v>
      </c>
      <c r="L156" s="12"/>
      <c r="M156" s="12"/>
      <c r="O156" s="24" t="s">
        <v>1191</v>
      </c>
      <c r="P156" s="24" t="s">
        <v>1191</v>
      </c>
      <c r="Q156" s="24"/>
    </row>
    <row r="157" spans="1:17">
      <c r="A157" s="3">
        <f>VLOOKUP(D157,'Concept heirarchy position'!A$1:I$623,3,0)</f>
        <v>160</v>
      </c>
      <c r="B157" s="3" t="str">
        <f>VLOOKUP(D157,'Concept heirarchy position'!A$1:I$623,2,0)</f>
        <v>Pacemaker / ICD</v>
      </c>
      <c r="C157" s="3">
        <v>153</v>
      </c>
      <c r="D157" s="3" t="s">
        <v>1624</v>
      </c>
      <c r="E157" s="22" t="s">
        <v>1107</v>
      </c>
      <c r="F157" s="22" t="s">
        <v>1050</v>
      </c>
      <c r="G157" s="22" t="s">
        <v>1329</v>
      </c>
      <c r="H157" s="28" t="s">
        <v>1779</v>
      </c>
      <c r="J157" s="22" t="s">
        <v>1191</v>
      </c>
      <c r="K157" s="22" t="s">
        <v>1003</v>
      </c>
      <c r="L157" s="22"/>
      <c r="M157" s="22"/>
      <c r="N157" s="23" t="str">
        <f>IF((E157=""),"N","Y")</f>
        <v>Y</v>
      </c>
      <c r="O157" s="23" t="s">
        <v>1191</v>
      </c>
      <c r="P157" s="23" t="s">
        <v>1191</v>
      </c>
      <c r="Q157" s="23"/>
    </row>
    <row r="158" spans="1:17" ht="15">
      <c r="A158" s="3">
        <f>VLOOKUP(D158,'Concept heirarchy position'!A$1:I$623,3,0)</f>
        <v>162</v>
      </c>
      <c r="B158" s="3" t="str">
        <f>VLOOKUP(D158,'Concept heirarchy position'!A$1:I$623,2,0)</f>
        <v>Pacemaker / ICD type</v>
      </c>
      <c r="C158" s="3">
        <v>154</v>
      </c>
      <c r="D158" s="3" t="s">
        <v>1754</v>
      </c>
      <c r="E158" s="12" t="s">
        <v>1108</v>
      </c>
      <c r="F158" s="12" t="s">
        <v>1111</v>
      </c>
      <c r="G158" s="12" t="s">
        <v>1856</v>
      </c>
      <c r="H158" s="25" t="s">
        <v>1248</v>
      </c>
      <c r="J158" s="12"/>
      <c r="O158" s="24" t="s">
        <v>1191</v>
      </c>
      <c r="P158" s="24" t="s">
        <v>1191</v>
      </c>
      <c r="Q158" s="24"/>
    </row>
    <row r="159" spans="1:17" ht="15">
      <c r="A159" s="3">
        <f>VLOOKUP(D159,'Concept heirarchy position'!A$1:I$623,3,0)</f>
        <v>163</v>
      </c>
      <c r="B159" s="3" t="str">
        <f>VLOOKUP(D159,'Concept heirarchy position'!A$1:I$623,2,0)</f>
        <v>Pacemaker / ICD details</v>
      </c>
      <c r="C159" s="3">
        <v>155</v>
      </c>
      <c r="D159" s="3" t="s">
        <v>2027</v>
      </c>
      <c r="E159" s="12" t="s">
        <v>560</v>
      </c>
      <c r="F159" s="12" t="s">
        <v>1111</v>
      </c>
      <c r="G159" s="12" t="s">
        <v>1315</v>
      </c>
      <c r="H159" s="25"/>
      <c r="I159" s="29">
        <v>65535</v>
      </c>
      <c r="J159" s="12"/>
      <c r="O159" s="24" t="s">
        <v>1191</v>
      </c>
      <c r="P159" s="24" t="s">
        <v>1191</v>
      </c>
      <c r="Q159" s="24"/>
    </row>
    <row r="160" spans="1:17">
      <c r="A160" s="3">
        <f>VLOOKUP(D160,'Concept heirarchy position'!A$1:I$623,3,0)</f>
        <v>164</v>
      </c>
      <c r="B160" s="3" t="str">
        <f>VLOOKUP(D160,'Concept heirarchy position'!A$1:I$623,2,0)</f>
        <v>Peripheral vascular disease</v>
      </c>
      <c r="C160" s="3">
        <v>156</v>
      </c>
      <c r="D160" s="3" t="s">
        <v>1890</v>
      </c>
      <c r="E160" s="12" t="s">
        <v>1000</v>
      </c>
      <c r="F160" s="12" t="s">
        <v>1050</v>
      </c>
      <c r="G160" s="12" t="s">
        <v>1329</v>
      </c>
      <c r="H160" s="12" t="s">
        <v>1800</v>
      </c>
      <c r="O160" s="24" t="s">
        <v>1191</v>
      </c>
      <c r="P160" s="24" t="s">
        <v>1191</v>
      </c>
      <c r="Q160" s="24"/>
    </row>
    <row r="161" spans="1:17">
      <c r="A161" s="3">
        <f>VLOOKUP(D161,'Concept heirarchy position'!A$1:I$623,3,0)</f>
        <v>164</v>
      </c>
      <c r="B161" s="3" t="str">
        <f>VLOOKUP(D161,'Concept heirarchy position'!A$1:I$623,2,0)</f>
        <v>Peripheral vascular disease</v>
      </c>
      <c r="C161" s="3">
        <v>157</v>
      </c>
      <c r="D161" s="3" t="s">
        <v>1890</v>
      </c>
      <c r="E161" s="22" t="s">
        <v>395</v>
      </c>
      <c r="F161" s="22" t="s">
        <v>1050</v>
      </c>
      <c r="G161" s="22" t="s">
        <v>1329</v>
      </c>
      <c r="H161" s="28" t="s">
        <v>1779</v>
      </c>
      <c r="N161" s="23" t="str">
        <f>IF((E161=""),"N","Y")</f>
        <v>Y</v>
      </c>
      <c r="O161" s="23"/>
      <c r="P161" s="23"/>
      <c r="Q161" s="23"/>
    </row>
    <row r="162" spans="1:17">
      <c r="A162" s="3">
        <f>VLOOKUP(D162,'Concept heirarchy position'!A$1:I$623,3,0)</f>
        <v>165</v>
      </c>
      <c r="B162" s="3" t="str">
        <f>VLOOKUP(D162,'Concept heirarchy position'!A$1:I$623,2,0)</f>
        <v>DVT</v>
      </c>
      <c r="C162" s="3">
        <v>158</v>
      </c>
      <c r="D162" s="3" t="s">
        <v>2159</v>
      </c>
      <c r="E162" s="12" t="s">
        <v>2160</v>
      </c>
      <c r="G162" s="12" t="s">
        <v>1329</v>
      </c>
      <c r="H162" s="12" t="s">
        <v>1800</v>
      </c>
      <c r="J162" s="3" t="s">
        <v>1191</v>
      </c>
      <c r="K162" s="3" t="s">
        <v>1003</v>
      </c>
      <c r="N162" s="24"/>
      <c r="O162" s="24"/>
      <c r="P162" s="24" t="s">
        <v>1191</v>
      </c>
      <c r="Q162" s="24"/>
    </row>
    <row r="163" spans="1:17">
      <c r="A163" s="3">
        <f>VLOOKUP(D163,'Concept heirarchy position'!A$1:I$623,3,0)</f>
        <v>165</v>
      </c>
      <c r="B163" s="3" t="str">
        <f>VLOOKUP(D163,'Concept heirarchy position'!A$1:I$623,2,0)</f>
        <v>DVT</v>
      </c>
      <c r="C163" s="3">
        <v>159</v>
      </c>
      <c r="D163" s="3" t="s">
        <v>2159</v>
      </c>
      <c r="E163" s="22" t="s">
        <v>1719</v>
      </c>
      <c r="G163" s="22" t="s">
        <v>1329</v>
      </c>
      <c r="H163" s="28" t="s">
        <v>1779</v>
      </c>
      <c r="J163" s="3" t="s">
        <v>1191</v>
      </c>
      <c r="K163" s="3" t="s">
        <v>1003</v>
      </c>
      <c r="N163" s="23" t="str">
        <f>IF((E163=""),"N","Y")</f>
        <v>Y</v>
      </c>
      <c r="O163" s="23" t="s">
        <v>1191</v>
      </c>
      <c r="P163" s="23"/>
      <c r="Q163" s="23"/>
    </row>
    <row r="164" spans="1:17">
      <c r="A164" s="3">
        <f>VLOOKUP(D164,'Concept heirarchy position'!A$1:I$623,3,0)</f>
        <v>166</v>
      </c>
      <c r="B164" s="3" t="str">
        <f>VLOOKUP(D164,'Concept heirarchy position'!A$1:I$623,2,0)</f>
        <v>Congenital heart disease</v>
      </c>
      <c r="C164" s="3">
        <v>160</v>
      </c>
      <c r="D164" s="3" t="s">
        <v>1275</v>
      </c>
      <c r="E164" s="12" t="s">
        <v>1714</v>
      </c>
      <c r="F164" s="12" t="s">
        <v>1050</v>
      </c>
      <c r="G164" s="12" t="s">
        <v>1329</v>
      </c>
      <c r="H164" s="12" t="s">
        <v>1800</v>
      </c>
      <c r="N164" s="24"/>
      <c r="O164" s="24"/>
      <c r="P164" s="24" t="s">
        <v>1191</v>
      </c>
      <c r="Q164" s="24"/>
    </row>
    <row r="165" spans="1:17">
      <c r="A165" s="3">
        <f>VLOOKUP(D165,'Concept heirarchy position'!A$1:I$623,3,0)</f>
        <v>166</v>
      </c>
      <c r="B165" s="3" t="str">
        <f>VLOOKUP(D165,'Concept heirarchy position'!A$1:I$623,2,0)</f>
        <v>Congenital heart disease</v>
      </c>
      <c r="C165" s="3">
        <v>161</v>
      </c>
      <c r="D165" s="3" t="s">
        <v>1275</v>
      </c>
      <c r="E165" s="22" t="s">
        <v>1832</v>
      </c>
      <c r="F165" s="22" t="s">
        <v>1050</v>
      </c>
      <c r="G165" s="22" t="s">
        <v>1329</v>
      </c>
      <c r="H165" s="28" t="s">
        <v>1779</v>
      </c>
      <c r="J165" s="22" t="s">
        <v>1191</v>
      </c>
      <c r="K165" s="22" t="s">
        <v>1003</v>
      </c>
      <c r="L165" s="22"/>
      <c r="M165" s="22"/>
      <c r="N165" s="23" t="str">
        <f>IF((E165=""),"N","Y")</f>
        <v>Y</v>
      </c>
      <c r="O165" s="23" t="s">
        <v>1191</v>
      </c>
      <c r="P165" s="23"/>
      <c r="Q165" s="23"/>
    </row>
    <row r="166" spans="1:17">
      <c r="A166" s="3">
        <f>VLOOKUP(D166,'Concept heirarchy position'!A$1:I$623,3,0)</f>
        <v>167</v>
      </c>
      <c r="B166" s="3" t="str">
        <f>VLOOKUP(D166,'Concept heirarchy position'!A$1:I$623,2,0)</f>
        <v>Congenital heart disease type</v>
      </c>
      <c r="C166" s="3">
        <v>162</v>
      </c>
      <c r="D166" s="3" t="s">
        <v>2181</v>
      </c>
      <c r="E166" s="12" t="s">
        <v>1850</v>
      </c>
      <c r="F166" s="12" t="s">
        <v>1723</v>
      </c>
      <c r="G166" s="12" t="s">
        <v>1856</v>
      </c>
      <c r="H166" s="12" t="s">
        <v>2181</v>
      </c>
      <c r="N166" s="24"/>
      <c r="O166" s="24" t="s">
        <v>1191</v>
      </c>
      <c r="P166" s="24" t="s">
        <v>1191</v>
      </c>
      <c r="Q166" s="24"/>
    </row>
    <row r="167" spans="1:17">
      <c r="A167" s="3">
        <f>VLOOKUP(D167,'Concept heirarchy position'!A$1:I$623,3,0)</f>
        <v>171</v>
      </c>
      <c r="B167" s="3" t="str">
        <f>VLOOKUP(D167,'Concept heirarchy position'!A$1:I$623,2,0)</f>
        <v>Aortic disease</v>
      </c>
      <c r="C167" s="3">
        <v>163</v>
      </c>
      <c r="D167" s="12" t="s">
        <v>1631</v>
      </c>
      <c r="E167" s="12" t="s">
        <v>2052</v>
      </c>
      <c r="F167" s="12" t="s">
        <v>1050</v>
      </c>
      <c r="G167" s="12" t="s">
        <v>1329</v>
      </c>
      <c r="H167" s="29" t="s">
        <v>1800</v>
      </c>
      <c r="J167" s="12" t="s">
        <v>1191</v>
      </c>
      <c r="K167" s="12" t="s">
        <v>1003</v>
      </c>
      <c r="L167" s="12"/>
      <c r="M167" s="12"/>
      <c r="N167" s="24"/>
      <c r="O167" s="24" t="s">
        <v>1191</v>
      </c>
      <c r="P167" s="24" t="s">
        <v>1191</v>
      </c>
      <c r="Q167" s="24"/>
    </row>
    <row r="168" spans="1:17">
      <c r="A168" s="3">
        <f>VLOOKUP(D168,'Concept heirarchy position'!A$1:I$623,3,0)</f>
        <v>172</v>
      </c>
      <c r="B168" s="3" t="str">
        <f>VLOOKUP(D168,'Concept heirarchy position'!A$1:I$623,2,0)</f>
        <v>Current inotropes</v>
      </c>
      <c r="C168" s="3">
        <v>164</v>
      </c>
      <c r="D168" s="3" t="s">
        <v>2053</v>
      </c>
      <c r="E168" s="12" t="s">
        <v>1408</v>
      </c>
      <c r="F168" s="12" t="s">
        <v>1050</v>
      </c>
      <c r="G168" s="12" t="s">
        <v>1329</v>
      </c>
      <c r="H168" s="12" t="s">
        <v>1800</v>
      </c>
      <c r="J168" s="12" t="s">
        <v>1191</v>
      </c>
      <c r="K168" s="12" t="s">
        <v>1003</v>
      </c>
      <c r="L168" s="12"/>
      <c r="M168" s="12"/>
      <c r="N168" s="24"/>
      <c r="O168" s="24"/>
      <c r="P168" s="24" t="s">
        <v>1191</v>
      </c>
      <c r="Q168" s="24"/>
    </row>
    <row r="169" spans="1:17">
      <c r="A169" s="3">
        <f>VLOOKUP(D169,'Concept heirarchy position'!A$1:I$623,3,0)</f>
        <v>173</v>
      </c>
      <c r="B169" s="3" t="str">
        <f>VLOOKUP(D169,'Concept heirarchy position'!A$1:I$623,2,0)</f>
        <v>Cardiac surgery</v>
      </c>
      <c r="C169" s="3">
        <v>165</v>
      </c>
      <c r="D169" s="3" t="s">
        <v>1635</v>
      </c>
      <c r="E169" s="12" t="s">
        <v>1409</v>
      </c>
      <c r="F169" s="12" t="s">
        <v>1050</v>
      </c>
      <c r="G169" s="12" t="s">
        <v>1329</v>
      </c>
      <c r="H169" s="12" t="s">
        <v>1800</v>
      </c>
      <c r="N169" s="24"/>
      <c r="O169" s="24" t="s">
        <v>1191</v>
      </c>
      <c r="P169" s="24" t="s">
        <v>1191</v>
      </c>
      <c r="Q169" s="24"/>
    </row>
    <row r="170" spans="1:17">
      <c r="A170" s="3">
        <f>VLOOKUP(D170,'Concept heirarchy position'!A$1:I$623,3,0)</f>
        <v>173</v>
      </c>
      <c r="B170" s="3" t="str">
        <f>VLOOKUP(D170,'Concept heirarchy position'!A$1:I$623,2,0)</f>
        <v>Cardiac surgery</v>
      </c>
      <c r="C170" s="3">
        <v>166</v>
      </c>
      <c r="D170" s="3" t="s">
        <v>1635</v>
      </c>
      <c r="E170" s="22" t="s">
        <v>1399</v>
      </c>
      <c r="F170" s="22" t="s">
        <v>1050</v>
      </c>
      <c r="G170" s="22" t="s">
        <v>1329</v>
      </c>
      <c r="H170" s="28" t="s">
        <v>1779</v>
      </c>
      <c r="J170" s="22" t="s">
        <v>1191</v>
      </c>
      <c r="K170" s="22" t="s">
        <v>1003</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1629</v>
      </c>
      <c r="E171" s="12" t="s">
        <v>1299</v>
      </c>
      <c r="F171" s="3" t="s">
        <v>1609</v>
      </c>
      <c r="G171" s="12" t="s">
        <v>1856</v>
      </c>
      <c r="H171" s="12" t="s">
        <v>1509</v>
      </c>
      <c r="J171" s="3" t="s">
        <v>1191</v>
      </c>
      <c r="K171" s="3" t="s">
        <v>886</v>
      </c>
      <c r="N171" s="24"/>
      <c r="O171" s="24" t="s">
        <v>1191</v>
      </c>
      <c r="P171" s="24" t="s">
        <v>1191</v>
      </c>
      <c r="Q171" s="24"/>
    </row>
    <row r="172" spans="1:17">
      <c r="A172" s="3">
        <f>VLOOKUP(D172,'Concept heirarchy position'!A$1:I$623,3,0)</f>
        <v>175</v>
      </c>
      <c r="B172" s="3" t="str">
        <f>VLOOKUP(D172,'Concept heirarchy position'!A$1:I$623,2,0)</f>
        <v>Other cardiovascular disease</v>
      </c>
      <c r="C172" s="3">
        <v>168</v>
      </c>
      <c r="D172" s="3" t="s">
        <v>1324</v>
      </c>
      <c r="E172" s="12" t="s">
        <v>1440</v>
      </c>
      <c r="F172" s="12" t="s">
        <v>1050</v>
      </c>
      <c r="G172" s="12" t="s">
        <v>1329</v>
      </c>
      <c r="H172" s="12" t="s">
        <v>1800</v>
      </c>
      <c r="J172" s="12" t="s">
        <v>1191</v>
      </c>
      <c r="K172" s="12" t="s">
        <v>1003</v>
      </c>
      <c r="L172" s="12"/>
      <c r="M172" s="12"/>
      <c r="O172" s="24" t="s">
        <v>1191</v>
      </c>
      <c r="P172" s="24" t="s">
        <v>1191</v>
      </c>
      <c r="Q172" s="24"/>
    </row>
    <row r="173" spans="1:17">
      <c r="A173" s="3">
        <f>VLOOKUP(D173,'Concept heirarchy position'!A$1:I$623,3,0)</f>
        <v>177</v>
      </c>
      <c r="B173" s="3" t="str">
        <f>VLOOKUP(D173,'Concept heirarchy position'!A$1:I$623,2,0)</f>
        <v>Pulmonary disease</v>
      </c>
      <c r="C173" s="3">
        <v>169</v>
      </c>
      <c r="D173" s="3" t="s">
        <v>1672</v>
      </c>
      <c r="E173" s="12" t="s">
        <v>1673</v>
      </c>
      <c r="F173" s="12" t="s">
        <v>1050</v>
      </c>
      <c r="G173" s="12" t="s">
        <v>1329</v>
      </c>
      <c r="H173" s="12" t="s">
        <v>1800</v>
      </c>
      <c r="O173" s="24" t="s">
        <v>1191</v>
      </c>
      <c r="P173" s="24" t="s">
        <v>1191</v>
      </c>
      <c r="Q173" s="24"/>
    </row>
    <row r="174" spans="1:17">
      <c r="A174" s="3">
        <f>VLOOKUP(D174,'Concept heirarchy position'!A$1:I$623,3,0)</f>
        <v>178</v>
      </c>
      <c r="B174" s="3" t="str">
        <f>VLOOKUP(D174,'Concept heirarchy position'!A$1:I$623,2,0)</f>
        <v>COPD</v>
      </c>
      <c r="C174" s="3">
        <v>170</v>
      </c>
      <c r="D174" s="12" t="s">
        <v>1428</v>
      </c>
      <c r="E174" s="12" t="s">
        <v>1428</v>
      </c>
      <c r="F174" s="12" t="s">
        <v>1050</v>
      </c>
      <c r="G174" s="12" t="s">
        <v>1329</v>
      </c>
      <c r="H174" s="12" t="s">
        <v>1800</v>
      </c>
      <c r="N174" s="24"/>
      <c r="O174" s="24"/>
      <c r="P174" s="24" t="s">
        <v>1191</v>
      </c>
      <c r="Q174" s="24"/>
    </row>
    <row r="175" spans="1:17">
      <c r="A175" s="3">
        <f>VLOOKUP(D175,'Concept heirarchy position'!A$1:I$623,3,0)</f>
        <v>178</v>
      </c>
      <c r="B175" s="3" t="str">
        <f>VLOOKUP(D175,'Concept heirarchy position'!A$1:I$623,2,0)</f>
        <v>COPD</v>
      </c>
      <c r="C175" s="3">
        <v>171</v>
      </c>
      <c r="D175" s="22" t="s">
        <v>1428</v>
      </c>
      <c r="E175" s="22" t="s">
        <v>1405</v>
      </c>
      <c r="F175" s="22" t="s">
        <v>1050</v>
      </c>
      <c r="G175" s="22" t="s">
        <v>1329</v>
      </c>
      <c r="H175" s="28" t="s">
        <v>1779</v>
      </c>
      <c r="N175" s="23" t="str">
        <f>IF((E175=""),"N","Y")</f>
        <v>Y</v>
      </c>
      <c r="O175" s="23" t="s">
        <v>1191</v>
      </c>
      <c r="P175" s="23"/>
      <c r="Q175" s="23"/>
    </row>
    <row r="176" spans="1:17">
      <c r="A176" s="3">
        <f>VLOOKUP(D176,'Concept heirarchy position'!A$1:I$623,3,0)</f>
        <v>179</v>
      </c>
      <c r="B176" s="3" t="str">
        <f>VLOOKUP(D176,'Concept heirarchy position'!A$1:I$623,2,0)</f>
        <v>COPD (severity)</v>
      </c>
      <c r="C176" s="3">
        <v>172</v>
      </c>
      <c r="D176" s="3" t="s">
        <v>1649</v>
      </c>
      <c r="E176" s="12" t="s">
        <v>1650</v>
      </c>
      <c r="F176" s="12" t="s">
        <v>1406</v>
      </c>
      <c r="G176" s="12" t="s">
        <v>1329</v>
      </c>
      <c r="H176" s="30" t="s">
        <v>1407</v>
      </c>
      <c r="N176" s="24"/>
      <c r="O176" s="24"/>
      <c r="P176" s="24" t="s">
        <v>1191</v>
      </c>
      <c r="Q176" s="24"/>
    </row>
    <row r="177" spans="1:17">
      <c r="A177" s="3">
        <f>VLOOKUP(D177,'Concept heirarchy position'!A$1:I$623,3,0)</f>
        <v>180</v>
      </c>
      <c r="B177" s="3" t="str">
        <f>VLOOKUP(D177,'Concept heirarchy position'!A$1:I$623,2,0)</f>
        <v>Asthma</v>
      </c>
      <c r="C177" s="3">
        <v>173</v>
      </c>
      <c r="D177" s="12" t="s">
        <v>1651</v>
      </c>
      <c r="E177" s="12" t="s">
        <v>1651</v>
      </c>
      <c r="F177" s="12" t="s">
        <v>1050</v>
      </c>
      <c r="G177" s="12" t="s">
        <v>1329</v>
      </c>
      <c r="H177" s="29" t="s">
        <v>1800</v>
      </c>
      <c r="J177" s="12" t="s">
        <v>1191</v>
      </c>
      <c r="K177" s="12" t="s">
        <v>1003</v>
      </c>
      <c r="L177" s="12"/>
      <c r="M177" s="12"/>
      <c r="N177" s="24"/>
      <c r="O177" s="24" t="s">
        <v>1191</v>
      </c>
      <c r="P177" s="24" t="s">
        <v>1191</v>
      </c>
      <c r="Q177" s="24"/>
    </row>
    <row r="178" spans="1:17">
      <c r="A178" s="3">
        <f>VLOOKUP(D178,'Concept heirarchy position'!A$1:I$623,3,0)</f>
        <v>180</v>
      </c>
      <c r="B178" s="3" t="str">
        <f>VLOOKUP(D178,'Concept heirarchy position'!A$1:I$623,2,0)</f>
        <v>Asthma</v>
      </c>
      <c r="C178" s="3">
        <v>174</v>
      </c>
      <c r="D178" s="22" t="s">
        <v>1651</v>
      </c>
      <c r="E178" s="22" t="s">
        <v>1734</v>
      </c>
      <c r="F178" s="22" t="s">
        <v>1050</v>
      </c>
      <c r="G178" s="22" t="s">
        <v>1329</v>
      </c>
      <c r="H178" s="28" t="s">
        <v>1779</v>
      </c>
      <c r="J178" s="22" t="s">
        <v>1191</v>
      </c>
      <c r="K178" s="22" t="s">
        <v>1003</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2164</v>
      </c>
      <c r="E179" s="12" t="s">
        <v>2035</v>
      </c>
      <c r="F179" s="12" t="s">
        <v>1735</v>
      </c>
      <c r="G179" s="12" t="s">
        <v>1329</v>
      </c>
      <c r="H179" s="12" t="s">
        <v>2164</v>
      </c>
      <c r="N179" s="24"/>
      <c r="O179" s="24" t="s">
        <v>1191</v>
      </c>
      <c r="P179" s="24" t="s">
        <v>1191</v>
      </c>
      <c r="Q179" s="24"/>
    </row>
    <row r="180" spans="1:17">
      <c r="A180" s="3">
        <f>VLOOKUP(D180,'Concept heirarchy position'!A$1:I$623,3,0)</f>
        <v>189</v>
      </c>
      <c r="B180" s="3" t="str">
        <f>VLOOKUP(D180,'Concept heirarchy position'!A$1:I$623,2,0)</f>
        <v>Obstructive sleep apnoea</v>
      </c>
      <c r="C180" s="3">
        <v>176</v>
      </c>
      <c r="D180" s="3" t="s">
        <v>2389</v>
      </c>
      <c r="E180" s="12" t="s">
        <v>1417</v>
      </c>
      <c r="F180" s="12" t="s">
        <v>1050</v>
      </c>
      <c r="G180" s="12" t="s">
        <v>1329</v>
      </c>
      <c r="H180" s="12" t="s">
        <v>1800</v>
      </c>
      <c r="O180" s="24" t="s">
        <v>1191</v>
      </c>
      <c r="P180" s="24" t="s">
        <v>1191</v>
      </c>
      <c r="Q180" s="24"/>
    </row>
    <row r="181" spans="1:17">
      <c r="A181" s="3">
        <f>VLOOKUP(D181,'Concept heirarchy position'!A$1:I$623,3,0)</f>
        <v>189</v>
      </c>
      <c r="B181" s="3" t="str">
        <f>VLOOKUP(D181,'Concept heirarchy position'!A$1:I$623,2,0)</f>
        <v>Obstructive sleep apnoea</v>
      </c>
      <c r="C181" s="3">
        <v>177</v>
      </c>
      <c r="D181" s="3" t="s">
        <v>2389</v>
      </c>
      <c r="E181" s="22" t="s">
        <v>1136</v>
      </c>
      <c r="F181" s="22" t="s">
        <v>1050</v>
      </c>
      <c r="G181" s="22" t="s">
        <v>1329</v>
      </c>
      <c r="H181" s="28" t="s">
        <v>1779</v>
      </c>
      <c r="N181" s="23" t="str">
        <f>IF((E181=""),"N","Y")</f>
        <v>Y</v>
      </c>
      <c r="O181" s="23"/>
      <c r="P181" s="23"/>
      <c r="Q181" s="23"/>
    </row>
    <row r="182" spans="1:17">
      <c r="A182" s="3">
        <f>VLOOKUP(D182,'Concept heirarchy position'!A$1:I$623,3,0)</f>
        <v>190</v>
      </c>
      <c r="B182" s="3" t="str">
        <f>VLOOKUP(D182,'Concept heirarchy position'!A$1:I$623,2,0)</f>
        <v>CPAP</v>
      </c>
      <c r="C182" s="3">
        <v>178</v>
      </c>
      <c r="D182" s="12" t="s">
        <v>1686</v>
      </c>
      <c r="E182" s="12" t="s">
        <v>1137</v>
      </c>
      <c r="F182" s="12" t="s">
        <v>1050</v>
      </c>
      <c r="G182" s="12" t="s">
        <v>1329</v>
      </c>
      <c r="H182" s="12" t="s">
        <v>1800</v>
      </c>
      <c r="N182" s="24"/>
      <c r="O182" s="24"/>
      <c r="P182" s="24" t="s">
        <v>1191</v>
      </c>
      <c r="Q182" s="24"/>
    </row>
    <row r="183" spans="1:17">
      <c r="A183" s="3">
        <f>VLOOKUP(D183,'Concept heirarchy position'!A$1:I$623,3,0)</f>
        <v>190</v>
      </c>
      <c r="B183" s="3" t="str">
        <f>VLOOKUP(D183,'Concept heirarchy position'!A$1:I$623,2,0)</f>
        <v>CPAP</v>
      </c>
      <c r="C183" s="3">
        <v>179</v>
      </c>
      <c r="D183" s="22" t="s">
        <v>1686</v>
      </c>
      <c r="E183" s="22" t="s">
        <v>776</v>
      </c>
      <c r="F183" s="22" t="s">
        <v>1050</v>
      </c>
      <c r="G183" s="22" t="s">
        <v>1329</v>
      </c>
      <c r="H183" s="28" t="s">
        <v>1779</v>
      </c>
      <c r="N183" s="23" t="str">
        <f>IF((E183=""),"N","Y")</f>
        <v>Y</v>
      </c>
      <c r="O183" s="23" t="s">
        <v>1191</v>
      </c>
      <c r="P183" s="23"/>
      <c r="Q183" s="23"/>
    </row>
    <row r="184" spans="1:17">
      <c r="A184" s="3">
        <f>VLOOKUP(D184,'Concept heirarchy position'!A$1:I$623,3,0)</f>
        <v>203</v>
      </c>
      <c r="B184" s="3" t="str">
        <f>VLOOKUP(D184,'Concept heirarchy position'!A$1:I$623,2,0)</f>
        <v>Oxygen at present</v>
      </c>
      <c r="C184" s="3">
        <v>180</v>
      </c>
      <c r="D184" s="3" t="s">
        <v>1215</v>
      </c>
      <c r="E184" s="12" t="s">
        <v>1598</v>
      </c>
      <c r="F184" s="12" t="s">
        <v>1050</v>
      </c>
      <c r="G184" s="12" t="s">
        <v>1329</v>
      </c>
      <c r="H184" s="12" t="s">
        <v>1800</v>
      </c>
      <c r="J184" s="12"/>
      <c r="O184" s="24" t="s">
        <v>1191</v>
      </c>
      <c r="P184" s="24" t="s">
        <v>1191</v>
      </c>
      <c r="Q184" s="24"/>
    </row>
    <row r="185" spans="1:17">
      <c r="A185" s="3">
        <f>VLOOKUP(D185,'Concept heirarchy position'!A$1:I$623,3,0)</f>
        <v>204</v>
      </c>
      <c r="B185" s="3" t="str">
        <f>VLOOKUP(D185,'Concept heirarchy position'!A$1:I$623,2,0)</f>
        <v>Home oxygen</v>
      </c>
      <c r="C185" s="3">
        <v>181</v>
      </c>
      <c r="D185" s="3" t="s">
        <v>1477</v>
      </c>
      <c r="E185" s="12" t="s">
        <v>1848</v>
      </c>
      <c r="F185" s="12" t="s">
        <v>1050</v>
      </c>
      <c r="G185" s="12" t="s">
        <v>1329</v>
      </c>
      <c r="H185" s="12" t="s">
        <v>1800</v>
      </c>
      <c r="O185" s="24"/>
      <c r="P185" s="24" t="s">
        <v>1191</v>
      </c>
      <c r="Q185" s="24"/>
    </row>
    <row r="186" spans="1:17">
      <c r="A186" s="3">
        <f>VLOOKUP(D186,'Concept heirarchy position'!A$1:I$623,3,0)</f>
        <v>204</v>
      </c>
      <c r="B186" s="3" t="str">
        <f>VLOOKUP(D186,'Concept heirarchy position'!A$1:I$623,2,0)</f>
        <v>Home oxygen</v>
      </c>
      <c r="C186" s="3">
        <v>182</v>
      </c>
      <c r="D186" s="3" t="s">
        <v>1477</v>
      </c>
      <c r="E186" s="22" t="s">
        <v>1490</v>
      </c>
      <c r="F186" s="22" t="s">
        <v>1050</v>
      </c>
      <c r="G186" s="22" t="s">
        <v>1329</v>
      </c>
      <c r="H186" s="28" t="s">
        <v>1779</v>
      </c>
      <c r="N186" s="23" t="str">
        <f>IF((E186=""),"N","Y")</f>
        <v>Y</v>
      </c>
      <c r="O186" s="23" t="s">
        <v>1191</v>
      </c>
      <c r="P186" s="23"/>
      <c r="Q186" s="23"/>
    </row>
    <row r="187" spans="1:17">
      <c r="A187" s="3">
        <f>VLOOKUP(D187,'Concept heirarchy position'!A$1:I$623,3,0)</f>
        <v>206</v>
      </c>
      <c r="B187" s="3" t="str">
        <f>VLOOKUP(D187,'Concept heirarchy position'!A$1:I$623,2,0)</f>
        <v>Other pulmonary disease</v>
      </c>
      <c r="C187" s="3">
        <v>183</v>
      </c>
      <c r="D187" s="3" t="s">
        <v>1831</v>
      </c>
      <c r="E187" s="12" t="s">
        <v>1214</v>
      </c>
      <c r="F187" s="12" t="s">
        <v>1050</v>
      </c>
      <c r="G187" s="12" t="s">
        <v>1329</v>
      </c>
      <c r="H187" s="12" t="s">
        <v>1800</v>
      </c>
      <c r="J187" s="12" t="s">
        <v>1191</v>
      </c>
      <c r="K187" s="12" t="s">
        <v>1003</v>
      </c>
      <c r="L187" s="12"/>
      <c r="M187" s="12"/>
      <c r="O187" s="24" t="s">
        <v>1191</v>
      </c>
      <c r="P187" s="24" t="s">
        <v>1191</v>
      </c>
      <c r="Q187" s="24"/>
    </row>
    <row r="188" spans="1:17">
      <c r="A188" s="3">
        <f>VLOOKUP(D188,'Concept heirarchy position'!A$1:I$623,3,0)</f>
        <v>207</v>
      </c>
      <c r="B188" s="3" t="str">
        <f>VLOOKUP(D188,'Concept heirarchy position'!A$1:I$623,2,0)</f>
        <v>Cerebrovascular disease</v>
      </c>
      <c r="C188" s="3">
        <v>184</v>
      </c>
      <c r="D188" s="3" t="s">
        <v>1501</v>
      </c>
      <c r="E188" s="12" t="s">
        <v>1377</v>
      </c>
      <c r="F188" s="12" t="s">
        <v>1050</v>
      </c>
      <c r="G188" s="12" t="s">
        <v>1329</v>
      </c>
      <c r="H188" s="12" t="s">
        <v>1800</v>
      </c>
      <c r="N188" s="24"/>
      <c r="O188" s="24"/>
      <c r="P188" s="24" t="s">
        <v>1191</v>
      </c>
      <c r="Q188" s="24"/>
    </row>
    <row r="189" spans="1:17">
      <c r="A189" s="3">
        <f>VLOOKUP(D189,'Concept heirarchy position'!A$1:I$623,3,0)</f>
        <v>207</v>
      </c>
      <c r="B189" s="3" t="str">
        <f>VLOOKUP(D189,'Concept heirarchy position'!A$1:I$623,2,0)</f>
        <v>Cerebrovascular disease</v>
      </c>
      <c r="C189" s="3">
        <v>185</v>
      </c>
      <c r="D189" s="3" t="s">
        <v>1501</v>
      </c>
      <c r="E189" s="22" t="s">
        <v>1602</v>
      </c>
      <c r="F189" s="22" t="s">
        <v>1050</v>
      </c>
      <c r="G189" s="22" t="s">
        <v>1329</v>
      </c>
      <c r="H189" s="28" t="s">
        <v>1779</v>
      </c>
      <c r="N189" s="23" t="str">
        <f>IF((E189=""),"N","Y")</f>
        <v>Y</v>
      </c>
      <c r="O189" s="23" t="s">
        <v>1191</v>
      </c>
      <c r="P189" s="23"/>
      <c r="Q189" s="23"/>
    </row>
    <row r="190" spans="1:17">
      <c r="A190" s="3">
        <f>VLOOKUP(D190,'Concept heirarchy position'!A$1:I$623,3,0)</f>
        <v>210</v>
      </c>
      <c r="B190" s="3" t="str">
        <f>VLOOKUP(D190,'Concept heirarchy position'!A$1:I$623,2,0)</f>
        <v>Seizure disorder</v>
      </c>
      <c r="C190" s="3">
        <v>186</v>
      </c>
      <c r="D190" s="3" t="s">
        <v>1256</v>
      </c>
      <c r="E190" s="12" t="s">
        <v>1720</v>
      </c>
      <c r="F190" s="12" t="s">
        <v>1050</v>
      </c>
      <c r="G190" s="12" t="s">
        <v>1329</v>
      </c>
      <c r="H190" s="12" t="s">
        <v>1800</v>
      </c>
      <c r="J190" s="3" t="s">
        <v>1191</v>
      </c>
      <c r="K190" s="3" t="s">
        <v>1003</v>
      </c>
      <c r="O190" s="24" t="s">
        <v>1191</v>
      </c>
      <c r="P190" s="24" t="s">
        <v>1191</v>
      </c>
      <c r="Q190" s="24"/>
    </row>
    <row r="191" spans="1:17">
      <c r="A191" s="3">
        <f>VLOOKUP(D191,'Concept heirarchy position'!A$1:I$623,3,0)</f>
        <v>210</v>
      </c>
      <c r="B191" s="3" t="str">
        <f>VLOOKUP(D191,'Concept heirarchy position'!A$1:I$623,2,0)</f>
        <v>Seizure disorder</v>
      </c>
      <c r="C191" s="3">
        <v>187</v>
      </c>
      <c r="D191" s="3" t="s">
        <v>1256</v>
      </c>
      <c r="E191" s="22" t="s">
        <v>782</v>
      </c>
      <c r="F191" s="22" t="s">
        <v>1050</v>
      </c>
      <c r="G191" s="22" t="s">
        <v>1329</v>
      </c>
      <c r="H191" s="28" t="s">
        <v>1779</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1492</v>
      </c>
      <c r="E192" s="12" t="s">
        <v>1285</v>
      </c>
      <c r="F192" s="12" t="s">
        <v>1050</v>
      </c>
      <c r="G192" s="12" t="s">
        <v>1329</v>
      </c>
      <c r="H192" s="12" t="s">
        <v>1800</v>
      </c>
      <c r="O192" s="24"/>
      <c r="P192" s="24" t="s">
        <v>1191</v>
      </c>
      <c r="Q192" s="24"/>
    </row>
    <row r="193" spans="1:17">
      <c r="A193" s="3">
        <f>VLOOKUP(D193,'Concept heirarchy position'!A$1:I$623,3,0)</f>
        <v>211</v>
      </c>
      <c r="B193" s="3" t="str">
        <f>VLOOKUP(D193,'Concept heirarchy position'!A$1:I$623,2,0)</f>
        <v>Parkinson's Disease</v>
      </c>
      <c r="C193" s="3">
        <v>189</v>
      </c>
      <c r="D193" s="3" t="s">
        <v>1492</v>
      </c>
      <c r="E193" s="22" t="s">
        <v>1303</v>
      </c>
      <c r="F193" s="22" t="s">
        <v>1050</v>
      </c>
      <c r="G193" s="22" t="s">
        <v>1329</v>
      </c>
      <c r="H193" s="28" t="s">
        <v>1779</v>
      </c>
      <c r="N193" s="23" t="str">
        <f>IF((E193=""),"N","Y")</f>
        <v>Y</v>
      </c>
      <c r="O193" s="23" t="s">
        <v>1191</v>
      </c>
      <c r="P193" s="23"/>
      <c r="Q193" s="23"/>
    </row>
    <row r="194" spans="1:17">
      <c r="A194" s="3">
        <f>VLOOKUP(D194,'Concept heirarchy position'!A$1:I$623,3,0)</f>
        <v>213</v>
      </c>
      <c r="B194" s="3" t="str">
        <f>VLOOKUP(D194,'Concept heirarchy position'!A$1:I$623,2,0)</f>
        <v>Psychiatric disorders</v>
      </c>
      <c r="C194" s="3">
        <v>190</v>
      </c>
      <c r="D194" s="3" t="s">
        <v>2232</v>
      </c>
      <c r="E194" s="12" t="s">
        <v>2233</v>
      </c>
      <c r="F194" s="12" t="s">
        <v>1050</v>
      </c>
      <c r="G194" s="12" t="s">
        <v>1329</v>
      </c>
      <c r="H194" s="12" t="s">
        <v>1800</v>
      </c>
      <c r="O194" s="24"/>
      <c r="P194" s="24" t="s">
        <v>1191</v>
      </c>
      <c r="Q194" s="24"/>
    </row>
    <row r="195" spans="1:17">
      <c r="A195" s="3">
        <f>VLOOKUP(D195,'Concept heirarchy position'!A$1:I$623,3,0)</f>
        <v>213</v>
      </c>
      <c r="B195" s="3" t="str">
        <f>VLOOKUP(D195,'Concept heirarchy position'!A$1:I$623,2,0)</f>
        <v>Psychiatric disorders</v>
      </c>
      <c r="C195" s="3">
        <v>191</v>
      </c>
      <c r="D195" s="3" t="s">
        <v>2232</v>
      </c>
      <c r="E195" s="22" t="s">
        <v>137</v>
      </c>
      <c r="F195" s="22" t="s">
        <v>1050</v>
      </c>
      <c r="G195" s="22" t="s">
        <v>1329</v>
      </c>
      <c r="H195" s="28" t="s">
        <v>1779</v>
      </c>
      <c r="J195" s="3" t="s">
        <v>1191</v>
      </c>
      <c r="K195" s="3" t="s">
        <v>1003</v>
      </c>
      <c r="N195" s="23" t="str">
        <f>IF((E195=""),"N","Y")</f>
        <v>Y</v>
      </c>
      <c r="O195" s="23" t="s">
        <v>1191</v>
      </c>
      <c r="P195" s="23"/>
      <c r="Q195" s="23"/>
    </row>
    <row r="196" spans="1:17">
      <c r="A196" s="3">
        <f>VLOOKUP(D196,'Concept heirarchy position'!A$1:I$623,3,0)</f>
        <v>214</v>
      </c>
      <c r="B196" s="3" t="str">
        <f>VLOOKUP(D196,'Concept heirarchy position'!A$1:I$623,2,0)</f>
        <v>Spinal cord injury</v>
      </c>
      <c r="C196" s="3">
        <v>192</v>
      </c>
      <c r="D196" s="3" t="s">
        <v>2235</v>
      </c>
      <c r="E196" s="12" t="s">
        <v>1869</v>
      </c>
      <c r="F196" s="12" t="s">
        <v>1050</v>
      </c>
      <c r="G196" s="12" t="s">
        <v>1329</v>
      </c>
      <c r="H196" s="12" t="s">
        <v>1800</v>
      </c>
      <c r="O196" s="24" t="s">
        <v>1191</v>
      </c>
      <c r="P196" s="24" t="s">
        <v>1191</v>
      </c>
      <c r="Q196" s="24"/>
    </row>
    <row r="197" spans="1:17">
      <c r="A197" s="3">
        <f>VLOOKUP(D197,'Concept heirarchy position'!A$1:I$623,3,0)</f>
        <v>214</v>
      </c>
      <c r="B197" s="3" t="str">
        <f>VLOOKUP(D197,'Concept heirarchy position'!A$1:I$623,2,0)</f>
        <v>Spinal cord injury</v>
      </c>
      <c r="C197" s="3">
        <v>193</v>
      </c>
      <c r="D197" s="3" t="s">
        <v>2235</v>
      </c>
      <c r="E197" s="22" t="s">
        <v>418</v>
      </c>
      <c r="F197" s="22" t="s">
        <v>1050</v>
      </c>
      <c r="G197" s="22" t="s">
        <v>1329</v>
      </c>
      <c r="H197" s="28" t="s">
        <v>1779</v>
      </c>
      <c r="N197" s="23" t="str">
        <f>IF((E197=""),"N","Y")</f>
        <v>Y</v>
      </c>
      <c r="O197" s="23" t="s">
        <v>1191</v>
      </c>
      <c r="P197" s="23"/>
      <c r="Q197" s="23"/>
    </row>
    <row r="198" spans="1:17">
      <c r="A198" s="3">
        <f>VLOOKUP(D198,'Concept heirarchy position'!A$1:I$623,3,0)</f>
        <v>215</v>
      </c>
      <c r="B198" s="3" t="str">
        <f>VLOOKUP(D198,'Concept heirarchy position'!A$1:I$623,2,0)</f>
        <v>Spinal cord injury level</v>
      </c>
      <c r="C198" s="3">
        <v>194</v>
      </c>
      <c r="D198" s="3" t="s">
        <v>1972</v>
      </c>
      <c r="E198" s="12" t="s">
        <v>1973</v>
      </c>
      <c r="F198" s="12" t="s">
        <v>436</v>
      </c>
      <c r="G198" s="12" t="s">
        <v>1329</v>
      </c>
      <c r="H198" s="30" t="s">
        <v>425</v>
      </c>
      <c r="O198" s="24" t="s">
        <v>1191</v>
      </c>
      <c r="P198" s="24" t="s">
        <v>1191</v>
      </c>
      <c r="Q198" s="24"/>
    </row>
    <row r="199" spans="1:17">
      <c r="A199" s="3">
        <f>VLOOKUP(D199,'Concept heirarchy position'!A$1:I$623,3,0)</f>
        <v>216</v>
      </c>
      <c r="B199" s="3" t="str">
        <f>VLOOKUP(D199,'Concept heirarchy position'!A$1:I$623,2,0)</f>
        <v>Autonomic dysreflexia</v>
      </c>
      <c r="C199" s="3">
        <v>195</v>
      </c>
      <c r="D199" s="3" t="s">
        <v>1873</v>
      </c>
      <c r="E199" s="12" t="s">
        <v>2060</v>
      </c>
      <c r="F199" s="12" t="s">
        <v>436</v>
      </c>
      <c r="G199" s="12" t="s">
        <v>1329</v>
      </c>
      <c r="H199" s="29" t="s">
        <v>1800</v>
      </c>
      <c r="J199" s="12" t="s">
        <v>1191</v>
      </c>
      <c r="K199" s="12" t="s">
        <v>1003</v>
      </c>
      <c r="L199" s="12"/>
      <c r="M199" s="12"/>
      <c r="N199" s="24"/>
      <c r="O199" s="24" t="s">
        <v>1191</v>
      </c>
      <c r="P199" s="24" t="s">
        <v>1191</v>
      </c>
      <c r="Q199" s="24"/>
    </row>
    <row r="200" spans="1:17">
      <c r="A200" s="3">
        <f>VLOOKUP(D200,'Concept heirarchy position'!A$1:I$623,3,0)</f>
        <v>218</v>
      </c>
      <c r="B200" s="3" t="str">
        <f>VLOOKUP(D200,'Concept heirarchy position'!A$1:I$623,2,0)</f>
        <v>Neuromuscular disease</v>
      </c>
      <c r="C200" s="3">
        <v>196</v>
      </c>
      <c r="D200" s="3" t="s">
        <v>1939</v>
      </c>
      <c r="E200" s="12" t="s">
        <v>526</v>
      </c>
      <c r="F200" s="12"/>
      <c r="G200" s="12" t="s">
        <v>1329</v>
      </c>
      <c r="H200" s="12" t="s">
        <v>1800</v>
      </c>
      <c r="O200" s="24" t="s">
        <v>1191</v>
      </c>
      <c r="P200" s="24" t="s">
        <v>1191</v>
      </c>
      <c r="Q200" s="24"/>
    </row>
    <row r="201" spans="1:17">
      <c r="A201" s="3">
        <f>VLOOKUP(D201,'Concept heirarchy position'!A$1:I$623,3,0)</f>
        <v>218</v>
      </c>
      <c r="B201" s="3" t="str">
        <f>VLOOKUP(D201,'Concept heirarchy position'!A$1:I$623,2,0)</f>
        <v>Neuromuscular disease</v>
      </c>
      <c r="C201" s="3">
        <v>197</v>
      </c>
      <c r="D201" s="3" t="s">
        <v>1939</v>
      </c>
      <c r="E201" s="12" t="s">
        <v>683</v>
      </c>
      <c r="F201" s="3" t="s">
        <v>1050</v>
      </c>
      <c r="G201" s="12" t="s">
        <v>1329</v>
      </c>
      <c r="H201" s="12" t="s">
        <v>1800</v>
      </c>
      <c r="J201" s="12" t="s">
        <v>1191</v>
      </c>
      <c r="K201" s="12" t="s">
        <v>1003</v>
      </c>
      <c r="L201" s="12"/>
      <c r="M201" s="12"/>
      <c r="O201" s="24"/>
      <c r="P201" s="24" t="s">
        <v>1191</v>
      </c>
      <c r="Q201" s="24"/>
    </row>
    <row r="202" spans="1:17">
      <c r="A202" s="3">
        <f>VLOOKUP(D202,'Concept heirarchy position'!A$1:I$623,3,0)</f>
        <v>218</v>
      </c>
      <c r="B202" s="3" t="str">
        <f>VLOOKUP(D202,'Concept heirarchy position'!A$1:I$623,2,0)</f>
        <v>Neuromuscular disease</v>
      </c>
      <c r="C202" s="3">
        <v>198</v>
      </c>
      <c r="D202" s="3" t="s">
        <v>1939</v>
      </c>
      <c r="E202" s="22" t="s">
        <v>1172</v>
      </c>
      <c r="F202" s="3" t="s">
        <v>1526</v>
      </c>
      <c r="G202" s="22" t="s">
        <v>1329</v>
      </c>
      <c r="H202" s="28" t="s">
        <v>1779</v>
      </c>
      <c r="J202" s="3" t="s">
        <v>1191</v>
      </c>
      <c r="K202" s="3" t="s">
        <v>1003</v>
      </c>
      <c r="N202" s="23" t="str">
        <f>IF((E202=""),"N","Y")</f>
        <v>Y</v>
      </c>
      <c r="O202" s="23" t="s">
        <v>1191</v>
      </c>
      <c r="P202" s="23"/>
      <c r="Q202" s="23"/>
    </row>
    <row r="203" spans="1:17">
      <c r="A203" s="3">
        <f>VLOOKUP(D203,'Concept heirarchy position'!A$1:I$623,3,0)</f>
        <v>316</v>
      </c>
      <c r="B203" s="3" t="str">
        <f>VLOOKUP(D203,'Concept heirarchy position'!A$1:I$623,2,0)</f>
        <v>GCS E</v>
      </c>
      <c r="C203" s="3">
        <v>199</v>
      </c>
      <c r="D203" s="3" t="s">
        <v>1878</v>
      </c>
      <c r="E203" s="12" t="s">
        <v>1309</v>
      </c>
      <c r="F203" s="3" t="s">
        <v>1028</v>
      </c>
      <c r="G203" s="12" t="s">
        <v>1329</v>
      </c>
      <c r="H203" s="12" t="s">
        <v>1878</v>
      </c>
      <c r="N203" s="24"/>
      <c r="O203" s="24"/>
      <c r="P203" s="24" t="s">
        <v>1191</v>
      </c>
      <c r="Q203" s="24"/>
    </row>
    <row r="204" spans="1:17">
      <c r="A204" s="3">
        <f>VLOOKUP(D204,'Concept heirarchy position'!A$1:I$623,3,0)</f>
        <v>317</v>
      </c>
      <c r="B204" s="3" t="str">
        <f>VLOOKUP(D204,'Concept heirarchy position'!A$1:I$623,2,0)</f>
        <v>GCS V</v>
      </c>
      <c r="C204" s="3">
        <v>200</v>
      </c>
      <c r="D204" s="3" t="s">
        <v>1620</v>
      </c>
      <c r="E204" s="12" t="s">
        <v>1893</v>
      </c>
      <c r="F204" s="3" t="s">
        <v>908</v>
      </c>
      <c r="G204" s="12" t="s">
        <v>1329</v>
      </c>
      <c r="O204" s="24" t="s">
        <v>1191</v>
      </c>
      <c r="P204" s="24" t="s">
        <v>1191</v>
      </c>
      <c r="Q204" s="24"/>
    </row>
    <row r="205" spans="1:17">
      <c r="A205" s="3">
        <f>VLOOKUP(D205,'Concept heirarchy position'!A$1:I$623,3,0)</f>
        <v>318</v>
      </c>
      <c r="B205" s="3" t="str">
        <f>VLOOKUP(D205,'Concept heirarchy position'!A$1:I$623,2,0)</f>
        <v>GCS M</v>
      </c>
      <c r="C205" s="3">
        <v>201</v>
      </c>
      <c r="D205" s="3" t="s">
        <v>2420</v>
      </c>
      <c r="E205" s="12" t="s">
        <v>2459</v>
      </c>
      <c r="F205" s="3" t="s">
        <v>1028</v>
      </c>
      <c r="G205" s="12" t="s">
        <v>1329</v>
      </c>
      <c r="H205" s="12" t="s">
        <v>2420</v>
      </c>
      <c r="N205" s="24"/>
      <c r="O205" s="24"/>
      <c r="P205" s="24" t="s">
        <v>1191</v>
      </c>
      <c r="Q205" s="24"/>
    </row>
    <row r="206" spans="1:17">
      <c r="A206" s="3">
        <f>VLOOKUP(D206,'Concept heirarchy position'!A$1:I$623,3,0)</f>
        <v>223</v>
      </c>
      <c r="B206" s="3" t="str">
        <f>VLOOKUP(D206,'Concept heirarchy position'!A$1:I$623,2,0)</f>
        <v>Other neurological</v>
      </c>
      <c r="C206" s="3">
        <v>202</v>
      </c>
      <c r="D206" s="3" t="s">
        <v>2612</v>
      </c>
      <c r="E206" s="12" t="s">
        <v>934</v>
      </c>
      <c r="F206" s="12" t="s">
        <v>1050</v>
      </c>
      <c r="G206" s="12" t="s">
        <v>1329</v>
      </c>
      <c r="H206" s="12" t="s">
        <v>1800</v>
      </c>
      <c r="J206" s="12" t="s">
        <v>1191</v>
      </c>
      <c r="K206" s="12" t="s">
        <v>1003</v>
      </c>
      <c r="L206" s="12"/>
      <c r="M206" s="12"/>
      <c r="O206" s="24" t="s">
        <v>1191</v>
      </c>
      <c r="P206" s="24" t="s">
        <v>1191</v>
      </c>
      <c r="Q206" s="24"/>
    </row>
    <row r="207" spans="1:17">
      <c r="A207" s="3">
        <f>VLOOKUP(D207,'Concept heirarchy position'!A$1:I$623,3,0)</f>
        <v>224</v>
      </c>
      <c r="B207" s="3" t="str">
        <f>VLOOKUP(D207,'Concept heirarchy position'!A$1:I$623,2,0)</f>
        <v>Gastroesophageal reflux</v>
      </c>
      <c r="C207" s="3">
        <v>203</v>
      </c>
      <c r="D207" s="3" t="s">
        <v>1423</v>
      </c>
      <c r="E207" s="12" t="s">
        <v>1513</v>
      </c>
      <c r="F207" s="12" t="s">
        <v>1050</v>
      </c>
      <c r="G207" s="12" t="s">
        <v>1329</v>
      </c>
      <c r="H207" s="12" t="s">
        <v>1800</v>
      </c>
      <c r="J207" s="12" t="s">
        <v>1191</v>
      </c>
      <c r="K207" s="12" t="s">
        <v>1003</v>
      </c>
      <c r="L207" s="12"/>
      <c r="M207" s="12"/>
      <c r="O207" s="24"/>
      <c r="P207" s="24" t="s">
        <v>1191</v>
      </c>
      <c r="Q207" s="24"/>
    </row>
    <row r="208" spans="1:17">
      <c r="A208" s="3">
        <f>VLOOKUP(D208,'Concept heirarchy position'!A$1:I$623,3,0)</f>
        <v>224</v>
      </c>
      <c r="B208" s="3" t="str">
        <f>VLOOKUP(D208,'Concept heirarchy position'!A$1:I$623,2,0)</f>
        <v>Gastroesophageal reflux</v>
      </c>
      <c r="C208" s="3">
        <v>204</v>
      </c>
      <c r="D208" s="3" t="s">
        <v>1423</v>
      </c>
      <c r="E208" s="22" t="s">
        <v>688</v>
      </c>
      <c r="F208" s="22" t="s">
        <v>1050</v>
      </c>
      <c r="G208" s="22" t="s">
        <v>1329</v>
      </c>
      <c r="H208" s="28" t="s">
        <v>1779</v>
      </c>
      <c r="N208" s="23" t="str">
        <f>IF((E208=""),"N","Y")</f>
        <v>Y</v>
      </c>
      <c r="O208" s="23" t="s">
        <v>1191</v>
      </c>
      <c r="P208" s="23"/>
      <c r="Q208" s="23"/>
    </row>
    <row r="209" spans="1:17">
      <c r="A209" s="3">
        <f>VLOOKUP(D209,'Concept heirarchy position'!A$1:I$623,3,0)</f>
        <v>227</v>
      </c>
      <c r="B209" s="3" t="str">
        <f>VLOOKUP(D209,'Concept heirarchy position'!A$1:I$623,2,0)</f>
        <v>Liver disease</v>
      </c>
      <c r="C209" s="3">
        <v>205</v>
      </c>
      <c r="D209" s="3" t="s">
        <v>2019</v>
      </c>
      <c r="E209" s="12" t="s">
        <v>2267</v>
      </c>
      <c r="F209" s="12" t="s">
        <v>1050</v>
      </c>
      <c r="G209" s="12" t="s">
        <v>1329</v>
      </c>
      <c r="H209" s="12" t="s">
        <v>1800</v>
      </c>
      <c r="O209" s="24"/>
      <c r="P209" s="24" t="s">
        <v>1191</v>
      </c>
      <c r="Q209" s="24"/>
    </row>
    <row r="210" spans="1:17">
      <c r="A210" s="3">
        <f>VLOOKUP(D210,'Concept heirarchy position'!A$1:I$623,3,0)</f>
        <v>227</v>
      </c>
      <c r="B210" s="3" t="str">
        <f>VLOOKUP(D210,'Concept heirarchy position'!A$1:I$623,2,0)</f>
        <v>Liver disease</v>
      </c>
      <c r="C210" s="3">
        <v>206</v>
      </c>
      <c r="D210" s="3" t="s">
        <v>2019</v>
      </c>
      <c r="E210" s="22" t="s">
        <v>930</v>
      </c>
      <c r="F210" s="22" t="s">
        <v>1050</v>
      </c>
      <c r="G210" s="22" t="s">
        <v>1329</v>
      </c>
      <c r="H210" s="28" t="s">
        <v>1779</v>
      </c>
      <c r="N210" s="23" t="str">
        <f>IF((E210=""),"N","Y")</f>
        <v>Y</v>
      </c>
      <c r="O210" s="23" t="s">
        <v>1191</v>
      </c>
      <c r="P210" s="23"/>
      <c r="Q210" s="23"/>
    </row>
    <row r="211" spans="1:17">
      <c r="A211" s="3">
        <f>VLOOKUP(D211,'Concept heirarchy position'!A$1:I$623,3,0)</f>
        <v>228</v>
      </c>
      <c r="B211" s="3" t="str">
        <f>VLOOKUP(D211,'Concept heirarchy position'!A$1:I$623,2,0)</f>
        <v>Hepatitis</v>
      </c>
      <c r="C211" s="3">
        <v>207</v>
      </c>
      <c r="D211" s="3" t="s">
        <v>1621</v>
      </c>
      <c r="E211" s="12" t="s">
        <v>1317</v>
      </c>
      <c r="F211" s="12" t="s">
        <v>1050</v>
      </c>
      <c r="G211" s="12" t="s">
        <v>1329</v>
      </c>
      <c r="H211" s="12" t="s">
        <v>1800</v>
      </c>
      <c r="J211" s="12" t="s">
        <v>1191</v>
      </c>
      <c r="K211" s="12" t="s">
        <v>1003</v>
      </c>
      <c r="L211" s="12"/>
      <c r="M211" s="12"/>
      <c r="O211" s="24"/>
      <c r="P211" s="24" t="s">
        <v>1191</v>
      </c>
      <c r="Q211" s="24"/>
    </row>
    <row r="212" spans="1:17">
      <c r="A212" s="3">
        <f>VLOOKUP(D212,'Concept heirarchy position'!A$1:I$623,3,0)</f>
        <v>228</v>
      </c>
      <c r="B212" s="3" t="str">
        <f>VLOOKUP(D212,'Concept heirarchy position'!A$1:I$623,2,0)</f>
        <v>Hepatitis</v>
      </c>
      <c r="C212" s="3">
        <v>208</v>
      </c>
      <c r="D212" s="3" t="s">
        <v>1621</v>
      </c>
      <c r="E212" s="22" t="s">
        <v>1517</v>
      </c>
      <c r="F212" s="22" t="s">
        <v>1050</v>
      </c>
      <c r="G212" s="22" t="s">
        <v>1329</v>
      </c>
      <c r="H212" s="28" t="s">
        <v>1779</v>
      </c>
      <c r="J212" s="22" t="s">
        <v>1191</v>
      </c>
      <c r="K212" s="22" t="s">
        <v>1003</v>
      </c>
      <c r="L212" s="22"/>
      <c r="M212" s="22"/>
      <c r="N212" s="23" t="str">
        <f>IF((E212=""),"N","Y")</f>
        <v>Y</v>
      </c>
      <c r="O212" s="23" t="s">
        <v>1191</v>
      </c>
      <c r="P212" s="23"/>
      <c r="Q212" s="23"/>
    </row>
    <row r="213" spans="1:17">
      <c r="A213" s="3">
        <f>VLOOKUP(D213,'Concept heirarchy position'!A$1:I$623,3,0)</f>
        <v>230</v>
      </c>
      <c r="B213" s="3" t="str">
        <f>VLOOKUP(D213,'Concept heirarchy position'!A$1:I$623,2,0)</f>
        <v>Cirrhosis</v>
      </c>
      <c r="C213" s="3">
        <v>209</v>
      </c>
      <c r="D213" s="12" t="s">
        <v>1885</v>
      </c>
      <c r="E213" s="12" t="s">
        <v>1885</v>
      </c>
      <c r="F213" s="12" t="s">
        <v>1050</v>
      </c>
      <c r="G213" s="12" t="s">
        <v>1329</v>
      </c>
      <c r="H213" s="12" t="s">
        <v>1800</v>
      </c>
      <c r="J213" s="12" t="s">
        <v>1191</v>
      </c>
      <c r="K213" s="12" t="s">
        <v>1003</v>
      </c>
      <c r="L213" s="12"/>
      <c r="M213" s="12"/>
      <c r="N213" s="24"/>
      <c r="O213" s="24"/>
      <c r="P213" s="24" t="s">
        <v>1191</v>
      </c>
      <c r="Q213" s="24"/>
    </row>
    <row r="214" spans="1:17">
      <c r="A214" s="3">
        <f>VLOOKUP(D214,'Concept heirarchy position'!A$1:I$623,3,0)</f>
        <v>230</v>
      </c>
      <c r="B214" s="3" t="str">
        <f>VLOOKUP(D214,'Concept heirarchy position'!A$1:I$623,2,0)</f>
        <v>Cirrhosis</v>
      </c>
      <c r="C214" s="3">
        <v>210</v>
      </c>
      <c r="D214" s="22" t="s">
        <v>1885</v>
      </c>
      <c r="E214" s="22" t="s">
        <v>1518</v>
      </c>
      <c r="F214" s="22" t="s">
        <v>1050</v>
      </c>
      <c r="G214" s="22" t="s">
        <v>1329</v>
      </c>
      <c r="H214" s="28" t="s">
        <v>1779</v>
      </c>
      <c r="N214" s="23" t="s">
        <v>1191</v>
      </c>
      <c r="O214" s="23" t="s">
        <v>1191</v>
      </c>
      <c r="P214" s="23"/>
      <c r="Q214" s="23"/>
    </row>
    <row r="215" spans="1:17">
      <c r="A215" s="3">
        <f>VLOOKUP(D215,'Concept heirarchy position'!A$1:I$623,3,0)</f>
        <v>231</v>
      </c>
      <c r="B215" s="3" t="str">
        <f>VLOOKUP(D215,'Concept heirarchy position'!A$1:I$623,2,0)</f>
        <v>Child Pugh grade</v>
      </c>
      <c r="C215" s="3">
        <v>211</v>
      </c>
      <c r="D215" s="3" t="s">
        <v>1886</v>
      </c>
      <c r="E215" s="12" t="s">
        <v>1140</v>
      </c>
      <c r="F215" s="12" t="s">
        <v>1304</v>
      </c>
      <c r="G215" s="12" t="s">
        <v>1329</v>
      </c>
      <c r="H215" s="12" t="s">
        <v>1178</v>
      </c>
      <c r="J215" s="12" t="s">
        <v>925</v>
      </c>
      <c r="K215" s="12" t="s">
        <v>1003</v>
      </c>
      <c r="L215" s="12"/>
      <c r="M215" s="12"/>
      <c r="N215" s="24"/>
      <c r="O215" s="24"/>
      <c r="P215" s="24" t="s">
        <v>1191</v>
      </c>
      <c r="Q215" s="24"/>
    </row>
    <row r="216" spans="1:17">
      <c r="A216" s="3">
        <f>VLOOKUP(D216,'Concept heirarchy position'!A$1:I$623,3,0)</f>
        <v>233</v>
      </c>
      <c r="B216" s="3" t="str">
        <f>VLOOKUP(D216,'Concept heirarchy position'!A$1:I$623,2,0)</f>
        <v>Other liver</v>
      </c>
      <c r="C216" s="3">
        <v>212</v>
      </c>
      <c r="D216" s="3" t="s">
        <v>1876</v>
      </c>
      <c r="E216" s="12" t="s">
        <v>1038</v>
      </c>
      <c r="F216" s="12" t="s">
        <v>1050</v>
      </c>
      <c r="G216" s="12" t="s">
        <v>1329</v>
      </c>
      <c r="H216" s="12" t="s">
        <v>1800</v>
      </c>
      <c r="J216" s="12" t="s">
        <v>1191</v>
      </c>
      <c r="K216" s="12" t="s">
        <v>1003</v>
      </c>
      <c r="L216" s="12"/>
      <c r="M216" s="12"/>
      <c r="O216" s="24" t="s">
        <v>1191</v>
      </c>
      <c r="P216" s="24" t="s">
        <v>1191</v>
      </c>
      <c r="Q216" s="24"/>
    </row>
    <row r="217" spans="1:17">
      <c r="A217" s="3">
        <f>VLOOKUP(D217,'Concept heirarchy position'!A$1:I$623,3,0)</f>
        <v>234</v>
      </c>
      <c r="B217" s="3" t="str">
        <f>VLOOKUP(D217,'Concept heirarchy position'!A$1:I$623,2,0)</f>
        <v>Diabetes</v>
      </c>
      <c r="C217" s="3">
        <v>213</v>
      </c>
      <c r="D217" s="12" t="s">
        <v>1883</v>
      </c>
      <c r="E217" s="12" t="s">
        <v>1883</v>
      </c>
      <c r="F217" s="12" t="s">
        <v>1050</v>
      </c>
      <c r="G217" s="12" t="s">
        <v>1329</v>
      </c>
      <c r="H217" s="12" t="s">
        <v>1800</v>
      </c>
      <c r="N217" s="24"/>
      <c r="O217" s="24"/>
      <c r="P217" s="24" t="s">
        <v>1191</v>
      </c>
      <c r="Q217" s="24"/>
    </row>
    <row r="218" spans="1:17">
      <c r="A218" s="3">
        <f>VLOOKUP(D218,'Concept heirarchy position'!A$1:I$623,3,0)</f>
        <v>234</v>
      </c>
      <c r="B218" s="3" t="str">
        <f>VLOOKUP(D218,'Concept heirarchy position'!A$1:I$623,2,0)</f>
        <v>Diabetes</v>
      </c>
      <c r="C218" s="3">
        <v>214</v>
      </c>
      <c r="D218" s="22" t="s">
        <v>1883</v>
      </c>
      <c r="E218" s="22" t="s">
        <v>1174</v>
      </c>
      <c r="F218" s="22" t="s">
        <v>1050</v>
      </c>
      <c r="G218" s="22" t="s">
        <v>1329</v>
      </c>
      <c r="H218" s="28" t="s">
        <v>1779</v>
      </c>
      <c r="N218" s="23" t="str">
        <f>IF((E218=""),"N","Y")</f>
        <v>Y</v>
      </c>
      <c r="O218" s="23" t="s">
        <v>1191</v>
      </c>
      <c r="P218" s="23"/>
      <c r="Q218" s="23"/>
    </row>
    <row r="219" spans="1:17">
      <c r="A219" s="3">
        <f>VLOOKUP(D219,'Concept heirarchy position'!A$1:I$623,3,0)</f>
        <v>235</v>
      </c>
      <c r="B219" s="3" t="str">
        <f>VLOOKUP(D219,'Concept heirarchy position'!A$1:I$623,2,0)</f>
        <v>Diabetes type</v>
      </c>
      <c r="C219" s="3">
        <v>215</v>
      </c>
      <c r="D219" s="3" t="s">
        <v>1421</v>
      </c>
      <c r="E219" s="12" t="s">
        <v>1411</v>
      </c>
      <c r="F219" s="12" t="s">
        <v>1318</v>
      </c>
      <c r="G219" s="12" t="s">
        <v>1329</v>
      </c>
      <c r="H219" s="12" t="s">
        <v>1411</v>
      </c>
      <c r="N219" s="24"/>
      <c r="O219" s="24" t="s">
        <v>1191</v>
      </c>
      <c r="P219" s="24" t="s">
        <v>1191</v>
      </c>
      <c r="Q219" s="24"/>
    </row>
    <row r="220" spans="1:17">
      <c r="A220" s="3">
        <f>VLOOKUP(D220,'Concept heirarchy position'!A$1:I$623,3,0)</f>
        <v>236</v>
      </c>
      <c r="B220" s="3" t="str">
        <f>VLOOKUP(D220,'Concept heirarchy position'!A$1:I$623,2,0)</f>
        <v>Diabetes treatment</v>
      </c>
      <c r="C220" s="3">
        <v>216</v>
      </c>
      <c r="D220" s="3" t="s">
        <v>1134</v>
      </c>
      <c r="E220" s="12" t="s">
        <v>1171</v>
      </c>
      <c r="F220" s="12" t="s">
        <v>1318</v>
      </c>
      <c r="G220" s="12" t="s">
        <v>1329</v>
      </c>
      <c r="H220" s="12" t="s">
        <v>1171</v>
      </c>
      <c r="N220" s="24"/>
      <c r="O220" s="24" t="s">
        <v>1191</v>
      </c>
      <c r="P220" s="24" t="s">
        <v>1191</v>
      </c>
      <c r="Q220" s="24"/>
    </row>
    <row r="221" spans="1:17">
      <c r="A221" s="3">
        <f>VLOOKUP(D221,'Concept heirarchy position'!A$1:I$623,3,0)</f>
        <v>237</v>
      </c>
      <c r="B221" s="3" t="str">
        <f>VLOOKUP(D221,'Concept heirarchy position'!A$1:I$623,2,0)</f>
        <v>Diabetic nephropathy</v>
      </c>
      <c r="C221" s="3">
        <v>217</v>
      </c>
      <c r="D221" s="3" t="s">
        <v>1442</v>
      </c>
      <c r="E221" s="12" t="s">
        <v>1432</v>
      </c>
      <c r="F221" s="12" t="s">
        <v>1318</v>
      </c>
      <c r="G221" s="12" t="s">
        <v>1329</v>
      </c>
      <c r="H221" s="12" t="s">
        <v>1800</v>
      </c>
      <c r="N221" s="24"/>
      <c r="O221" s="24" t="s">
        <v>1191</v>
      </c>
      <c r="P221" s="24" t="s">
        <v>1191</v>
      </c>
      <c r="Q221" s="24"/>
    </row>
    <row r="222" spans="1:17">
      <c r="A222" s="3">
        <f>VLOOKUP(D222,'Concept heirarchy position'!A$1:I$623,3,0)</f>
        <v>238</v>
      </c>
      <c r="B222" s="3" t="str">
        <f>VLOOKUP(D222,'Concept heirarchy position'!A$1:I$623,2,0)</f>
        <v>Diabetic neuropathy</v>
      </c>
      <c r="C222" s="3">
        <v>218</v>
      </c>
      <c r="D222" s="3" t="s">
        <v>1533</v>
      </c>
      <c r="E222" s="12" t="s">
        <v>1196</v>
      </c>
      <c r="F222" s="12" t="s">
        <v>1318</v>
      </c>
      <c r="G222" s="12" t="s">
        <v>1329</v>
      </c>
      <c r="H222" s="12" t="s">
        <v>1800</v>
      </c>
      <c r="N222" s="24"/>
      <c r="O222" s="24" t="s">
        <v>1191</v>
      </c>
      <c r="P222" s="24" t="s">
        <v>1191</v>
      </c>
      <c r="Q222" s="24"/>
    </row>
    <row r="223" spans="1:17">
      <c r="A223" s="3">
        <f>VLOOKUP(D223,'Concept heirarchy position'!A$1:I$623,3,0)</f>
        <v>239</v>
      </c>
      <c r="B223" s="3" t="str">
        <f>VLOOKUP(D223,'Concept heirarchy position'!A$1:I$623,2,0)</f>
        <v>Thyroid disease</v>
      </c>
      <c r="C223" s="3">
        <v>219</v>
      </c>
      <c r="D223" s="3" t="s">
        <v>1197</v>
      </c>
      <c r="E223" s="22" t="s">
        <v>1055</v>
      </c>
      <c r="F223" s="22" t="s">
        <v>1050</v>
      </c>
      <c r="G223" s="22" t="s">
        <v>1329</v>
      </c>
      <c r="H223" s="28" t="s">
        <v>1779</v>
      </c>
      <c r="J223" s="22" t="s">
        <v>1191</v>
      </c>
      <c r="K223" s="22" t="s">
        <v>1003</v>
      </c>
      <c r="L223" s="22"/>
      <c r="M223" s="22"/>
      <c r="N223" s="21" t="s">
        <v>1191</v>
      </c>
      <c r="O223" s="23"/>
      <c r="P223" s="23"/>
      <c r="Q223" s="23"/>
    </row>
    <row r="224" spans="1:17">
      <c r="A224" s="3">
        <f>VLOOKUP(D224,'Concept heirarchy position'!A$1:I$623,3,0)</f>
        <v>241</v>
      </c>
      <c r="B224" s="3" t="str">
        <f>VLOOKUP(D224,'Concept heirarchy position'!A$1:I$623,2,0)</f>
        <v>Hyperthyroidism</v>
      </c>
      <c r="C224" s="3">
        <v>220</v>
      </c>
      <c r="D224" s="12" t="s">
        <v>1192</v>
      </c>
      <c r="E224" s="12" t="s">
        <v>1192</v>
      </c>
      <c r="F224" s="12" t="s">
        <v>1050</v>
      </c>
      <c r="G224" s="12" t="s">
        <v>1329</v>
      </c>
      <c r="H224" s="12" t="s">
        <v>1800</v>
      </c>
      <c r="O224" s="24" t="s">
        <v>1191</v>
      </c>
      <c r="P224" s="24" t="s">
        <v>1191</v>
      </c>
      <c r="Q224" s="24"/>
    </row>
    <row r="225" spans="1:17">
      <c r="A225" s="3">
        <f>VLOOKUP(D225,'Concept heirarchy position'!A$1:I$623,3,0)</f>
        <v>242</v>
      </c>
      <c r="B225" s="3" t="str">
        <f>VLOOKUP(D225,'Concept heirarchy position'!A$1:I$623,2,0)</f>
        <v>Hypothyroidism</v>
      </c>
      <c r="C225" s="3">
        <v>221</v>
      </c>
      <c r="D225" s="12" t="s">
        <v>1193</v>
      </c>
      <c r="E225" s="12" t="s">
        <v>1193</v>
      </c>
      <c r="F225" s="12" t="s">
        <v>1050</v>
      </c>
      <c r="G225" s="12" t="s">
        <v>1329</v>
      </c>
      <c r="H225" s="12" t="s">
        <v>1800</v>
      </c>
      <c r="O225" s="24" t="s">
        <v>1191</v>
      </c>
      <c r="P225" s="24" t="s">
        <v>1191</v>
      </c>
      <c r="Q225" s="24"/>
    </row>
    <row r="226" spans="1:17">
      <c r="A226" s="3">
        <f>VLOOKUP(D226,'Concept heirarchy position'!A$1:I$623,3,0)</f>
        <v>243</v>
      </c>
      <c r="B226" s="3" t="str">
        <f>VLOOKUP(D226,'Concept heirarchy position'!A$1:I$623,2,0)</f>
        <v>Other endocrine disease</v>
      </c>
      <c r="C226" s="3">
        <v>222</v>
      </c>
      <c r="D226" s="3" t="s">
        <v>1307</v>
      </c>
      <c r="E226" s="12" t="s">
        <v>1308</v>
      </c>
      <c r="F226" s="12" t="s">
        <v>1050</v>
      </c>
      <c r="G226" s="12" t="s">
        <v>1329</v>
      </c>
      <c r="H226" s="12" t="s">
        <v>1800</v>
      </c>
      <c r="J226" s="3" t="s">
        <v>1191</v>
      </c>
      <c r="K226" s="3" t="s">
        <v>1003</v>
      </c>
      <c r="O226" s="24" t="s">
        <v>1191</v>
      </c>
      <c r="P226" s="24" t="s">
        <v>1191</v>
      </c>
      <c r="Q226" s="24"/>
    </row>
    <row r="227" spans="1:17">
      <c r="A227" s="3">
        <f>VLOOKUP(D227,'Concept heirarchy position'!A$1:I$623,3,0)</f>
        <v>243</v>
      </c>
      <c r="B227" s="3" t="str">
        <f>VLOOKUP(D227,'Concept heirarchy position'!A$1:I$623,2,0)</f>
        <v>Other endocrine disease</v>
      </c>
      <c r="C227" s="3">
        <v>223</v>
      </c>
      <c r="D227" s="3" t="s">
        <v>1307</v>
      </c>
      <c r="E227" s="12" t="s">
        <v>447</v>
      </c>
      <c r="F227" s="12" t="s">
        <v>1050</v>
      </c>
      <c r="G227" s="12" t="s">
        <v>1329</v>
      </c>
      <c r="H227" s="12" t="s">
        <v>1800</v>
      </c>
      <c r="O227" s="24" t="s">
        <v>1191</v>
      </c>
      <c r="P227" s="24" t="s">
        <v>1191</v>
      </c>
      <c r="Q227" s="24"/>
    </row>
    <row r="228" spans="1:17">
      <c r="A228" s="3">
        <f>VLOOKUP(D228,'Concept heirarchy position'!A$1:I$623,3,0)</f>
        <v>244</v>
      </c>
      <c r="B228" s="3" t="str">
        <f>VLOOKUP(D228,'Concept heirarchy position'!A$1:I$623,2,0)</f>
        <v>Renal disease</v>
      </c>
      <c r="C228" s="3">
        <v>224</v>
      </c>
      <c r="D228" s="3" t="s">
        <v>1628</v>
      </c>
      <c r="E228" s="12" t="s">
        <v>1554</v>
      </c>
      <c r="F228" s="12" t="s">
        <v>1050</v>
      </c>
      <c r="G228" s="12" t="s">
        <v>1329</v>
      </c>
      <c r="H228" s="12" t="s">
        <v>1800</v>
      </c>
      <c r="O228" s="24" t="s">
        <v>1191</v>
      </c>
      <c r="P228" s="24" t="s">
        <v>1191</v>
      </c>
      <c r="Q228" s="24"/>
    </row>
    <row r="229" spans="1:17">
      <c r="A229" s="3">
        <f>VLOOKUP(D229,'Concept heirarchy position'!A$1:I$623,3,0)</f>
        <v>244</v>
      </c>
      <c r="B229" s="3" t="str">
        <f>VLOOKUP(D229,'Concept heirarchy position'!A$1:I$623,2,0)</f>
        <v>Renal disease</v>
      </c>
      <c r="C229" s="3">
        <v>225</v>
      </c>
      <c r="D229" s="3" t="s">
        <v>1628</v>
      </c>
      <c r="E229" s="22" t="s">
        <v>1043</v>
      </c>
      <c r="F229" s="22" t="s">
        <v>1050</v>
      </c>
      <c r="G229" s="22" t="s">
        <v>1329</v>
      </c>
      <c r="H229" s="28" t="s">
        <v>1779</v>
      </c>
      <c r="N229" s="23" t="str">
        <f>IF((E229=""),"N","Y")</f>
        <v>Y</v>
      </c>
      <c r="O229" s="23" t="s">
        <v>1191</v>
      </c>
      <c r="P229" s="23" t="s">
        <v>1191</v>
      </c>
      <c r="Q229" s="23"/>
    </row>
    <row r="230" spans="1:17">
      <c r="A230" s="3">
        <f>VLOOKUP(D230,'Concept heirarchy position'!A$1:I$623,3,0)</f>
        <v>245</v>
      </c>
      <c r="B230" s="3" t="str">
        <f>VLOOKUP(D230,'Concept heirarchy position'!A$1:I$623,2,0)</f>
        <v>Renal failure</v>
      </c>
      <c r="C230" s="3">
        <v>226</v>
      </c>
      <c r="D230" s="3" t="s">
        <v>1455</v>
      </c>
      <c r="E230" s="12" t="s">
        <v>1456</v>
      </c>
      <c r="F230" s="12" t="s">
        <v>1050</v>
      </c>
      <c r="G230" s="12" t="s">
        <v>1329</v>
      </c>
      <c r="H230" s="12" t="s">
        <v>1800</v>
      </c>
      <c r="O230" s="24" t="s">
        <v>1191</v>
      </c>
      <c r="P230" s="24" t="s">
        <v>1191</v>
      </c>
      <c r="Q230" s="24"/>
    </row>
    <row r="231" spans="1:17">
      <c r="A231" s="3">
        <f>VLOOKUP(D231,'Concept heirarchy position'!A$1:I$623,3,0)</f>
        <v>246</v>
      </c>
      <c r="B231" s="3" t="str">
        <f>VLOOKUP(D231,'Concept heirarchy position'!A$1:I$623,2,0)</f>
        <v>Dialysis</v>
      </c>
      <c r="C231" s="3">
        <v>227</v>
      </c>
      <c r="D231" s="3" t="s">
        <v>1536</v>
      </c>
      <c r="E231" s="12" t="s">
        <v>802</v>
      </c>
      <c r="F231" s="3" t="s">
        <v>803</v>
      </c>
      <c r="G231" s="12" t="s">
        <v>1329</v>
      </c>
      <c r="H231" s="12" t="s">
        <v>1800</v>
      </c>
      <c r="N231" s="24"/>
      <c r="O231" s="24" t="s">
        <v>1191</v>
      </c>
      <c r="P231" s="24" t="s">
        <v>1191</v>
      </c>
      <c r="Q231" s="24"/>
    </row>
    <row r="232" spans="1:17">
      <c r="A232" s="3">
        <f>VLOOKUP(D232,'Concept heirarchy position'!A$1:I$623,3,0)</f>
        <v>247</v>
      </c>
      <c r="B232" s="3" t="str">
        <f>VLOOKUP(D232,'Concept heirarchy position'!A$1:I$623,2,0)</f>
        <v>Dialysis type</v>
      </c>
      <c r="C232" s="3">
        <v>228</v>
      </c>
      <c r="D232" s="12" t="s">
        <v>1537</v>
      </c>
      <c r="E232" s="12" t="s">
        <v>1427</v>
      </c>
      <c r="F232" s="3" t="s">
        <v>794</v>
      </c>
      <c r="G232" s="12" t="s">
        <v>1329</v>
      </c>
      <c r="H232" s="12" t="s">
        <v>1537</v>
      </c>
      <c r="N232" s="24"/>
      <c r="O232" s="24" t="s">
        <v>1191</v>
      </c>
      <c r="P232" s="24" t="s">
        <v>1191</v>
      </c>
      <c r="Q232" s="24"/>
    </row>
    <row r="233" spans="1:17">
      <c r="A233" s="3">
        <f>VLOOKUP(D233,'Concept heirarchy position'!A$1:I$623,3,0)</f>
        <v>248</v>
      </c>
      <c r="B233" s="3" t="str">
        <f>VLOOKUP(D233,'Concept heirarchy position'!A$1:I$623,2,0)</f>
        <v>Fluid restriction</v>
      </c>
      <c r="C233" s="3">
        <v>229</v>
      </c>
      <c r="D233" s="3" t="s">
        <v>1764</v>
      </c>
      <c r="E233" s="12" t="s">
        <v>1763</v>
      </c>
      <c r="F233" s="3" t="s">
        <v>803</v>
      </c>
      <c r="G233" s="12" t="s">
        <v>1329</v>
      </c>
      <c r="H233" s="12" t="s">
        <v>1800</v>
      </c>
      <c r="J233" s="3" t="s">
        <v>1191</v>
      </c>
      <c r="K233" s="3" t="s">
        <v>1003</v>
      </c>
      <c r="O233" s="24" t="s">
        <v>1191</v>
      </c>
      <c r="P233" s="24" t="s">
        <v>1191</v>
      </c>
      <c r="Q233" s="24"/>
    </row>
    <row r="234" spans="1:17">
      <c r="A234" s="3">
        <f>VLOOKUP(D234,'Concept heirarchy position'!A$1:I$623,3,0)</f>
        <v>248</v>
      </c>
      <c r="B234" s="3" t="str">
        <f>VLOOKUP(D234,'Concept heirarchy position'!A$1:I$623,2,0)</f>
        <v>Fluid restriction</v>
      </c>
      <c r="C234" s="3">
        <v>230</v>
      </c>
      <c r="D234" s="3" t="s">
        <v>1764</v>
      </c>
      <c r="E234" s="12" t="s">
        <v>405</v>
      </c>
      <c r="F234" s="3" t="s">
        <v>513</v>
      </c>
      <c r="G234" s="12" t="s">
        <v>1467</v>
      </c>
      <c r="O234" s="24" t="s">
        <v>1191</v>
      </c>
      <c r="P234" s="24" t="s">
        <v>1191</v>
      </c>
      <c r="Q234" s="24"/>
    </row>
    <row r="235" spans="1:17">
      <c r="A235" s="3">
        <f>VLOOKUP(D235,'Concept heirarchy position'!A$1:I$623,3,0)</f>
        <v>249</v>
      </c>
      <c r="B235" s="3" t="str">
        <f>VLOOKUP(D235,'Concept heirarchy position'!A$1:I$623,2,0)</f>
        <v>Other renal</v>
      </c>
      <c r="C235" s="3">
        <v>231</v>
      </c>
      <c r="D235" s="3" t="s">
        <v>2058</v>
      </c>
      <c r="E235" s="12" t="s">
        <v>1040</v>
      </c>
      <c r="F235" s="12" t="s">
        <v>1050</v>
      </c>
      <c r="G235" s="12" t="s">
        <v>1329</v>
      </c>
      <c r="H235" s="12" t="s">
        <v>1800</v>
      </c>
      <c r="J235" s="12" t="s">
        <v>1191</v>
      </c>
      <c r="K235" s="12" t="s">
        <v>1003</v>
      </c>
      <c r="L235" s="12"/>
      <c r="M235" s="12"/>
      <c r="O235" s="24" t="s">
        <v>1191</v>
      </c>
      <c r="P235" s="24" t="s">
        <v>1191</v>
      </c>
      <c r="Q235" s="24"/>
    </row>
    <row r="236" spans="1:17">
      <c r="A236" s="3">
        <f>VLOOKUP(D236,'Concept heirarchy position'!A$1:I$623,3,0)</f>
        <v>250</v>
      </c>
      <c r="B236" s="3" t="str">
        <f>VLOOKUP(D236,'Concept heirarchy position'!A$1:I$623,2,0)</f>
        <v>Breastfeeding</v>
      </c>
      <c r="C236" s="3">
        <v>232</v>
      </c>
      <c r="D236" s="3" t="s">
        <v>2183</v>
      </c>
      <c r="E236" s="12" t="s">
        <v>709</v>
      </c>
      <c r="F236" s="12" t="s">
        <v>1051</v>
      </c>
      <c r="G236" s="12" t="s">
        <v>1329</v>
      </c>
      <c r="H236" s="29" t="s">
        <v>1800</v>
      </c>
      <c r="N236" s="24"/>
      <c r="O236" s="24" t="s">
        <v>1191</v>
      </c>
      <c r="P236" s="24" t="s">
        <v>1191</v>
      </c>
      <c r="Q236" s="24"/>
    </row>
    <row r="237" spans="1:17">
      <c r="A237" s="3">
        <f>VLOOKUP(D237,'Concept heirarchy position'!A$1:I$623,3,0)</f>
        <v>250</v>
      </c>
      <c r="B237" s="3" t="str">
        <f>VLOOKUP(D237,'Concept heirarchy position'!A$1:I$623,2,0)</f>
        <v>Breastfeeding</v>
      </c>
      <c r="C237" s="3">
        <v>233</v>
      </c>
      <c r="D237" s="3" t="s">
        <v>2183</v>
      </c>
      <c r="E237" s="22" t="s">
        <v>1052</v>
      </c>
      <c r="F237" s="12" t="s">
        <v>1051</v>
      </c>
      <c r="G237" s="22" t="s">
        <v>1329</v>
      </c>
      <c r="H237" s="28" t="s">
        <v>1779</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2040</v>
      </c>
      <c r="E238" s="12" t="s">
        <v>1053</v>
      </c>
      <c r="F238" s="12" t="s">
        <v>1354</v>
      </c>
      <c r="G238" s="12" t="s">
        <v>1329</v>
      </c>
      <c r="H238" s="12" t="s">
        <v>1355</v>
      </c>
      <c r="N238" s="24"/>
      <c r="O238" s="24"/>
      <c r="P238" s="24" t="s">
        <v>1191</v>
      </c>
      <c r="Q238" s="24"/>
    </row>
    <row r="239" spans="1:17">
      <c r="A239" s="3">
        <f>VLOOKUP(D239,'Concept heirarchy position'!A$1:I$623,3,0)</f>
        <v>251</v>
      </c>
      <c r="B239" s="3" t="str">
        <f>VLOOKUP(D239,'Concept heirarchy position'!A$1:I$623,2,0)</f>
        <v>Currently Pregnant</v>
      </c>
      <c r="C239" s="3">
        <v>235</v>
      </c>
      <c r="D239" s="3" t="s">
        <v>2040</v>
      </c>
      <c r="E239" s="22" t="s">
        <v>1356</v>
      </c>
      <c r="F239" s="22" t="s">
        <v>1354</v>
      </c>
      <c r="G239" s="22" t="s">
        <v>1329</v>
      </c>
      <c r="H239" s="22" t="s">
        <v>1355</v>
      </c>
      <c r="N239" s="23" t="str">
        <f>IF((E239=""),"N","Y")</f>
        <v>Y</v>
      </c>
      <c r="O239" s="23" t="s">
        <v>1191</v>
      </c>
      <c r="P239" s="23"/>
      <c r="Q239" s="23"/>
    </row>
    <row r="240" spans="1:17">
      <c r="A240" s="3">
        <f>VLOOKUP(D240,'Concept heirarchy position'!A$1:I$623,3,0)</f>
        <v>252</v>
      </c>
      <c r="B240" s="3" t="str">
        <f>VLOOKUP(D240,'Concept heirarchy position'!A$1:I$623,2,0)</f>
        <v>LMP</v>
      </c>
      <c r="C240" s="3">
        <v>236</v>
      </c>
      <c r="D240" s="3" t="s">
        <v>1921</v>
      </c>
      <c r="E240" s="12" t="s">
        <v>1563</v>
      </c>
      <c r="F240" s="12" t="s">
        <v>835</v>
      </c>
      <c r="G240" s="12" t="s">
        <v>1446</v>
      </c>
      <c r="M240" s="3" t="s">
        <v>1328</v>
      </c>
      <c r="O240" s="24"/>
      <c r="P240" s="24" t="s">
        <v>1191</v>
      </c>
      <c r="Q240" s="24"/>
    </row>
    <row r="241" spans="1:17">
      <c r="A241" s="3">
        <f>VLOOKUP(D241,'Concept heirarchy position'!A$1:I$623,3,0)</f>
        <v>252</v>
      </c>
      <c r="B241" s="3" t="str">
        <f>VLOOKUP(D241,'Concept heirarchy position'!A$1:I$623,2,0)</f>
        <v>LMP</v>
      </c>
      <c r="C241" s="3">
        <v>237</v>
      </c>
      <c r="D241" s="3" t="s">
        <v>1921</v>
      </c>
      <c r="E241" s="22" t="s">
        <v>937</v>
      </c>
      <c r="F241" s="12" t="s">
        <v>835</v>
      </c>
      <c r="G241" s="22" t="s">
        <v>1446</v>
      </c>
      <c r="M241" s="3" t="s">
        <v>1328</v>
      </c>
      <c r="N241" s="23" t="str">
        <f>IF((E241=""),"N","Y")</f>
        <v>Y</v>
      </c>
      <c r="O241" s="23" t="s">
        <v>1191</v>
      </c>
      <c r="P241" s="23"/>
      <c r="Q241" s="23"/>
    </row>
    <row r="242" spans="1:17">
      <c r="A242" s="3">
        <f>VLOOKUP(D242,'Concept heirarchy position'!A$1:I$623,3,0)</f>
        <v>253</v>
      </c>
      <c r="B242" s="3" t="str">
        <f>VLOOKUP(D242,'Concept heirarchy position'!A$1:I$623,2,0)</f>
        <v>Gestation (weeks)</v>
      </c>
      <c r="C242" s="3">
        <v>238</v>
      </c>
      <c r="D242" s="3" t="s">
        <v>2011</v>
      </c>
      <c r="E242" s="12" t="s">
        <v>2295</v>
      </c>
      <c r="F242" s="3" t="s">
        <v>1067</v>
      </c>
      <c r="G242" s="12" t="s">
        <v>932</v>
      </c>
      <c r="O242" s="24"/>
      <c r="P242" s="24" t="s">
        <v>1191</v>
      </c>
      <c r="Q242" s="24"/>
    </row>
    <row r="243" spans="1:17">
      <c r="A243" s="3">
        <f>VLOOKUP(D243,'Concept heirarchy position'!A$1:I$623,3,0)</f>
        <v>253</v>
      </c>
      <c r="B243" s="3" t="str">
        <f>VLOOKUP(D243,'Concept heirarchy position'!A$1:I$623,2,0)</f>
        <v>Gestation (weeks)</v>
      </c>
      <c r="C243" s="3">
        <v>239</v>
      </c>
      <c r="D243" s="3" t="s">
        <v>2011</v>
      </c>
      <c r="E243" s="22" t="s">
        <v>1068</v>
      </c>
      <c r="F243" s="3" t="s">
        <v>1067</v>
      </c>
      <c r="G243" s="22" t="s">
        <v>932</v>
      </c>
      <c r="N243" s="23" t="str">
        <f>IF((E243=""),"N","Y")</f>
        <v>Y</v>
      </c>
      <c r="O243" s="23" t="s">
        <v>1191</v>
      </c>
      <c r="P243" s="23"/>
      <c r="Q243" s="23"/>
    </row>
    <row r="244" spans="1:17">
      <c r="A244" s="3">
        <f>VLOOKUP(D244,'Concept heirarchy position'!A$1:I$623,3,0)</f>
        <v>254</v>
      </c>
      <c r="B244" s="3" t="str">
        <f>VLOOKUP(D244,'Concept heirarchy position'!A$1:I$623,2,0)</f>
        <v>Expected delivery date</v>
      </c>
      <c r="C244" s="3">
        <v>240</v>
      </c>
      <c r="D244" s="3" t="s">
        <v>2296</v>
      </c>
      <c r="E244" s="12" t="s">
        <v>1069</v>
      </c>
      <c r="F244" s="12" t="s">
        <v>829</v>
      </c>
      <c r="G244" s="12" t="s">
        <v>1446</v>
      </c>
      <c r="M244" s="3" t="s">
        <v>1787</v>
      </c>
      <c r="N244" s="24"/>
      <c r="O244" s="24" t="s">
        <v>1191</v>
      </c>
      <c r="P244" s="24" t="s">
        <v>1191</v>
      </c>
      <c r="Q244" s="24"/>
    </row>
    <row r="245" spans="1:17">
      <c r="A245" s="3">
        <f>VLOOKUP(D245,'Concept heirarchy position'!A$1:I$623,3,0)</f>
        <v>254</v>
      </c>
      <c r="B245" s="3" t="str">
        <f>VLOOKUP(D245,'Concept heirarchy position'!A$1:I$623,2,0)</f>
        <v>Expected delivery date</v>
      </c>
      <c r="C245" s="3">
        <v>241</v>
      </c>
      <c r="D245" s="3" t="s">
        <v>2296</v>
      </c>
      <c r="E245" s="22" t="s">
        <v>830</v>
      </c>
      <c r="F245" s="22" t="s">
        <v>829</v>
      </c>
      <c r="G245" s="22" t="s">
        <v>1446</v>
      </c>
      <c r="M245" s="3" t="s">
        <v>1787</v>
      </c>
      <c r="N245" s="23" t="str">
        <f>IF((E245=""),"N","Y")</f>
        <v>Y</v>
      </c>
      <c r="O245" s="23" t="s">
        <v>1191</v>
      </c>
      <c r="P245" s="23"/>
      <c r="Q245" s="23"/>
    </row>
    <row r="246" spans="1:17">
      <c r="A246" s="3">
        <f>VLOOKUP(D246,'Concept heirarchy position'!A$1:I$623,3,0)</f>
        <v>266</v>
      </c>
      <c r="B246" s="3" t="str">
        <f>VLOOKUP(D246,'Concept heirarchy position'!A$1:I$623,2,0)</f>
        <v xml:space="preserve">Other Musculoskeletal </v>
      </c>
      <c r="C246" s="3">
        <v>242</v>
      </c>
      <c r="D246" s="3" t="s">
        <v>974</v>
      </c>
      <c r="E246" s="12" t="s">
        <v>1070</v>
      </c>
      <c r="F246" s="12" t="s">
        <v>1050</v>
      </c>
      <c r="G246" s="12" t="s">
        <v>1329</v>
      </c>
      <c r="H246" s="12" t="s">
        <v>1800</v>
      </c>
      <c r="O246" s="24" t="s">
        <v>1191</v>
      </c>
      <c r="P246" s="24" t="s">
        <v>1191</v>
      </c>
      <c r="Q246" s="24"/>
    </row>
    <row r="247" spans="1:17">
      <c r="A247" s="3">
        <f>VLOOKUP(D247,'Concept heirarchy position'!A$1:I$623,3,0)</f>
        <v>266</v>
      </c>
      <c r="B247" s="3" t="str">
        <f>VLOOKUP(D247,'Concept heirarchy position'!A$1:I$623,2,0)</f>
        <v xml:space="preserve">Other Musculoskeletal </v>
      </c>
      <c r="C247" s="3">
        <v>243</v>
      </c>
      <c r="D247" s="3" t="s">
        <v>974</v>
      </c>
      <c r="E247" s="12" t="s">
        <v>1363</v>
      </c>
      <c r="F247" s="12" t="s">
        <v>1050</v>
      </c>
      <c r="G247" s="12" t="s">
        <v>1329</v>
      </c>
      <c r="H247" s="3" t="s">
        <v>1800</v>
      </c>
      <c r="J247" s="12" t="s">
        <v>1191</v>
      </c>
      <c r="K247" s="12" t="s">
        <v>1003</v>
      </c>
      <c r="L247" s="12"/>
      <c r="M247" s="12"/>
      <c r="O247" s="24" t="s">
        <v>1191</v>
      </c>
      <c r="P247" s="24" t="s">
        <v>1191</v>
      </c>
      <c r="Q247" s="24"/>
    </row>
    <row r="248" spans="1:17">
      <c r="A248" s="3">
        <f>VLOOKUP(D248,'Concept heirarchy position'!A$1:I$623,3,0)</f>
        <v>266</v>
      </c>
      <c r="B248" s="3" t="str">
        <f>VLOOKUP(D248,'Concept heirarchy position'!A$1:I$623,2,0)</f>
        <v xml:space="preserve">Other Musculoskeletal </v>
      </c>
      <c r="C248" s="3">
        <v>244</v>
      </c>
      <c r="D248" s="3" t="s">
        <v>974</v>
      </c>
      <c r="E248" s="12" t="s">
        <v>836</v>
      </c>
      <c r="F248" s="12" t="s">
        <v>1050</v>
      </c>
      <c r="G248" s="12" t="s">
        <v>1190</v>
      </c>
      <c r="I248" s="3">
        <v>100</v>
      </c>
      <c r="N248" s="24"/>
      <c r="O248" s="24" t="s">
        <v>1191</v>
      </c>
      <c r="P248" s="24" t="s">
        <v>1191</v>
      </c>
      <c r="Q248" s="24"/>
    </row>
    <row r="249" spans="1:17">
      <c r="A249" s="3">
        <f>VLOOKUP(D249,'Concept heirarchy position'!A$1:I$623,3,0)</f>
        <v>267</v>
      </c>
      <c r="B249" s="3" t="str">
        <f>VLOOKUP(D249,'Concept heirarchy position'!A$1:I$623,2,0)</f>
        <v>Rheumatoid arthritis</v>
      </c>
      <c r="C249" s="3">
        <v>245</v>
      </c>
      <c r="D249" s="3" t="s">
        <v>1814</v>
      </c>
      <c r="E249" s="12" t="s">
        <v>1348</v>
      </c>
      <c r="F249" s="12" t="s">
        <v>1050</v>
      </c>
      <c r="G249" s="12" t="s">
        <v>1329</v>
      </c>
      <c r="H249" s="12" t="s">
        <v>1800</v>
      </c>
      <c r="J249" s="12" t="s">
        <v>1191</v>
      </c>
      <c r="K249" s="12" t="s">
        <v>1003</v>
      </c>
      <c r="L249" s="12"/>
      <c r="M249" s="12"/>
      <c r="O249" s="24" t="s">
        <v>1191</v>
      </c>
      <c r="P249" s="24" t="s">
        <v>1191</v>
      </c>
      <c r="Q249" s="24"/>
    </row>
    <row r="250" spans="1:17">
      <c r="A250" s="3">
        <f>VLOOKUP(D250,'Concept heirarchy position'!A$1:I$623,3,0)</f>
        <v>267</v>
      </c>
      <c r="B250" s="3" t="str">
        <f>VLOOKUP(D250,'Concept heirarchy position'!A$1:I$623,2,0)</f>
        <v>Rheumatoid arthritis</v>
      </c>
      <c r="C250" s="3">
        <v>246</v>
      </c>
      <c r="D250" s="3" t="s">
        <v>1814</v>
      </c>
      <c r="E250" s="22" t="s">
        <v>1665</v>
      </c>
      <c r="F250" s="22" t="s">
        <v>1050</v>
      </c>
      <c r="G250" s="22" t="s">
        <v>1329</v>
      </c>
      <c r="H250" s="28" t="s">
        <v>1779</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1097</v>
      </c>
      <c r="E251" s="12" t="s">
        <v>1677</v>
      </c>
      <c r="F251" s="12" t="s">
        <v>1050</v>
      </c>
      <c r="G251" s="12" t="s">
        <v>1329</v>
      </c>
      <c r="H251" s="12" t="s">
        <v>1800</v>
      </c>
      <c r="J251" s="3" t="s">
        <v>1191</v>
      </c>
      <c r="K251" s="3" t="s">
        <v>1003</v>
      </c>
      <c r="O251" s="24" t="s">
        <v>1191</v>
      </c>
      <c r="P251" s="24" t="s">
        <v>1191</v>
      </c>
      <c r="Q251" s="24"/>
    </row>
    <row r="252" spans="1:17">
      <c r="A252" s="3">
        <f>VLOOKUP(D252,'Concept heirarchy position'!A$1:I$623,3,0)</f>
        <v>269</v>
      </c>
      <c r="B252" s="3" t="str">
        <f>VLOOKUP(D252,'Concept heirarchy position'!A$1:I$623,2,0)</f>
        <v>Bleeding diathesis</v>
      </c>
      <c r="C252" s="3">
        <v>248</v>
      </c>
      <c r="D252" s="3" t="s">
        <v>1699</v>
      </c>
      <c r="E252" s="12" t="s">
        <v>1074</v>
      </c>
      <c r="F252" s="12" t="s">
        <v>1050</v>
      </c>
      <c r="G252" s="12" t="s">
        <v>1329</v>
      </c>
      <c r="H252" s="12" t="s">
        <v>1800</v>
      </c>
      <c r="O252" s="24" t="s">
        <v>1191</v>
      </c>
      <c r="P252" s="24" t="s">
        <v>1191</v>
      </c>
      <c r="Q252" s="24"/>
    </row>
    <row r="253" spans="1:17">
      <c r="A253" s="3">
        <f>VLOOKUP(D253,'Concept heirarchy position'!A$1:I$623,3,0)</f>
        <v>269</v>
      </c>
      <c r="B253" s="3" t="str">
        <f>VLOOKUP(D253,'Concept heirarchy position'!A$1:I$623,2,0)</f>
        <v>Bleeding diathesis</v>
      </c>
      <c r="C253" s="3">
        <v>249</v>
      </c>
      <c r="D253" s="3" t="s">
        <v>1699</v>
      </c>
      <c r="E253" s="22" t="s">
        <v>170</v>
      </c>
      <c r="F253" s="22" t="s">
        <v>1050</v>
      </c>
      <c r="G253" s="22" t="s">
        <v>1329</v>
      </c>
      <c r="H253" s="28" t="s">
        <v>1779</v>
      </c>
      <c r="J253" s="3" t="s">
        <v>1191</v>
      </c>
      <c r="K253" s="3" t="s">
        <v>1003</v>
      </c>
      <c r="N253" s="23" t="str">
        <f>IF((E253=""),"N","Y")</f>
        <v>Y</v>
      </c>
      <c r="O253" s="23" t="s">
        <v>1191</v>
      </c>
      <c r="P253" s="23"/>
      <c r="Q253" s="23"/>
    </row>
    <row r="254" spans="1:17">
      <c r="A254" s="3">
        <f>VLOOKUP(D254,'Concept heirarchy position'!A$1:I$623,3,0)</f>
        <v>274</v>
      </c>
      <c r="B254" s="3" t="str">
        <f>VLOOKUP(D254,'Concept heirarchy position'!A$1:I$623,2,0)</f>
        <v>Other hematological disorder</v>
      </c>
      <c r="C254" s="3">
        <v>250</v>
      </c>
      <c r="D254" s="3" t="s">
        <v>1588</v>
      </c>
      <c r="E254" s="12" t="s">
        <v>1250</v>
      </c>
      <c r="F254" s="12" t="s">
        <v>1050</v>
      </c>
      <c r="G254" s="12" t="s">
        <v>1329</v>
      </c>
      <c r="H254" s="12" t="s">
        <v>1800</v>
      </c>
      <c r="J254" s="12" t="s">
        <v>1191</v>
      </c>
      <c r="K254" s="12" t="s">
        <v>1003</v>
      </c>
      <c r="L254" s="12"/>
      <c r="M254" s="12"/>
      <c r="O254" s="24"/>
      <c r="P254" s="24" t="s">
        <v>1191</v>
      </c>
      <c r="Q254" s="24"/>
    </row>
    <row r="255" spans="1:17">
      <c r="A255" s="3">
        <f>VLOOKUP(D255,'Concept heirarchy position'!A$1:I$623,3,0)</f>
        <v>291</v>
      </c>
      <c r="B255" s="3" t="str">
        <f>VLOOKUP(D255,'Concept heirarchy position'!A$1:I$623,2,0)</f>
        <v>Organ transplant</v>
      </c>
      <c r="C255" s="3">
        <v>251</v>
      </c>
      <c r="D255" s="3" t="s">
        <v>1634</v>
      </c>
      <c r="E255" s="12" t="s">
        <v>1622</v>
      </c>
      <c r="F255" s="12" t="s">
        <v>1050</v>
      </c>
      <c r="G255" s="12" t="s">
        <v>1329</v>
      </c>
      <c r="H255" s="12" t="s">
        <v>1800</v>
      </c>
      <c r="J255" s="12" t="s">
        <v>1191</v>
      </c>
      <c r="K255" s="12" t="s">
        <v>1003</v>
      </c>
      <c r="L255" s="12"/>
      <c r="M255" s="12"/>
      <c r="O255" s="24" t="s">
        <v>1191</v>
      </c>
      <c r="P255" s="24" t="s">
        <v>1191</v>
      </c>
      <c r="Q255" s="24"/>
    </row>
    <row r="256" spans="1:17">
      <c r="A256" s="3">
        <f>VLOOKUP(D256,'Concept heirarchy position'!A$1:I$623,3,0)</f>
        <v>291</v>
      </c>
      <c r="B256" s="3" t="str">
        <f>VLOOKUP(D256,'Concept heirarchy position'!A$1:I$623,2,0)</f>
        <v>Organ transplant</v>
      </c>
      <c r="C256" s="3">
        <v>252</v>
      </c>
      <c r="D256" s="3" t="s">
        <v>1634</v>
      </c>
      <c r="E256" s="22" t="s">
        <v>1540</v>
      </c>
      <c r="F256" s="22" t="s">
        <v>1050</v>
      </c>
      <c r="G256" s="22" t="s">
        <v>1329</v>
      </c>
      <c r="H256" s="28" t="s">
        <v>1779</v>
      </c>
      <c r="J256" s="3" t="s">
        <v>1191</v>
      </c>
      <c r="K256" s="3" t="s">
        <v>1003</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1430</v>
      </c>
      <c r="E257" s="12" t="s">
        <v>1668</v>
      </c>
      <c r="F257" s="12" t="s">
        <v>1050</v>
      </c>
      <c r="G257" s="12" t="s">
        <v>1329</v>
      </c>
      <c r="H257" s="12" t="s">
        <v>1800</v>
      </c>
      <c r="J257" s="12" t="s">
        <v>1191</v>
      </c>
      <c r="K257" s="12" t="s">
        <v>1003</v>
      </c>
      <c r="L257" s="12"/>
      <c r="M257" s="12"/>
      <c r="O257" s="24" t="s">
        <v>1191</v>
      </c>
      <c r="P257" s="24" t="s">
        <v>1191</v>
      </c>
      <c r="Q257" s="24"/>
    </row>
    <row r="258" spans="1:17">
      <c r="A258" s="3">
        <f>VLOOKUP(D258,'Concept heirarchy position'!A$1:I$623,3,0)</f>
        <v>292</v>
      </c>
      <c r="B258" s="3" t="str">
        <f>VLOOKUP(D258,'Concept heirarchy position'!A$1:I$623,2,0)</f>
        <v>Other internal disease</v>
      </c>
      <c r="C258" s="3">
        <v>254</v>
      </c>
      <c r="D258" s="3" t="s">
        <v>1430</v>
      </c>
      <c r="E258" s="22" t="s">
        <v>762</v>
      </c>
      <c r="F258" s="22" t="s">
        <v>1050</v>
      </c>
      <c r="G258" s="22" t="s">
        <v>1329</v>
      </c>
      <c r="H258" s="28" t="s">
        <v>1779</v>
      </c>
      <c r="J258" s="3" t="s">
        <v>1191</v>
      </c>
      <c r="K258" s="3" t="s">
        <v>1003</v>
      </c>
      <c r="N258" s="23" t="str">
        <f>IF((E258=""),"N","Y")</f>
        <v>Y</v>
      </c>
      <c r="O258" s="23"/>
      <c r="P258" s="23"/>
      <c r="Q258" s="23"/>
    </row>
    <row r="259" spans="1:17">
      <c r="A259" s="3">
        <f>VLOOKUP(D259,'Concept heirarchy position'!A$1:I$623,3,0)</f>
        <v>293</v>
      </c>
      <c r="B259" s="3" t="str">
        <f>VLOOKUP(D259,'Concept heirarchy position'!A$1:I$623,2,0)</f>
        <v>Height(cm)</v>
      </c>
      <c r="C259" s="3">
        <v>255</v>
      </c>
      <c r="D259" s="3" t="s">
        <v>1272</v>
      </c>
      <c r="E259" s="12" t="s">
        <v>358</v>
      </c>
      <c r="F259" s="12" t="s">
        <v>1050</v>
      </c>
      <c r="G259" s="12" t="s">
        <v>1467</v>
      </c>
      <c r="N259" s="24"/>
      <c r="O259" s="24"/>
      <c r="P259" s="24" t="s">
        <v>1191</v>
      </c>
      <c r="Q259" s="24"/>
    </row>
    <row r="260" spans="1:17">
      <c r="A260" s="3">
        <f>VLOOKUP(D260,'Concept heirarchy position'!A$1:I$623,3,0)</f>
        <v>294</v>
      </c>
      <c r="B260" s="3" t="str">
        <f>VLOOKUP(D260,'Concept heirarchy position'!A$1:I$623,2,0)</f>
        <v>Weight(kg)</v>
      </c>
      <c r="C260" s="3">
        <v>256</v>
      </c>
      <c r="D260" s="3" t="s">
        <v>1149</v>
      </c>
      <c r="E260" s="12" t="s">
        <v>1293</v>
      </c>
      <c r="F260" s="12" t="s">
        <v>1050</v>
      </c>
      <c r="G260" s="12" t="s">
        <v>1467</v>
      </c>
      <c r="N260" s="24"/>
      <c r="O260" s="24"/>
      <c r="P260" s="24" t="s">
        <v>1191</v>
      </c>
      <c r="Q260" s="24"/>
    </row>
    <row r="261" spans="1:17">
      <c r="A261" s="3">
        <f>VLOOKUP(D261,'Concept heirarchy position'!A$1:I$623,3,0)</f>
        <v>295</v>
      </c>
      <c r="B261" s="3" t="str">
        <f>VLOOKUP(D261,'Concept heirarchy position'!A$1:I$623,2,0)</f>
        <v>BMI</v>
      </c>
      <c r="C261" s="3">
        <v>257</v>
      </c>
      <c r="D261" s="12" t="s">
        <v>1632</v>
      </c>
      <c r="E261" s="12" t="s">
        <v>757</v>
      </c>
      <c r="G261" s="31" t="s">
        <v>758</v>
      </c>
      <c r="N261" s="24"/>
      <c r="O261" s="24" t="s">
        <v>1191</v>
      </c>
      <c r="P261" s="24" t="s">
        <v>1191</v>
      </c>
      <c r="Q261" s="24" t="s">
        <v>737</v>
      </c>
    </row>
    <row r="262" spans="1:17">
      <c r="A262" s="3">
        <f>VLOOKUP(D262,'Concept heirarchy position'!A$1:I$623,3,0)</f>
        <v>296</v>
      </c>
      <c r="B262" s="3" t="str">
        <f>VLOOKUP(D262,'Concept heirarchy position'!A$1:I$623,2,0)</f>
        <v>BSA</v>
      </c>
      <c r="C262" s="3">
        <v>258</v>
      </c>
      <c r="D262" s="12" t="s">
        <v>1888</v>
      </c>
      <c r="E262" s="12" t="s">
        <v>741</v>
      </c>
      <c r="G262" s="31" t="s">
        <v>758</v>
      </c>
      <c r="N262" s="24"/>
      <c r="O262" s="24" t="s">
        <v>1191</v>
      </c>
      <c r="P262" s="24" t="s">
        <v>1191</v>
      </c>
      <c r="Q262" s="24" t="s">
        <v>878</v>
      </c>
    </row>
    <row r="263" spans="1:17">
      <c r="A263" s="3">
        <f>VLOOKUP(D263,'Concept heirarchy position'!A$1:I$623,3,0)</f>
        <v>297</v>
      </c>
      <c r="B263" s="3" t="str">
        <f>VLOOKUP(D263,'Concept heirarchy position'!A$1:I$623,2,0)</f>
        <v>HR</v>
      </c>
      <c r="C263" s="3">
        <v>259</v>
      </c>
      <c r="D263" s="3" t="s">
        <v>1335</v>
      </c>
      <c r="E263" s="12" t="s">
        <v>967</v>
      </c>
      <c r="F263" s="12" t="s">
        <v>1050</v>
      </c>
      <c r="G263" s="12" t="s">
        <v>852</v>
      </c>
      <c r="O263" s="24"/>
      <c r="P263" s="24" t="s">
        <v>1191</v>
      </c>
      <c r="Q263" s="24"/>
    </row>
    <row r="264" spans="1:17">
      <c r="A264" s="3">
        <f>VLOOKUP(D264,'Concept heirarchy position'!A$1:I$623,3,0)</f>
        <v>298</v>
      </c>
      <c r="B264" s="3" t="str">
        <f>VLOOKUP(D264,'Concept heirarchy position'!A$1:I$623,2,0)</f>
        <v>BP systolic</v>
      </c>
      <c r="C264" s="3">
        <v>260</v>
      </c>
      <c r="D264" s="3" t="s">
        <v>1198</v>
      </c>
      <c r="E264" s="12" t="s">
        <v>1099</v>
      </c>
      <c r="F264" s="12" t="s">
        <v>1050</v>
      </c>
      <c r="G264" s="12" t="s">
        <v>932</v>
      </c>
      <c r="O264" s="24"/>
      <c r="P264" s="24" t="s">
        <v>1191</v>
      </c>
      <c r="Q264" s="24"/>
    </row>
    <row r="265" spans="1:17">
      <c r="A265" s="3">
        <f>VLOOKUP(D265,'Concept heirarchy position'!A$1:I$623,3,0)</f>
        <v>299</v>
      </c>
      <c r="B265" s="3" t="str">
        <f>VLOOKUP(D265,'Concept heirarchy position'!A$1:I$623,2,0)</f>
        <v>BP diastolic</v>
      </c>
      <c r="C265" s="3">
        <v>261</v>
      </c>
      <c r="D265" s="3" t="s">
        <v>1322</v>
      </c>
      <c r="E265" s="12" t="s">
        <v>983</v>
      </c>
      <c r="F265" s="12" t="s">
        <v>1050</v>
      </c>
      <c r="G265" s="12" t="s">
        <v>852</v>
      </c>
      <c r="N265" s="24"/>
      <c r="O265" s="24"/>
      <c r="P265" s="24" t="s">
        <v>1191</v>
      </c>
      <c r="Q265" s="24"/>
    </row>
    <row r="266" spans="1:17">
      <c r="A266" s="3">
        <f>VLOOKUP(D266,'Concept heirarchy position'!A$1:I$623,3,0)</f>
        <v>300</v>
      </c>
      <c r="B266" s="3" t="str">
        <f>VLOOKUP(D266,'Concept heirarchy position'!A$1:I$623,2,0)</f>
        <v>Mean BP</v>
      </c>
      <c r="C266" s="3">
        <v>262</v>
      </c>
      <c r="D266" s="3" t="s">
        <v>1327</v>
      </c>
      <c r="E266" s="12" t="s">
        <v>1553</v>
      </c>
      <c r="F266" s="12" t="s">
        <v>1050</v>
      </c>
      <c r="G266" s="12" t="s">
        <v>932</v>
      </c>
      <c r="O266" s="24"/>
      <c r="P266" s="24" t="s">
        <v>1191</v>
      </c>
      <c r="Q266" s="24"/>
    </row>
    <row r="267" spans="1:17">
      <c r="A267" s="3">
        <f>VLOOKUP(D267,'Concept heirarchy position'!A$1:I$623,3,0)</f>
        <v>302</v>
      </c>
      <c r="B267" s="3" t="str">
        <f>VLOOKUP(D267,'Concept heirarchy position'!A$1:I$623,2,0)</f>
        <v>FiO2</v>
      </c>
      <c r="C267" s="3">
        <v>263</v>
      </c>
      <c r="D267" s="3" t="s">
        <v>1642</v>
      </c>
      <c r="E267" s="12" t="s">
        <v>772</v>
      </c>
      <c r="F267" s="12" t="s">
        <v>1050</v>
      </c>
      <c r="G267" s="12" t="s">
        <v>1467</v>
      </c>
      <c r="O267" s="24"/>
      <c r="P267" s="24" t="s">
        <v>1191</v>
      </c>
      <c r="Q267" s="24"/>
    </row>
    <row r="268" spans="1:17">
      <c r="A268" s="3">
        <f>VLOOKUP(D268,'Concept heirarchy position'!A$1:I$623,3,0)</f>
        <v>303</v>
      </c>
      <c r="B268" s="3" t="str">
        <f>VLOOKUP(D268,'Concept heirarchy position'!A$1:I$623,2,0)</f>
        <v>SpO2</v>
      </c>
      <c r="C268" s="3">
        <v>264</v>
      </c>
      <c r="D268" s="3" t="s">
        <v>1644</v>
      </c>
      <c r="E268" s="12" t="s">
        <v>1225</v>
      </c>
      <c r="F268" s="12" t="s">
        <v>1050</v>
      </c>
      <c r="G268" s="12" t="s">
        <v>1467</v>
      </c>
      <c r="O268" s="24"/>
      <c r="P268" s="24" t="s">
        <v>1191</v>
      </c>
      <c r="Q268" s="24"/>
    </row>
    <row r="269" spans="1:17">
      <c r="A269" s="3">
        <f>VLOOKUP(D269,'Concept heirarchy position'!A$1:I$623,3,0)</f>
        <v>306</v>
      </c>
      <c r="B269" s="3" t="str">
        <f>VLOOKUP(D269,'Concept heirarchy position'!A$1:I$623,2,0)</f>
        <v>Poor nutrition</v>
      </c>
      <c r="C269" s="3">
        <v>265</v>
      </c>
      <c r="D269" s="3" t="s">
        <v>2034</v>
      </c>
      <c r="E269" s="12" t="s">
        <v>855</v>
      </c>
      <c r="F269" s="3" t="s">
        <v>1526</v>
      </c>
      <c r="G269" s="12" t="s">
        <v>1329</v>
      </c>
      <c r="H269" s="12" t="s">
        <v>1800</v>
      </c>
      <c r="O269" s="24"/>
      <c r="P269" s="24" t="s">
        <v>1191</v>
      </c>
      <c r="Q269" s="24"/>
    </row>
    <row r="270" spans="1:17">
      <c r="A270" s="3">
        <f>VLOOKUP(D270,'Concept heirarchy position'!A$1:I$623,3,0)</f>
        <v>312</v>
      </c>
      <c r="B270" s="3" t="str">
        <f>VLOOKUP(D270,'Concept heirarchy position'!A$1:I$623,2,0)</f>
        <v>Heart auscultation</v>
      </c>
      <c r="C270" s="3">
        <v>266</v>
      </c>
      <c r="D270" s="3" t="s">
        <v>2189</v>
      </c>
      <c r="E270" s="12" t="s">
        <v>2346</v>
      </c>
      <c r="F270" s="12" t="s">
        <v>1050</v>
      </c>
      <c r="G270" s="12" t="s">
        <v>1329</v>
      </c>
      <c r="H270" s="12" t="s">
        <v>856</v>
      </c>
      <c r="J270" s="12" t="s">
        <v>1191</v>
      </c>
      <c r="K270" s="12" t="s">
        <v>857</v>
      </c>
      <c r="L270" s="12"/>
      <c r="M270" s="12"/>
      <c r="O270" s="24"/>
      <c r="P270" s="24" t="s">
        <v>1191</v>
      </c>
      <c r="Q270" s="24"/>
    </row>
    <row r="271" spans="1:17">
      <c r="A271" s="3">
        <f>VLOOKUP(D271,'Concept heirarchy position'!A$1:I$623,3,0)</f>
        <v>313</v>
      </c>
      <c r="B271" s="3" t="str">
        <f>VLOOKUP(D271,'Concept heirarchy position'!A$1:I$623,2,0)</f>
        <v>Lung auscultation</v>
      </c>
      <c r="C271" s="3">
        <v>267</v>
      </c>
      <c r="D271" s="3" t="s">
        <v>2448</v>
      </c>
      <c r="E271" s="12" t="s">
        <v>1207</v>
      </c>
      <c r="F271" s="12" t="s">
        <v>1050</v>
      </c>
      <c r="G271" s="12" t="s">
        <v>1329</v>
      </c>
      <c r="H271" s="29" t="s">
        <v>856</v>
      </c>
      <c r="J271" s="12" t="s">
        <v>1191</v>
      </c>
      <c r="K271" s="29" t="s">
        <v>857</v>
      </c>
      <c r="L271" s="29"/>
      <c r="M271" s="29"/>
      <c r="O271" s="24"/>
      <c r="P271" s="24" t="s">
        <v>1191</v>
      </c>
      <c r="Q271" s="24"/>
    </row>
    <row r="272" spans="1:17">
      <c r="A272" s="3">
        <f>VLOOKUP(D272,'Concept heirarchy position'!A$1:I$623,3,0)</f>
        <v>314</v>
      </c>
      <c r="B272" s="3" t="str">
        <f>VLOOKUP(D272,'Concept heirarchy position'!A$1:I$623,2,0)</f>
        <v>RASS</v>
      </c>
      <c r="C272" s="3">
        <v>268</v>
      </c>
      <c r="D272" s="3" t="s">
        <v>2242</v>
      </c>
      <c r="E272" s="12" t="s">
        <v>1226</v>
      </c>
      <c r="F272" s="12" t="s">
        <v>1050</v>
      </c>
      <c r="G272" s="12" t="s">
        <v>1329</v>
      </c>
      <c r="H272" s="12" t="s">
        <v>2243</v>
      </c>
      <c r="O272" s="24" t="s">
        <v>1191</v>
      </c>
      <c r="P272" s="24" t="s">
        <v>1191</v>
      </c>
      <c r="Q272" s="24"/>
    </row>
    <row r="273" spans="1:17">
      <c r="A273" s="3">
        <f>VLOOKUP(D273,'Concept heirarchy position'!A$1:I$623,3,0)</f>
        <v>315</v>
      </c>
      <c r="B273" s="3" t="str">
        <f>VLOOKUP(D273,'Concept heirarchy position'!A$1:I$623,2,0)</f>
        <v>GCS 15</v>
      </c>
      <c r="C273" s="3">
        <v>269</v>
      </c>
      <c r="D273" s="3" t="s">
        <v>1806</v>
      </c>
      <c r="E273" s="12" t="s">
        <v>1357</v>
      </c>
      <c r="F273" s="12" t="s">
        <v>1050</v>
      </c>
      <c r="G273" s="12" t="s">
        <v>1329</v>
      </c>
      <c r="H273" s="12" t="s">
        <v>1800</v>
      </c>
      <c r="O273" s="24"/>
      <c r="P273" s="24" t="s">
        <v>1191</v>
      </c>
      <c r="Q273" s="24"/>
    </row>
    <row r="274" spans="1:17">
      <c r="A274" s="3">
        <f>VLOOKUP(D274,'Concept heirarchy position'!A$1:I$623,3,0)</f>
        <v>319</v>
      </c>
      <c r="B274" s="3" t="str">
        <f>VLOOKUP(D274,'Concept heirarchy position'!A$1:I$623,2,0)</f>
        <v>GCS</v>
      </c>
      <c r="C274" s="3">
        <v>270</v>
      </c>
      <c r="D274" s="3" t="s">
        <v>1479</v>
      </c>
      <c r="E274" s="12" t="s">
        <v>1564</v>
      </c>
      <c r="G274" s="31" t="s">
        <v>758</v>
      </c>
      <c r="O274" s="24" t="s">
        <v>1191</v>
      </c>
      <c r="P274" s="24" t="s">
        <v>1191</v>
      </c>
      <c r="Q274" s="24" t="s">
        <v>1062</v>
      </c>
    </row>
    <row r="275" spans="1:17">
      <c r="A275" s="3">
        <f>VLOOKUP(D275,'Concept heirarchy position'!A$1:I$623,3,0)</f>
        <v>320</v>
      </c>
      <c r="B275" s="3" t="str">
        <f>VLOOKUP(D275,'Concept heirarchy position'!A$1:I$623,2,0)</f>
        <v>History of difficult intubation</v>
      </c>
      <c r="C275" s="3">
        <v>271</v>
      </c>
      <c r="D275" s="7" t="s">
        <v>1227</v>
      </c>
      <c r="E275" s="12" t="s">
        <v>963</v>
      </c>
      <c r="F275" s="12" t="s">
        <v>1050</v>
      </c>
      <c r="G275" s="12" t="s">
        <v>1329</v>
      </c>
      <c r="H275" s="12" t="s">
        <v>1800</v>
      </c>
      <c r="J275" s="3" t="s">
        <v>1191</v>
      </c>
      <c r="K275" s="3" t="s">
        <v>1003</v>
      </c>
      <c r="O275" s="24"/>
      <c r="P275" s="24" t="s">
        <v>1191</v>
      </c>
      <c r="Q275" s="24"/>
    </row>
    <row r="276" spans="1:17">
      <c r="A276" s="3">
        <f>VLOOKUP(D276,'Concept heirarchy position'!A$1:I$623,3,0)</f>
        <v>320</v>
      </c>
      <c r="B276" s="3" t="str">
        <f>VLOOKUP(D276,'Concept heirarchy position'!A$1:I$623,2,0)</f>
        <v>History of difficult intubation</v>
      </c>
      <c r="C276" s="3">
        <v>272</v>
      </c>
      <c r="D276" s="7" t="s">
        <v>1227</v>
      </c>
      <c r="E276" s="22" t="s">
        <v>884</v>
      </c>
      <c r="F276" s="22" t="s">
        <v>1050</v>
      </c>
      <c r="G276" s="22" t="s">
        <v>1329</v>
      </c>
      <c r="H276" s="28" t="s">
        <v>1779</v>
      </c>
      <c r="J276" s="3" t="s">
        <v>1191</v>
      </c>
      <c r="K276" s="3" t="s">
        <v>1003</v>
      </c>
      <c r="N276" s="23" t="str">
        <f>IF((E276=""),"N","Y")</f>
        <v>Y</v>
      </c>
      <c r="O276" s="23" t="s">
        <v>1191</v>
      </c>
      <c r="P276" s="23"/>
      <c r="Q276" s="23"/>
    </row>
    <row r="277" spans="1:17">
      <c r="A277" s="3">
        <f>VLOOKUP(D277,'Concept heirarchy position'!A$1:I$623,3,0)</f>
        <v>322</v>
      </c>
      <c r="B277" s="3" t="str">
        <f>VLOOKUP(D277,'Concept heirarchy position'!A$1:I$623,2,0)</f>
        <v>Mallampati</v>
      </c>
      <c r="C277" s="3">
        <v>273</v>
      </c>
      <c r="D277" s="3" t="s">
        <v>1092</v>
      </c>
      <c r="E277" s="12" t="s">
        <v>847</v>
      </c>
      <c r="F277" s="12" t="s">
        <v>1050</v>
      </c>
      <c r="G277" s="12" t="s">
        <v>1329</v>
      </c>
      <c r="H277" s="12" t="s">
        <v>847</v>
      </c>
      <c r="O277" s="24"/>
      <c r="P277" s="24" t="s">
        <v>1191</v>
      </c>
      <c r="Q277" s="24"/>
    </row>
    <row r="278" spans="1:17" ht="15">
      <c r="A278" s="3">
        <f>VLOOKUP(D278,'Concept heirarchy position'!A$1:I$623,3,0)</f>
        <v>325</v>
      </c>
      <c r="B278" s="3" t="str">
        <f>VLOOKUP(D278,'Concept heirarchy position'!A$1:I$623,2,0)</f>
        <v>Neck extension</v>
      </c>
      <c r="C278" s="3">
        <v>274</v>
      </c>
      <c r="D278" s="7" t="s">
        <v>1385</v>
      </c>
      <c r="E278" s="12" t="s">
        <v>572</v>
      </c>
      <c r="F278" s="12" t="s">
        <v>1050</v>
      </c>
      <c r="G278" s="12" t="s">
        <v>1329</v>
      </c>
      <c r="H278" s="25" t="s">
        <v>1385</v>
      </c>
      <c r="O278" s="24"/>
      <c r="P278" s="24" t="s">
        <v>1191</v>
      </c>
      <c r="Q278" s="24"/>
    </row>
    <row r="279" spans="1:17">
      <c r="A279" s="3">
        <f>VLOOKUP(D279,'Concept heirarchy position'!A$1:I$623,3,0)</f>
        <v>326</v>
      </c>
      <c r="B279" s="3" t="str">
        <f>VLOOKUP(D279,'Concept heirarchy position'!A$1:I$623,2,0)</f>
        <v>Mouth opening / Jaw protrusion (for Wilson Score)</v>
      </c>
      <c r="C279" s="3">
        <v>275</v>
      </c>
      <c r="D279" s="7" t="s">
        <v>1238</v>
      </c>
      <c r="E279" s="12" t="s">
        <v>996</v>
      </c>
      <c r="F279" s="12" t="s">
        <v>1050</v>
      </c>
      <c r="G279" s="12" t="s">
        <v>1329</v>
      </c>
      <c r="H279" s="12" t="s">
        <v>1117</v>
      </c>
      <c r="O279" s="24"/>
      <c r="P279" s="24" t="s">
        <v>1191</v>
      </c>
      <c r="Q279" s="24"/>
    </row>
    <row r="280" spans="1:17">
      <c r="A280" s="3">
        <f>VLOOKUP(D280,'Concept heirarchy position'!A$1:I$623,3,0)</f>
        <v>327</v>
      </c>
      <c r="B280" s="3" t="str">
        <f>VLOOKUP(D280,'Concept heirarchy position'!A$1:I$623,2,0)</f>
        <v>Mouth opening</v>
      </c>
      <c r="C280" s="3">
        <v>276</v>
      </c>
      <c r="D280" s="7" t="s">
        <v>555</v>
      </c>
      <c r="E280" s="12" t="s">
        <v>989</v>
      </c>
      <c r="F280" s="12" t="s">
        <v>1050</v>
      </c>
      <c r="G280" s="12" t="s">
        <v>1329</v>
      </c>
      <c r="H280" s="12" t="s">
        <v>1800</v>
      </c>
      <c r="J280" s="3" t="s">
        <v>1191</v>
      </c>
      <c r="K280" s="3" t="s">
        <v>1003</v>
      </c>
      <c r="O280" s="24"/>
      <c r="P280" s="24" t="s">
        <v>1191</v>
      </c>
      <c r="Q280" s="24"/>
    </row>
    <row r="281" spans="1:17">
      <c r="A281" s="3">
        <f>VLOOKUP(D281,'Concept heirarchy position'!A$1:I$623,3,0)</f>
        <v>328</v>
      </c>
      <c r="B281" s="3" t="str">
        <f>VLOOKUP(D281,'Concept heirarchy position'!A$1:I$623,2,0)</f>
        <v>Short thyromental distance</v>
      </c>
      <c r="C281" s="3">
        <v>277</v>
      </c>
      <c r="D281" s="3" t="s">
        <v>1497</v>
      </c>
      <c r="E281" s="12" t="s">
        <v>664</v>
      </c>
      <c r="F281" s="12" t="s">
        <v>1050</v>
      </c>
      <c r="G281" s="12" t="s">
        <v>1329</v>
      </c>
      <c r="H281" s="12" t="s">
        <v>1800</v>
      </c>
      <c r="O281" s="24"/>
      <c r="P281" s="24" t="s">
        <v>1191</v>
      </c>
      <c r="Q281" s="24"/>
    </row>
    <row r="282" spans="1:17">
      <c r="A282" s="3">
        <f>VLOOKUP(D282,'Concept heirarchy position'!A$1:I$623,3,0)</f>
        <v>331</v>
      </c>
      <c r="B282" s="3" t="str">
        <f>VLOOKUP(D282,'Concept heirarchy position'!A$1:I$623,2,0)</f>
        <v>Dentition</v>
      </c>
      <c r="C282" s="3">
        <v>278</v>
      </c>
      <c r="D282" s="7" t="s">
        <v>1593</v>
      </c>
      <c r="E282" s="12" t="s">
        <v>665</v>
      </c>
      <c r="F282" s="12" t="s">
        <v>1050</v>
      </c>
      <c r="G282" s="12" t="s">
        <v>1856</v>
      </c>
      <c r="H282" s="12" t="s">
        <v>991</v>
      </c>
      <c r="J282" s="3" t="s">
        <v>1191</v>
      </c>
      <c r="K282" s="3" t="s">
        <v>187</v>
      </c>
      <c r="N282" s="24"/>
      <c r="O282" s="24"/>
      <c r="P282" s="24" t="s">
        <v>1191</v>
      </c>
      <c r="Q282" s="24"/>
    </row>
    <row r="283" spans="1:17" ht="15">
      <c r="A283" s="3">
        <f>VLOOKUP(D283,'Concept heirarchy position'!A$1:I$623,3,0)</f>
        <v>332</v>
      </c>
      <c r="B283" s="3" t="str">
        <f>VLOOKUP(D283,'Concept heirarchy position'!A$1:I$623,2,0)</f>
        <v>Receding mandible</v>
      </c>
      <c r="C283" s="3">
        <v>279</v>
      </c>
      <c r="D283" s="7" t="s">
        <v>1594</v>
      </c>
      <c r="E283" s="12" t="s">
        <v>188</v>
      </c>
      <c r="F283" s="12" t="s">
        <v>1050</v>
      </c>
      <c r="G283" s="12" t="s">
        <v>1329</v>
      </c>
      <c r="H283" s="25" t="s">
        <v>771</v>
      </c>
      <c r="O283" s="24"/>
      <c r="P283" s="24" t="s">
        <v>1191</v>
      </c>
      <c r="Q283" s="24"/>
    </row>
    <row r="284" spans="1:17">
      <c r="A284" s="3">
        <f>VLOOKUP(D284,'Concept heirarchy position'!A$1:I$623,3,0)</f>
        <v>335</v>
      </c>
      <c r="B284" s="3" t="str">
        <f>VLOOKUP(D284,'Concept heirarchy position'!A$1:I$623,2,0)</f>
        <v>Upper airway obstuction</v>
      </c>
      <c r="C284" s="3">
        <v>280</v>
      </c>
      <c r="D284" s="7" t="s">
        <v>2012</v>
      </c>
      <c r="E284" s="12" t="s">
        <v>376</v>
      </c>
      <c r="F284" s="12" t="s">
        <v>1050</v>
      </c>
      <c r="G284" s="12" t="s">
        <v>1329</v>
      </c>
      <c r="H284" s="12" t="s">
        <v>1800</v>
      </c>
      <c r="J284" s="3" t="s">
        <v>1191</v>
      </c>
      <c r="K284" s="3" t="s">
        <v>1003</v>
      </c>
      <c r="O284" s="24"/>
      <c r="P284" s="24" t="s">
        <v>1191</v>
      </c>
      <c r="Q284" s="24"/>
    </row>
    <row r="285" spans="1:17">
      <c r="A285" s="3" t="e">
        <f>VLOOKUP(D285,'Concept heirarchy position'!A$1:I$623,3,0)</f>
        <v>#N/A</v>
      </c>
      <c r="B285" s="3" t="e">
        <f>VLOOKUP(D285,'Concept heirarchy position'!A$1:I$623,2,0)</f>
        <v>#N/A</v>
      </c>
      <c r="C285" s="3">
        <v>281</v>
      </c>
      <c r="D285" s="7" t="s">
        <v>2668</v>
      </c>
      <c r="E285" s="12" t="s">
        <v>668</v>
      </c>
      <c r="F285" s="12" t="s">
        <v>1050</v>
      </c>
      <c r="G285" s="12" t="s">
        <v>1329</v>
      </c>
      <c r="H285" s="12" t="s">
        <v>1800</v>
      </c>
      <c r="J285" s="3" t="s">
        <v>1191</v>
      </c>
      <c r="K285" s="3" t="s">
        <v>1003</v>
      </c>
      <c r="O285" s="24"/>
      <c r="P285" s="24" t="s">
        <v>1191</v>
      </c>
      <c r="Q285" s="24"/>
    </row>
    <row r="286" spans="1:17">
      <c r="A286" s="3">
        <f>VLOOKUP(D286,'Concept heirarchy position'!A$1:I$623,3,0)</f>
        <v>340</v>
      </c>
      <c r="B286" s="3" t="str">
        <f>VLOOKUP(D286,'Concept heirarchy position'!A$1:I$623,2,0)</f>
        <v>High arched palate</v>
      </c>
      <c r="C286" s="3">
        <v>282</v>
      </c>
      <c r="D286" s="7" t="s">
        <v>1738</v>
      </c>
      <c r="E286" s="12" t="s">
        <v>1742</v>
      </c>
      <c r="F286" s="12" t="s">
        <v>1050</v>
      </c>
      <c r="G286" s="12" t="s">
        <v>1329</v>
      </c>
      <c r="H286" s="12" t="s">
        <v>1800</v>
      </c>
      <c r="O286" s="24"/>
      <c r="P286" s="24" t="s">
        <v>1191</v>
      </c>
      <c r="Q286" s="24"/>
    </row>
    <row r="287" spans="1:17" ht="15">
      <c r="A287" s="3">
        <f>VLOOKUP(D287,'Concept heirarchy position'!A$1:I$623,3,0)</f>
        <v>341</v>
      </c>
      <c r="B287" s="3" t="str">
        <f>VLOOKUP(D287,'Concept heirarchy position'!A$1:I$623,2,0)</f>
        <v>Protruding incisors</v>
      </c>
      <c r="C287" s="3">
        <v>283</v>
      </c>
      <c r="D287" s="7" t="s">
        <v>2415</v>
      </c>
      <c r="E287" s="12" t="s">
        <v>1002</v>
      </c>
      <c r="F287" s="12" t="s">
        <v>1050</v>
      </c>
      <c r="G287" s="12" t="s">
        <v>1329</v>
      </c>
      <c r="H287" s="25" t="s">
        <v>573</v>
      </c>
      <c r="O287" s="24"/>
      <c r="P287" s="24" t="s">
        <v>1191</v>
      </c>
      <c r="Q287" s="24"/>
    </row>
    <row r="288" spans="1:17">
      <c r="A288" s="3">
        <f>VLOOKUP(D288,'Concept heirarchy position'!A$1:I$623,3,0)</f>
        <v>342</v>
      </c>
      <c r="B288" s="3" t="str">
        <f>VLOOKUP(D288,'Concept heirarchy position'!A$1:I$623,2,0)</f>
        <v>Craniofacial abnormality</v>
      </c>
      <c r="C288" s="3">
        <v>284</v>
      </c>
      <c r="D288" s="7" t="s">
        <v>2018</v>
      </c>
      <c r="E288" s="12" t="s">
        <v>997</v>
      </c>
      <c r="F288" s="12" t="s">
        <v>1050</v>
      </c>
      <c r="G288" s="12" t="s">
        <v>1329</v>
      </c>
      <c r="H288" s="12" t="s">
        <v>1800</v>
      </c>
      <c r="J288" s="3" t="s">
        <v>1191</v>
      </c>
      <c r="K288" s="3" t="s">
        <v>1003</v>
      </c>
      <c r="N288" s="24"/>
      <c r="O288" s="24"/>
      <c r="P288" s="24" t="s">
        <v>1191</v>
      </c>
      <c r="Q288" s="24"/>
    </row>
    <row r="289" spans="1:17">
      <c r="A289" s="3">
        <f>VLOOKUP(D289,'Concept heirarchy position'!A$1:I$623,3,0)</f>
        <v>343</v>
      </c>
      <c r="B289" s="3" t="str">
        <f>VLOOKUP(D289,'Concept heirarchy position'!A$1:I$623,2,0)</f>
        <v>Other airway comments</v>
      </c>
      <c r="C289" s="3">
        <v>285</v>
      </c>
      <c r="D289" s="7" t="s">
        <v>1746</v>
      </c>
      <c r="E289" s="12" t="s">
        <v>2608</v>
      </c>
      <c r="F289" s="12" t="s">
        <v>1050</v>
      </c>
      <c r="G289" s="12" t="s">
        <v>1315</v>
      </c>
      <c r="I289" s="12">
        <v>65535</v>
      </c>
      <c r="O289" s="24"/>
      <c r="P289" s="24" t="s">
        <v>1191</v>
      </c>
      <c r="Q289" s="24"/>
    </row>
    <row r="290" spans="1:17">
      <c r="A290" s="3">
        <f>VLOOKUP(D290,'Concept heirarchy position'!A$1:I$623,3,0)</f>
        <v>345</v>
      </c>
      <c r="B290" s="3" t="str">
        <f>VLOOKUP(D290,'Concept heirarchy position'!A$1:I$623,2,0)</f>
        <v>Other investigations required</v>
      </c>
      <c r="C290" s="3">
        <v>286</v>
      </c>
      <c r="D290" s="3" t="s">
        <v>2462</v>
      </c>
      <c r="E290" s="12" t="s">
        <v>998</v>
      </c>
      <c r="F290" s="12" t="s">
        <v>1050</v>
      </c>
      <c r="G290" s="12" t="s">
        <v>1329</v>
      </c>
      <c r="H290" s="12" t="s">
        <v>1800</v>
      </c>
      <c r="J290" s="12" t="s">
        <v>1191</v>
      </c>
      <c r="K290" s="12" t="s">
        <v>1003</v>
      </c>
      <c r="L290" s="12"/>
      <c r="M290" s="12"/>
      <c r="O290" s="24" t="s">
        <v>1191</v>
      </c>
      <c r="P290" s="24" t="s">
        <v>1191</v>
      </c>
      <c r="Q290" s="24"/>
    </row>
    <row r="291" spans="1:17">
      <c r="A291" s="3">
        <f>VLOOKUP(D291,'Concept heirarchy position'!A$1:I$623,3,0)</f>
        <v>346</v>
      </c>
      <c r="B291" s="3" t="str">
        <f>VLOOKUP(D291,'Concept heirarchy position'!A$1:I$623,2,0)</f>
        <v>Blood results available</v>
      </c>
      <c r="C291" s="3">
        <v>287</v>
      </c>
      <c r="D291" s="3" t="s">
        <v>1273</v>
      </c>
      <c r="E291" s="12" t="s">
        <v>999</v>
      </c>
      <c r="F291" s="12" t="s">
        <v>1050</v>
      </c>
      <c r="G291" s="12" t="s">
        <v>1329</v>
      </c>
      <c r="H291" s="29" t="s">
        <v>1800</v>
      </c>
      <c r="N291" s="24"/>
      <c r="O291" s="24" t="s">
        <v>1191</v>
      </c>
      <c r="P291" s="24" t="s">
        <v>1191</v>
      </c>
      <c r="Q291" s="24"/>
    </row>
    <row r="292" spans="1:17">
      <c r="A292" s="3">
        <f>VLOOKUP(D292,'Concept heirarchy position'!A$1:I$623,3,0)</f>
        <v>347</v>
      </c>
      <c r="B292" s="3" t="str">
        <f>VLOOKUP(D292,'Concept heirarchy position'!A$1:I$623,2,0)</f>
        <v>Blood test in last year</v>
      </c>
      <c r="C292" s="3">
        <v>288</v>
      </c>
      <c r="D292" s="3" t="s">
        <v>1292</v>
      </c>
      <c r="E292" s="22" t="s">
        <v>759</v>
      </c>
      <c r="F292" s="22" t="s">
        <v>1050</v>
      </c>
      <c r="G292" s="22" t="s">
        <v>1329</v>
      </c>
      <c r="H292" s="28" t="s">
        <v>1779</v>
      </c>
      <c r="N292" s="23" t="str">
        <f>IF((E292=""),"N","Y")</f>
        <v>Y</v>
      </c>
      <c r="O292" s="23" t="s">
        <v>1191</v>
      </c>
      <c r="P292" s="23"/>
      <c r="Q292" s="23"/>
    </row>
    <row r="293" spans="1:17">
      <c r="A293" s="3">
        <f>VLOOKUP(D293,'Concept heirarchy position'!A$1:I$623,3,0)</f>
        <v>348</v>
      </c>
      <c r="B293" s="3" t="str">
        <f>VLOOKUP(D293,'Concept heirarchy position'!A$1:I$623,2,0)</f>
        <v>Lab results date</v>
      </c>
      <c r="C293" s="3">
        <v>289</v>
      </c>
      <c r="D293" s="3" t="s">
        <v>788</v>
      </c>
      <c r="E293" s="12" t="s">
        <v>760</v>
      </c>
      <c r="F293" s="12" t="s">
        <v>1153</v>
      </c>
      <c r="G293" s="12" t="s">
        <v>1446</v>
      </c>
      <c r="M293" s="3" t="s">
        <v>1328</v>
      </c>
      <c r="O293" s="24"/>
      <c r="P293" s="24" t="s">
        <v>1191</v>
      </c>
      <c r="Q293" s="24"/>
    </row>
    <row r="294" spans="1:17">
      <c r="A294" s="3">
        <f>VLOOKUP(D294,'Concept heirarchy position'!A$1:I$623,3,0)</f>
        <v>349</v>
      </c>
      <c r="B294" s="3" t="str">
        <f>VLOOKUP(D294,'Concept heirarchy position'!A$1:I$623,2,0)</f>
        <v>Hb</v>
      </c>
      <c r="C294" s="3">
        <v>290</v>
      </c>
      <c r="D294" s="3" t="s">
        <v>912</v>
      </c>
      <c r="E294" s="12" t="s">
        <v>913</v>
      </c>
      <c r="F294" s="12" t="s">
        <v>1153</v>
      </c>
      <c r="G294" s="12" t="s">
        <v>932</v>
      </c>
      <c r="O294" s="24" t="s">
        <v>1191</v>
      </c>
      <c r="P294" s="24" t="s">
        <v>1191</v>
      </c>
      <c r="Q294" s="24"/>
    </row>
    <row r="295" spans="1:17">
      <c r="A295" s="3">
        <f>VLOOKUP(D295,'Concept heirarchy position'!A$1:I$623,3,0)</f>
        <v>350</v>
      </c>
      <c r="B295" s="3" t="str">
        <f>VLOOKUP(D295,'Concept heirarchy position'!A$1:I$623,2,0)</f>
        <v>Platelets</v>
      </c>
      <c r="C295" s="3">
        <v>291</v>
      </c>
      <c r="D295" s="3" t="s">
        <v>1429</v>
      </c>
      <c r="E295" s="12" t="s">
        <v>1035</v>
      </c>
      <c r="F295" s="12" t="s">
        <v>1153</v>
      </c>
      <c r="G295" s="12" t="s">
        <v>1467</v>
      </c>
      <c r="O295" s="24" t="s">
        <v>1191</v>
      </c>
      <c r="P295" s="24" t="s">
        <v>1191</v>
      </c>
      <c r="Q295" s="24"/>
    </row>
    <row r="296" spans="1:17">
      <c r="A296" s="3">
        <f>VLOOKUP(D296,'Concept heirarchy position'!A$1:I$623,3,0)</f>
        <v>351</v>
      </c>
      <c r="B296" s="3" t="str">
        <f>VLOOKUP(D296,'Concept heirarchy position'!A$1:I$623,2,0)</f>
        <v>INR</v>
      </c>
      <c r="C296" s="3">
        <v>292</v>
      </c>
      <c r="D296" s="3" t="s">
        <v>1033</v>
      </c>
      <c r="E296" s="12" t="s">
        <v>1168</v>
      </c>
      <c r="F296" s="12" t="s">
        <v>1153</v>
      </c>
      <c r="G296" s="12" t="s">
        <v>932</v>
      </c>
      <c r="O296" s="24" t="s">
        <v>1191</v>
      </c>
      <c r="P296" s="24" t="s">
        <v>1191</v>
      </c>
      <c r="Q296" s="24"/>
    </row>
    <row r="297" spans="1:17">
      <c r="A297" s="3">
        <f>VLOOKUP(D297,'Concept heirarchy position'!A$1:I$623,3,0)</f>
        <v>352</v>
      </c>
      <c r="B297" s="3" t="str">
        <f>VLOOKUP(D297,'Concept heirarchy position'!A$1:I$623,2,0)</f>
        <v>PT</v>
      </c>
      <c r="C297" s="3">
        <v>293</v>
      </c>
      <c r="D297" s="3" t="s">
        <v>1169</v>
      </c>
      <c r="E297" s="12" t="s">
        <v>903</v>
      </c>
      <c r="F297" s="12" t="s">
        <v>1153</v>
      </c>
      <c r="G297" s="12" t="s">
        <v>1467</v>
      </c>
      <c r="O297" s="24" t="s">
        <v>1191</v>
      </c>
      <c r="P297" s="24" t="s">
        <v>1191</v>
      </c>
      <c r="Q297" s="24"/>
    </row>
    <row r="298" spans="1:17">
      <c r="A298" s="3">
        <f>VLOOKUP(D298,'Concept heirarchy position'!A$1:I$623,3,0)</f>
        <v>353</v>
      </c>
      <c r="B298" s="3" t="str">
        <f>VLOOKUP(D298,'Concept heirarchy position'!A$1:I$623,2,0)</f>
        <v>aPTT</v>
      </c>
      <c r="C298" s="3">
        <v>294</v>
      </c>
      <c r="D298" s="3" t="s">
        <v>1313</v>
      </c>
      <c r="E298" s="12" t="s">
        <v>1443</v>
      </c>
      <c r="F298" s="12" t="s">
        <v>1153</v>
      </c>
      <c r="G298" s="12" t="s">
        <v>932</v>
      </c>
      <c r="N298" s="24"/>
      <c r="O298" s="24"/>
      <c r="P298" s="24" t="s">
        <v>1191</v>
      </c>
      <c r="Q298" s="24"/>
    </row>
    <row r="299" spans="1:17">
      <c r="A299" s="3">
        <f>VLOOKUP(D299,'Concept heirarchy position'!A$1:I$623,3,0)</f>
        <v>354</v>
      </c>
      <c r="B299" s="3" t="str">
        <f>VLOOKUP(D299,'Concept heirarchy position'!A$1:I$623,2,0)</f>
        <v>Na</v>
      </c>
      <c r="C299" s="3">
        <v>295</v>
      </c>
      <c r="D299" s="3" t="s">
        <v>1433</v>
      </c>
      <c r="E299" s="12" t="s">
        <v>904</v>
      </c>
      <c r="F299" s="12" t="s">
        <v>1153</v>
      </c>
      <c r="G299" s="12" t="s">
        <v>1467</v>
      </c>
      <c r="O299" s="24" t="s">
        <v>1191</v>
      </c>
      <c r="P299" s="24" t="s">
        <v>1191</v>
      </c>
      <c r="Q299" s="24"/>
    </row>
    <row r="300" spans="1:17">
      <c r="A300" s="3">
        <f>VLOOKUP(D300,'Concept heirarchy position'!A$1:I$623,3,0)</f>
        <v>355</v>
      </c>
      <c r="B300" s="3" t="str">
        <f>VLOOKUP(D300,'Concept heirarchy position'!A$1:I$623,2,0)</f>
        <v>K</v>
      </c>
      <c r="C300" s="3">
        <v>296</v>
      </c>
      <c r="D300" s="3" t="s">
        <v>1294</v>
      </c>
      <c r="E300" s="12" t="s">
        <v>905</v>
      </c>
      <c r="F300" s="12" t="s">
        <v>1153</v>
      </c>
      <c r="G300" s="12" t="s">
        <v>1467</v>
      </c>
      <c r="O300" s="24"/>
      <c r="P300" s="24" t="s">
        <v>1191</v>
      </c>
      <c r="Q300" s="24"/>
    </row>
    <row r="301" spans="1:17">
      <c r="A301" s="3">
        <f>VLOOKUP(D301,'Concept heirarchy position'!A$1:I$623,3,0)</f>
        <v>356</v>
      </c>
      <c r="B301" s="3" t="str">
        <f>VLOOKUP(D301,'Concept heirarchy position'!A$1:I$623,2,0)</f>
        <v>HCO3</v>
      </c>
      <c r="C301" s="3">
        <v>297</v>
      </c>
      <c r="D301" s="3" t="s">
        <v>1296</v>
      </c>
      <c r="E301" s="12" t="s">
        <v>1297</v>
      </c>
      <c r="F301" s="12" t="s">
        <v>1153</v>
      </c>
      <c r="G301" s="12" t="s">
        <v>932</v>
      </c>
      <c r="O301" s="24" t="s">
        <v>1191</v>
      </c>
      <c r="P301" s="24" t="s">
        <v>1191</v>
      </c>
      <c r="Q301" s="24"/>
    </row>
    <row r="302" spans="1:17">
      <c r="A302" s="3">
        <f>VLOOKUP(D302,'Concept heirarchy position'!A$1:I$623,3,0)</f>
        <v>357</v>
      </c>
      <c r="B302" s="3" t="str">
        <f>VLOOKUP(D302,'Concept heirarchy position'!A$1:I$623,2,0)</f>
        <v>Urea</v>
      </c>
      <c r="C302" s="3">
        <v>298</v>
      </c>
      <c r="D302" s="3" t="s">
        <v>819</v>
      </c>
      <c r="E302" s="12" t="s">
        <v>1199</v>
      </c>
      <c r="F302" s="12" t="s">
        <v>1153</v>
      </c>
      <c r="G302" s="12" t="s">
        <v>1467</v>
      </c>
      <c r="O302" s="24" t="s">
        <v>1191</v>
      </c>
      <c r="P302" s="24" t="s">
        <v>1191</v>
      </c>
      <c r="Q302" s="24"/>
    </row>
    <row r="303" spans="1:17">
      <c r="A303" s="3">
        <f>VLOOKUP(D303,'Concept heirarchy position'!A$1:I$623,3,0)</f>
        <v>358</v>
      </c>
      <c r="B303" s="3" t="str">
        <f>VLOOKUP(D303,'Concept heirarchy position'!A$1:I$623,2,0)</f>
        <v>Creatinine</v>
      </c>
      <c r="C303" s="3">
        <v>299</v>
      </c>
      <c r="D303" s="3" t="s">
        <v>1653</v>
      </c>
      <c r="E303" s="12" t="s">
        <v>1425</v>
      </c>
      <c r="F303" s="12" t="s">
        <v>1153</v>
      </c>
      <c r="G303" s="12" t="s">
        <v>1467</v>
      </c>
      <c r="N303" s="24"/>
      <c r="O303" s="24"/>
      <c r="P303" s="24" t="s">
        <v>1191</v>
      </c>
      <c r="Q303" s="24"/>
    </row>
    <row r="304" spans="1:17">
      <c r="A304" s="3">
        <f>VLOOKUP(D304,'Concept heirarchy position'!A$1:I$623,3,0)</f>
        <v>359</v>
      </c>
      <c r="B304" s="3">
        <f>VLOOKUP(D304,'Concept heirarchy position'!A$1:I$623,2,0)</f>
        <v>0</v>
      </c>
      <c r="C304" s="3">
        <v>300</v>
      </c>
      <c r="D304" s="3" t="s">
        <v>1636</v>
      </c>
      <c r="E304" s="12" t="s">
        <v>670</v>
      </c>
      <c r="F304" s="12" t="s">
        <v>1153</v>
      </c>
      <c r="G304" s="12" t="s">
        <v>1329</v>
      </c>
      <c r="H304" s="12" t="s">
        <v>670</v>
      </c>
      <c r="O304" s="24" t="s">
        <v>1191</v>
      </c>
      <c r="P304" s="24" t="s">
        <v>1191</v>
      </c>
      <c r="Q304" s="24"/>
    </row>
    <row r="305" spans="1:17">
      <c r="A305" s="3">
        <f>VLOOKUP(D305,'Concept heirarchy position'!A$1:I$623,3,0)</f>
        <v>360</v>
      </c>
      <c r="B305" s="3" t="str">
        <f>VLOOKUP(D305,'Concept heirarchy position'!A$1:I$623,2,0)</f>
        <v>Albumin</v>
      </c>
      <c r="C305" s="3">
        <v>301</v>
      </c>
      <c r="D305" s="12" t="s">
        <v>1637</v>
      </c>
      <c r="E305" s="12" t="s">
        <v>1638</v>
      </c>
      <c r="F305" s="12" t="s">
        <v>1153</v>
      </c>
      <c r="G305" s="12" t="s">
        <v>932</v>
      </c>
      <c r="N305" s="24"/>
      <c r="O305" s="24"/>
      <c r="P305" s="24" t="s">
        <v>1191</v>
      </c>
      <c r="Q305" s="24"/>
    </row>
    <row r="306" spans="1:17">
      <c r="A306" s="3">
        <f>VLOOKUP(D306,'Concept heirarchy position'!A$1:I$623,3,0)</f>
        <v>361</v>
      </c>
      <c r="B306" s="3" t="str">
        <f>VLOOKUP(D306,'Concept heirarchy position'!A$1:I$623,2,0)</f>
        <v>HbA1C</v>
      </c>
      <c r="C306" s="3">
        <v>302</v>
      </c>
      <c r="D306" s="3" t="s">
        <v>1639</v>
      </c>
      <c r="E306" s="12" t="s">
        <v>1447</v>
      </c>
      <c r="F306" s="12" t="s">
        <v>1318</v>
      </c>
      <c r="G306" s="12" t="s">
        <v>1467</v>
      </c>
      <c r="H306" s="12"/>
      <c r="N306" s="24"/>
      <c r="O306" s="24"/>
      <c r="P306" s="24"/>
      <c r="Q306" s="24"/>
    </row>
    <row r="307" spans="1:17">
      <c r="A307" s="3">
        <f>VLOOKUP(D307,'Concept heirarchy position'!A$1:I$623,3,0)</f>
        <v>362</v>
      </c>
      <c r="B307" s="3" t="str">
        <f>VLOOKUP(D307,'Concept heirarchy position'!A$1:I$623,2,0)</f>
        <v>ECG</v>
      </c>
      <c r="C307" s="3">
        <v>303</v>
      </c>
      <c r="D307" s="3" t="s">
        <v>1654</v>
      </c>
      <c r="E307" s="12" t="s">
        <v>671</v>
      </c>
      <c r="F307" s="12" t="s">
        <v>1050</v>
      </c>
      <c r="G307" s="12" t="s">
        <v>1329</v>
      </c>
      <c r="H307" s="12" t="s">
        <v>1800</v>
      </c>
      <c r="N307" s="24"/>
      <c r="O307" s="24"/>
      <c r="P307" s="24" t="s">
        <v>1191</v>
      </c>
      <c r="Q307" s="24"/>
    </row>
    <row r="308" spans="1:17">
      <c r="A308" s="3">
        <f>VLOOKUP(D308,'Concept heirarchy position'!A$1:I$623,3,0)</f>
        <v>363</v>
      </c>
      <c r="B308" s="3" t="str">
        <f>VLOOKUP(D308,'Concept heirarchy position'!A$1:I$623,2,0)</f>
        <v>ECG Date</v>
      </c>
      <c r="C308" s="3">
        <v>304</v>
      </c>
      <c r="D308" s="3" t="s">
        <v>1656</v>
      </c>
      <c r="E308" s="12" t="s">
        <v>575</v>
      </c>
      <c r="F308" s="3" t="s">
        <v>471</v>
      </c>
      <c r="G308" s="12" t="s">
        <v>1446</v>
      </c>
      <c r="M308" s="3" t="s">
        <v>1328</v>
      </c>
      <c r="N308" s="24"/>
      <c r="O308" s="24" t="s">
        <v>1191</v>
      </c>
      <c r="P308" s="24" t="s">
        <v>1191</v>
      </c>
      <c r="Q308" s="24"/>
    </row>
    <row r="309" spans="1:17">
      <c r="A309" s="3">
        <f>VLOOKUP(D309,'Concept heirarchy position'!A$1:I$623,3,0)</f>
        <v>364</v>
      </c>
      <c r="B309" s="3" t="str">
        <f>VLOOKUP(D309,'Concept heirarchy position'!A$1:I$623,2,0)</f>
        <v>ECG Results</v>
      </c>
      <c r="C309" s="3">
        <v>305</v>
      </c>
      <c r="D309" s="3" t="s">
        <v>1426</v>
      </c>
      <c r="E309" s="12" t="s">
        <v>767</v>
      </c>
      <c r="F309" s="3" t="s">
        <v>773</v>
      </c>
      <c r="G309" s="12" t="s">
        <v>1315</v>
      </c>
      <c r="I309" s="29">
        <v>65535</v>
      </c>
      <c r="N309" s="24"/>
      <c r="O309" s="24" t="s">
        <v>1191</v>
      </c>
      <c r="P309" s="24" t="s">
        <v>1191</v>
      </c>
      <c r="Q309" s="24"/>
    </row>
    <row r="310" spans="1:17">
      <c r="A310" s="3">
        <f>VLOOKUP(D310,'Concept heirarchy position'!A$1:I$623,3,0)</f>
        <v>365</v>
      </c>
      <c r="B310" s="3" t="str">
        <f>VLOOKUP(D310,'Concept heirarchy position'!A$1:I$623,2,0)</f>
        <v>Pulmonary function tests performed</v>
      </c>
      <c r="C310" s="3">
        <v>306</v>
      </c>
      <c r="D310" s="3" t="s">
        <v>1647</v>
      </c>
      <c r="E310" s="12" t="s">
        <v>1773</v>
      </c>
      <c r="F310" s="12" t="s">
        <v>1050</v>
      </c>
      <c r="G310" s="12" t="s">
        <v>1329</v>
      </c>
      <c r="H310" s="12" t="s">
        <v>1800</v>
      </c>
      <c r="O310" s="24"/>
      <c r="P310" s="24" t="s">
        <v>1191</v>
      </c>
      <c r="Q310" s="24"/>
    </row>
    <row r="311" spans="1:17">
      <c r="A311" s="3">
        <f>VLOOKUP(D311,'Concept heirarchy position'!A$1:I$623,3,0)</f>
        <v>365</v>
      </c>
      <c r="B311" s="3" t="str">
        <f>VLOOKUP(D311,'Concept heirarchy position'!A$1:I$623,2,0)</f>
        <v>Pulmonary function tests performed</v>
      </c>
      <c r="C311" s="3">
        <v>307</v>
      </c>
      <c r="D311" s="3" t="s">
        <v>1647</v>
      </c>
      <c r="E311" s="22" t="s">
        <v>1015</v>
      </c>
      <c r="F311" s="22" t="s">
        <v>1050</v>
      </c>
      <c r="G311" s="22" t="s">
        <v>1329</v>
      </c>
      <c r="H311" s="28" t="s">
        <v>1779</v>
      </c>
      <c r="N311" s="23" t="str">
        <f>IF((E311=""),"N","Y")</f>
        <v>Y</v>
      </c>
      <c r="O311" s="23" t="s">
        <v>1191</v>
      </c>
      <c r="P311" s="23"/>
      <c r="Q311" s="23"/>
    </row>
    <row r="312" spans="1:17">
      <c r="A312" s="3">
        <f>VLOOKUP(D312,'Concept heirarchy position'!A$1:I$623,3,0)</f>
        <v>368</v>
      </c>
      <c r="B312" s="3" t="str">
        <f>VLOOKUP(D312,'Concept heirarchy position'!A$1:I$623,2,0)</f>
        <v>Pulmonary function test results</v>
      </c>
      <c r="C312" s="3">
        <v>308</v>
      </c>
      <c r="D312" s="3" t="s">
        <v>1774</v>
      </c>
      <c r="E312" s="12" t="s">
        <v>2008</v>
      </c>
      <c r="F312" s="3" t="s">
        <v>769</v>
      </c>
      <c r="G312" s="12" t="s">
        <v>1315</v>
      </c>
      <c r="I312" s="29">
        <v>65535</v>
      </c>
      <c r="O312" s="24" t="s">
        <v>1191</v>
      </c>
      <c r="P312" s="24" t="s">
        <v>1191</v>
      </c>
      <c r="Q312" s="24"/>
    </row>
    <row r="313" spans="1:17">
      <c r="A313" s="3">
        <f>VLOOKUP(D313,'Concept heirarchy position'!A$1:I$623,3,0)</f>
        <v>367</v>
      </c>
      <c r="B313" s="3" t="str">
        <f>VLOOKUP(D313,'Concept heirarchy position'!A$1:I$623,2,0)</f>
        <v>PFT date</v>
      </c>
      <c r="C313" s="3">
        <v>309</v>
      </c>
      <c r="D313" s="3" t="s">
        <v>1775</v>
      </c>
      <c r="E313" s="12" t="s">
        <v>770</v>
      </c>
      <c r="F313" s="3" t="s">
        <v>769</v>
      </c>
      <c r="G313" s="12" t="s">
        <v>1446</v>
      </c>
      <c r="M313" s="3" t="s">
        <v>1328</v>
      </c>
      <c r="O313" s="24" t="s">
        <v>1191</v>
      </c>
      <c r="P313" s="24" t="s">
        <v>1191</v>
      </c>
      <c r="Q313" s="24"/>
    </row>
    <row r="314" spans="1:17">
      <c r="A314" s="3">
        <f>VLOOKUP(D314,'Concept heirarchy position'!A$1:I$623,3,0)</f>
        <v>369</v>
      </c>
      <c r="B314" s="3" t="str">
        <f>VLOOKUP(D314,'Concept heirarchy position'!A$1:I$623,2,0)</f>
        <v>CXR performed</v>
      </c>
      <c r="C314" s="3">
        <v>310</v>
      </c>
      <c r="D314" s="3" t="s">
        <v>1772</v>
      </c>
      <c r="E314" s="12" t="s">
        <v>1798</v>
      </c>
      <c r="F314" s="12" t="s">
        <v>1050</v>
      </c>
      <c r="G314" s="12" t="s">
        <v>1329</v>
      </c>
      <c r="H314" s="12" t="s">
        <v>1800</v>
      </c>
      <c r="N314" s="24"/>
      <c r="O314" s="24"/>
      <c r="P314" s="24" t="s">
        <v>1191</v>
      </c>
      <c r="Q314" s="24"/>
    </row>
    <row r="315" spans="1:17">
      <c r="A315" s="3">
        <f>VLOOKUP(D315,'Concept heirarchy position'!A$1:I$623,3,0)</f>
        <v>369</v>
      </c>
      <c r="B315" s="3" t="str">
        <f>VLOOKUP(D315,'Concept heirarchy position'!A$1:I$623,2,0)</f>
        <v>CXR performed</v>
      </c>
      <c r="C315" s="3">
        <v>311</v>
      </c>
      <c r="D315" s="3" t="s">
        <v>1772</v>
      </c>
      <c r="E315" s="22" t="s">
        <v>1014</v>
      </c>
      <c r="F315" s="22" t="s">
        <v>1050</v>
      </c>
      <c r="G315" s="22" t="s">
        <v>1329</v>
      </c>
      <c r="H315" s="28" t="s">
        <v>1779</v>
      </c>
      <c r="N315" s="23" t="str">
        <f>IF((E315=""),"N","Y")</f>
        <v>Y</v>
      </c>
      <c r="O315" s="23" t="s">
        <v>1191</v>
      </c>
      <c r="P315" s="23"/>
      <c r="Q315" s="23"/>
    </row>
    <row r="316" spans="1:17">
      <c r="A316" s="3">
        <f>VLOOKUP(D316,'Concept heirarchy position'!A$1:I$623,3,0)</f>
        <v>371</v>
      </c>
      <c r="B316" s="3" t="str">
        <f>VLOOKUP(D316,'Concept heirarchy position'!A$1:I$623,2,0)</f>
        <v>CXR date</v>
      </c>
      <c r="C316" s="3">
        <v>312</v>
      </c>
      <c r="D316" s="3" t="s">
        <v>1464</v>
      </c>
      <c r="E316" s="12" t="s">
        <v>1465</v>
      </c>
      <c r="F316" s="3" t="s">
        <v>889</v>
      </c>
      <c r="G316" s="12" t="s">
        <v>1446</v>
      </c>
      <c r="M316" s="3" t="s">
        <v>1328</v>
      </c>
      <c r="N316" s="24"/>
      <c r="O316" s="24"/>
      <c r="P316" s="24" t="s">
        <v>1191</v>
      </c>
      <c r="Q316" s="24"/>
    </row>
    <row r="317" spans="1:17">
      <c r="A317" s="3">
        <f>VLOOKUP(D317,'Concept heirarchy position'!A$1:I$623,3,0)</f>
        <v>372</v>
      </c>
      <c r="B317" s="3" t="str">
        <f>VLOOKUP(D317,'Concept heirarchy position'!A$1:I$623,2,0)</f>
        <v>CXR results</v>
      </c>
      <c r="C317" s="3">
        <v>313</v>
      </c>
      <c r="D317" s="3" t="s">
        <v>1909</v>
      </c>
      <c r="E317" s="12" t="s">
        <v>1910</v>
      </c>
      <c r="F317" s="3" t="s">
        <v>889</v>
      </c>
      <c r="G317" s="12" t="s">
        <v>1315</v>
      </c>
      <c r="I317" s="29">
        <v>65535</v>
      </c>
      <c r="N317" s="24"/>
      <c r="O317" s="24"/>
      <c r="P317" s="24" t="s">
        <v>1191</v>
      </c>
      <c r="Q317" s="24"/>
    </row>
    <row r="318" spans="1:17">
      <c r="A318" s="3">
        <f>VLOOKUP(D318,'Concept heirarchy position'!A$1:I$623,3,0)</f>
        <v>373</v>
      </c>
      <c r="B318" s="3" t="str">
        <f>VLOOKUP(D318,'Concept heirarchy position'!A$1:I$623,2,0)</f>
        <v>Echo performed</v>
      </c>
      <c r="C318" s="3">
        <v>314</v>
      </c>
      <c r="D318" s="3" t="s">
        <v>2191</v>
      </c>
      <c r="E318" s="12" t="s">
        <v>894</v>
      </c>
      <c r="F318" s="12" t="s">
        <v>1050</v>
      </c>
      <c r="G318" s="12" t="s">
        <v>1329</v>
      </c>
      <c r="H318" s="12" t="s">
        <v>1800</v>
      </c>
      <c r="N318" s="24"/>
      <c r="O318" s="24"/>
      <c r="P318" s="24" t="s">
        <v>1191</v>
      </c>
      <c r="Q318" s="24"/>
    </row>
    <row r="319" spans="1:17">
      <c r="A319" s="3">
        <f>VLOOKUP(D319,'Concept heirarchy position'!A$1:I$623,3,0)</f>
        <v>373</v>
      </c>
      <c r="B319" s="3" t="str">
        <f>VLOOKUP(D319,'Concept heirarchy position'!A$1:I$623,2,0)</f>
        <v>Echo performed</v>
      </c>
      <c r="C319" s="3">
        <v>315</v>
      </c>
      <c r="D319" s="3" t="s">
        <v>2191</v>
      </c>
      <c r="E319" s="22" t="s">
        <v>896</v>
      </c>
      <c r="F319" s="22" t="s">
        <v>1050</v>
      </c>
      <c r="G319" s="22" t="s">
        <v>1329</v>
      </c>
      <c r="H319" s="28" t="s">
        <v>1779</v>
      </c>
      <c r="N319" s="23" t="str">
        <f>IF((E319=""),"N","Y")</f>
        <v>Y</v>
      </c>
      <c r="O319" s="23" t="s">
        <v>1191</v>
      </c>
      <c r="P319" s="23"/>
      <c r="Q319" s="23"/>
    </row>
    <row r="320" spans="1:17">
      <c r="A320" s="3">
        <f>VLOOKUP(D320,'Concept heirarchy position'!A$1:I$623,3,0)</f>
        <v>375</v>
      </c>
      <c r="B320" s="3" t="str">
        <f>VLOOKUP(D320,'Concept heirarchy position'!A$1:I$623,2,0)</f>
        <v>Echo date</v>
      </c>
      <c r="C320" s="3">
        <v>316</v>
      </c>
      <c r="D320" s="3" t="s">
        <v>2047</v>
      </c>
      <c r="E320" s="12" t="s">
        <v>2048</v>
      </c>
      <c r="F320" s="3" t="s">
        <v>1599</v>
      </c>
      <c r="G320" s="12" t="s">
        <v>1446</v>
      </c>
      <c r="M320" s="3" t="s">
        <v>1328</v>
      </c>
      <c r="N320" s="24"/>
      <c r="O320" s="24" t="s">
        <v>1191</v>
      </c>
      <c r="P320" s="24" t="s">
        <v>1191</v>
      </c>
      <c r="Q320" s="24"/>
    </row>
    <row r="321" spans="1:17">
      <c r="A321" s="3">
        <f>VLOOKUP(D321,'Concept heirarchy position'!A$1:I$623,3,0)</f>
        <v>376</v>
      </c>
      <c r="B321" s="3" t="str">
        <f>VLOOKUP(D321,'Concept heirarchy position'!A$1:I$623,2,0)</f>
        <v>Echo results</v>
      </c>
      <c r="C321" s="3">
        <v>317</v>
      </c>
      <c r="D321" s="3" t="s">
        <v>1785</v>
      </c>
      <c r="E321" s="12" t="s">
        <v>1795</v>
      </c>
      <c r="F321" s="3" t="s">
        <v>1599</v>
      </c>
      <c r="G321" s="12" t="s">
        <v>1315</v>
      </c>
      <c r="I321" s="29">
        <v>65535</v>
      </c>
      <c r="N321" s="24"/>
      <c r="O321" s="24"/>
      <c r="P321" s="24" t="s">
        <v>1191</v>
      </c>
      <c r="Q321" s="24"/>
    </row>
    <row r="322" spans="1:17">
      <c r="A322" s="3">
        <f>VLOOKUP(D322,'Concept heirarchy position'!A$1:I$623,3,0)</f>
        <v>383</v>
      </c>
      <c r="B322" s="3" t="str">
        <f>VLOOKUP(D322,'Concept heirarchy position'!A$1:I$623,2,0)</f>
        <v>Other imaging performed</v>
      </c>
      <c r="C322" s="3">
        <v>318</v>
      </c>
      <c r="D322" s="3" t="s">
        <v>1212</v>
      </c>
      <c r="E322" s="12" t="s">
        <v>976</v>
      </c>
      <c r="F322" s="12" t="s">
        <v>1050</v>
      </c>
      <c r="G322" s="12" t="s">
        <v>1329</v>
      </c>
      <c r="H322" s="12" t="s">
        <v>1800</v>
      </c>
      <c r="J322" s="12" t="s">
        <v>1191</v>
      </c>
      <c r="K322" s="12" t="s">
        <v>1003</v>
      </c>
      <c r="L322" s="12"/>
      <c r="M322" s="12"/>
      <c r="O322" s="24" t="s">
        <v>1191</v>
      </c>
      <c r="P322" s="24" t="s">
        <v>1191</v>
      </c>
      <c r="Q322" s="24"/>
    </row>
    <row r="323" spans="1:17">
      <c r="A323" s="3">
        <f>VLOOKUP(D323,'Concept heirarchy position'!A$1:I$623,3,0)</f>
        <v>384</v>
      </c>
      <c r="B323" s="3" t="str">
        <f>VLOOKUP(D323,'Concept heirarchy position'!A$1:I$623,2,0)</f>
        <v>Other Lab Results</v>
      </c>
      <c r="C323" s="3">
        <v>319</v>
      </c>
      <c r="D323" s="3" t="s">
        <v>1231</v>
      </c>
      <c r="E323" s="12" t="s">
        <v>1600</v>
      </c>
      <c r="F323" s="12" t="s">
        <v>1153</v>
      </c>
      <c r="G323" s="12" t="s">
        <v>1315</v>
      </c>
      <c r="I323" s="29">
        <v>65535</v>
      </c>
      <c r="O323" s="24" t="s">
        <v>1191</v>
      </c>
      <c r="P323" s="24" t="s">
        <v>1191</v>
      </c>
      <c r="Q323" s="24"/>
    </row>
    <row r="324" spans="1:17">
      <c r="A324" s="3">
        <f>VLOOKUP(D324,'Concept heirarchy position'!A$1:I$623,3,0)</f>
        <v>385</v>
      </c>
      <c r="B324" s="3" t="str">
        <f>VLOOKUP(D324,'Concept heirarchy position'!A$1:I$623,2,0)</f>
        <v>Consultation requested</v>
      </c>
      <c r="C324" s="3">
        <v>320</v>
      </c>
      <c r="D324" s="7" t="s">
        <v>1371</v>
      </c>
      <c r="E324" s="12" t="s">
        <v>1404</v>
      </c>
      <c r="F324" s="12" t="s">
        <v>1050</v>
      </c>
      <c r="G324" s="12" t="s">
        <v>1329</v>
      </c>
      <c r="H324" s="12" t="s">
        <v>1800</v>
      </c>
      <c r="J324" s="3" t="s">
        <v>1191</v>
      </c>
      <c r="N324" s="24"/>
      <c r="O324" s="24" t="s">
        <v>1191</v>
      </c>
      <c r="P324" s="24" t="s">
        <v>1191</v>
      </c>
      <c r="Q324" s="24"/>
    </row>
    <row r="325" spans="1:17">
      <c r="A325" s="3">
        <f>VLOOKUP(D325,'Concept heirarchy position'!A$1:I$623,3,0)</f>
        <v>386</v>
      </c>
      <c r="B325" s="3" t="str">
        <f>VLOOKUP(D325,'Concept heirarchy position'!A$1:I$623,2,0)</f>
        <v>Consultation completed</v>
      </c>
      <c r="C325" s="3">
        <v>321</v>
      </c>
      <c r="D325" s="7" t="s">
        <v>1607</v>
      </c>
      <c r="E325" s="12" t="s">
        <v>1606</v>
      </c>
      <c r="F325" s="12" t="s">
        <v>1050</v>
      </c>
      <c r="G325" s="12" t="s">
        <v>1329</v>
      </c>
      <c r="H325" s="12" t="s">
        <v>1800</v>
      </c>
      <c r="J325" s="3" t="s">
        <v>1191</v>
      </c>
      <c r="K325" s="3" t="s">
        <v>1003</v>
      </c>
      <c r="N325" s="24"/>
      <c r="O325" s="24" t="s">
        <v>1191</v>
      </c>
      <c r="P325" s="24" t="s">
        <v>1191</v>
      </c>
      <c r="Q325" s="24"/>
    </row>
    <row r="326" spans="1:17">
      <c r="A326" s="3">
        <f>VLOOKUP(D326,'Concept heirarchy position'!A$1:I$623,3,0)</f>
        <v>387</v>
      </c>
      <c r="B326" s="3" t="str">
        <f>VLOOKUP(D326,'Concept heirarchy position'!A$1:I$623,2,0)</f>
        <v>ASA</v>
      </c>
      <c r="C326" s="3">
        <v>322</v>
      </c>
      <c r="D326" s="12" t="s">
        <v>1384</v>
      </c>
      <c r="E326" s="12" t="s">
        <v>1129</v>
      </c>
      <c r="F326" s="12" t="s">
        <v>1050</v>
      </c>
      <c r="G326" s="12" t="s">
        <v>1329</v>
      </c>
      <c r="H326" s="12" t="s">
        <v>1384</v>
      </c>
      <c r="N326" s="24"/>
      <c r="O326" s="24" t="s">
        <v>1191</v>
      </c>
      <c r="P326" s="24" t="s">
        <v>1191</v>
      </c>
      <c r="Q326" s="24"/>
    </row>
    <row r="327" spans="1:17">
      <c r="A327" s="3">
        <f>VLOOKUP(D327,'Concept heirarchy position'!A$1:I$623,3,0)</f>
        <v>388</v>
      </c>
      <c r="B327" s="3" t="str">
        <f>VLOOKUP(D327,'Concept heirarchy position'!A$1:I$623,2,0)</f>
        <v>Emergency</v>
      </c>
      <c r="C327" s="3">
        <v>323</v>
      </c>
      <c r="D327" s="12" t="s">
        <v>1390</v>
      </c>
      <c r="E327" s="12" t="s">
        <v>1390</v>
      </c>
      <c r="F327" s="12" t="s">
        <v>1050</v>
      </c>
      <c r="G327" s="12" t="s">
        <v>1329</v>
      </c>
      <c r="H327" s="12" t="s">
        <v>1800</v>
      </c>
      <c r="O327" s="24"/>
      <c r="P327" s="24" t="s">
        <v>1191</v>
      </c>
      <c r="Q327" s="24"/>
    </row>
    <row r="328" spans="1:17">
      <c r="A328" s="3">
        <f>VLOOKUP(D328,'Concept heirarchy position'!A$1:I$623,3,0)</f>
        <v>389</v>
      </c>
      <c r="B328" s="3" t="str">
        <f>VLOOKUP(D328,'Concept heirarchy position'!A$1:I$623,2,0)</f>
        <v>Lee Revised CRI</v>
      </c>
      <c r="C328" s="3">
        <v>324</v>
      </c>
      <c r="D328" s="3" t="s">
        <v>1485</v>
      </c>
      <c r="E328" s="12" t="s">
        <v>1603</v>
      </c>
      <c r="F328" s="12" t="s">
        <v>1050</v>
      </c>
      <c r="G328" s="12" t="s">
        <v>1856</v>
      </c>
      <c r="H328" s="12" t="s">
        <v>898</v>
      </c>
      <c r="O328" s="24" t="s">
        <v>1191</v>
      </c>
      <c r="P328" s="24" t="s">
        <v>1191</v>
      </c>
      <c r="Q328" s="24"/>
    </row>
    <row r="329" spans="1:17">
      <c r="A329" s="3">
        <f>VLOOKUP(D329,'Concept heirarchy position'!A$1:I$623,3,0)</f>
        <v>393</v>
      </c>
      <c r="B329" s="3" t="str">
        <f>VLOOKUP(D329,'Concept heirarchy position'!A$1:I$623,2,0)</f>
        <v>Anaesthesia technique planned</v>
      </c>
      <c r="C329" s="3">
        <v>325</v>
      </c>
      <c r="D329" s="12" t="s">
        <v>1009</v>
      </c>
      <c r="E329" s="12" t="s">
        <v>1855</v>
      </c>
      <c r="F329" s="12" t="s">
        <v>1050</v>
      </c>
      <c r="G329" s="12" t="s">
        <v>1856</v>
      </c>
      <c r="H329" s="12" t="s">
        <v>909</v>
      </c>
      <c r="N329" s="24"/>
      <c r="O329" s="24"/>
      <c r="P329" s="24" t="s">
        <v>1191</v>
      </c>
      <c r="Q329" s="24"/>
    </row>
    <row r="330" spans="1:17">
      <c r="A330" s="3">
        <f>VLOOKUP(D330,'Concept heirarchy position'!A$1:I$623,3,0)</f>
        <v>394</v>
      </c>
      <c r="B330" s="3" t="str">
        <f>VLOOKUP(D330,'Concept heirarchy position'!A$1:I$623,2,0)</f>
        <v>Induction planned</v>
      </c>
      <c r="C330" s="3">
        <v>326</v>
      </c>
      <c r="D330" s="3" t="s">
        <v>1503</v>
      </c>
      <c r="E330" s="12" t="s">
        <v>1302</v>
      </c>
      <c r="F330" s="12" t="s">
        <v>1050</v>
      </c>
      <c r="G330" s="12" t="s">
        <v>1856</v>
      </c>
      <c r="H330" s="12" t="s">
        <v>899</v>
      </c>
      <c r="O330" s="24" t="s">
        <v>1191</v>
      </c>
      <c r="P330" s="24" t="s">
        <v>1191</v>
      </c>
      <c r="Q330" s="24"/>
    </row>
    <row r="331" spans="1:17" ht="15">
      <c r="A331" s="3">
        <f>VLOOKUP(D331,'Concept heirarchy position'!A$1:I$623,3,0)</f>
        <v>395</v>
      </c>
      <c r="B331" s="3" t="str">
        <f>VLOOKUP(D331,'Concept heirarchy position'!A$1:I$623,2,0)</f>
        <v>Risks discussed</v>
      </c>
      <c r="C331" s="3">
        <v>327</v>
      </c>
      <c r="D331" s="3" t="s">
        <v>1350</v>
      </c>
      <c r="E331" s="12" t="s">
        <v>901</v>
      </c>
      <c r="F331" s="12" t="s">
        <v>1050</v>
      </c>
      <c r="G331" s="12" t="s">
        <v>1856</v>
      </c>
      <c r="H331" s="25" t="s">
        <v>1350</v>
      </c>
      <c r="O331" s="24" t="s">
        <v>1191</v>
      </c>
      <c r="P331" s="24" t="s">
        <v>1191</v>
      </c>
      <c r="Q331" s="24"/>
    </row>
    <row r="332" spans="1:17">
      <c r="A332" s="3">
        <f>VLOOKUP(D332,'Concept heirarchy position'!A$1:I$623,3,0)</f>
        <v>396</v>
      </c>
      <c r="B332" s="3" t="str">
        <f>VLOOKUP(D332,'Concept heirarchy position'!A$1:I$623,2,0)</f>
        <v>Particular risks</v>
      </c>
      <c r="C332" s="3">
        <v>328</v>
      </c>
      <c r="D332" s="3" t="s">
        <v>1352</v>
      </c>
      <c r="E332" s="12" t="s">
        <v>915</v>
      </c>
      <c r="F332" s="12" t="s">
        <v>1050</v>
      </c>
      <c r="G332" s="12" t="s">
        <v>1315</v>
      </c>
      <c r="I332" s="29">
        <v>65535</v>
      </c>
      <c r="J332" s="12"/>
      <c r="K332" s="12"/>
      <c r="L332" s="12"/>
      <c r="M332" s="12"/>
      <c r="P332" s="21" t="s">
        <v>1191</v>
      </c>
    </row>
    <row r="333" spans="1:17">
      <c r="A333" s="3">
        <f>VLOOKUP(D333,'Concept heirarchy position'!A$1:I$623,3,0)</f>
        <v>397</v>
      </c>
      <c r="B333" s="3" t="str">
        <f>VLOOKUP(D333,'Concept heirarchy position'!A$1:I$623,2,0)</f>
        <v>Consent</v>
      </c>
      <c r="C333" s="3">
        <v>329</v>
      </c>
      <c r="D333" s="3" t="s">
        <v>1828</v>
      </c>
      <c r="E333" s="12" t="s">
        <v>77</v>
      </c>
      <c r="F333" s="12" t="s">
        <v>1050</v>
      </c>
      <c r="G333" s="12" t="s">
        <v>1329</v>
      </c>
      <c r="H333" s="12" t="s">
        <v>1800</v>
      </c>
      <c r="N333" s="24"/>
      <c r="O333" s="24"/>
      <c r="P333" s="24" t="s">
        <v>1191</v>
      </c>
      <c r="Q333" s="24"/>
    </row>
    <row r="334" spans="1:17">
      <c r="A334" s="3">
        <f>VLOOKUP(D334,'Concept heirarchy position'!A$1:I$623,3,0)</f>
        <v>391</v>
      </c>
      <c r="B334" s="3" t="str">
        <f>VLOOKUP(D334,'Concept heirarchy position'!A$1:I$623,2,0)</f>
        <v>Indication for endocarditis prophylaxis</v>
      </c>
      <c r="C334" s="3">
        <v>330</v>
      </c>
      <c r="D334" s="3" t="s">
        <v>2532</v>
      </c>
      <c r="E334" s="12" t="s">
        <v>2533</v>
      </c>
      <c r="F334" s="12" t="s">
        <v>1050</v>
      </c>
      <c r="G334" s="12" t="s">
        <v>1329</v>
      </c>
      <c r="H334" s="12" t="s">
        <v>1800</v>
      </c>
      <c r="O334" s="24" t="s">
        <v>1191</v>
      </c>
      <c r="P334" s="24" t="s">
        <v>1191</v>
      </c>
      <c r="Q334" s="24"/>
    </row>
    <row r="335" spans="1:17">
      <c r="A335" s="3">
        <f>VLOOKUP(D335,'Concept heirarchy position'!A$1:I$623,3,0)</f>
        <v>398</v>
      </c>
      <c r="B335" s="3" t="str">
        <f>VLOOKUP(D335,'Concept heirarchy position'!A$1:I$623,2,0)</f>
        <v>Final comments</v>
      </c>
      <c r="C335" s="3">
        <v>331</v>
      </c>
      <c r="D335" s="3" t="s">
        <v>2588</v>
      </c>
      <c r="E335" s="12" t="s">
        <v>2589</v>
      </c>
      <c r="F335" s="12" t="s">
        <v>1050</v>
      </c>
      <c r="G335" s="12" t="s">
        <v>1315</v>
      </c>
      <c r="I335" s="29">
        <v>65535</v>
      </c>
      <c r="O335" s="24" t="s">
        <v>1191</v>
      </c>
      <c r="P335" s="24" t="s">
        <v>1191</v>
      </c>
      <c r="Q335" s="24"/>
    </row>
    <row r="336" spans="1:17">
      <c r="A336" s="3" t="e">
        <f>VLOOKUP(D336,'Concept heirarchy position'!A$1:I$623,3,0)</f>
        <v>#N/A</v>
      </c>
      <c r="B336" s="3" t="e">
        <f>VLOOKUP(D336,'Concept heirarchy position'!A$1:I$623,2,0)</f>
        <v>#N/A</v>
      </c>
      <c r="C336" s="3">
        <v>332</v>
      </c>
      <c r="D336" s="7" t="s">
        <v>1843</v>
      </c>
      <c r="E336" s="3" t="s">
        <v>1487</v>
      </c>
      <c r="F336" s="3" t="s">
        <v>1050</v>
      </c>
      <c r="G336" s="3" t="s">
        <v>1329</v>
      </c>
      <c r="H336" s="3" t="s">
        <v>1779</v>
      </c>
    </row>
  </sheetData>
  <sheetCalcPr fullCalcOnLoad="1"/>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78</v>
      </c>
      <c r="B1" s="36" t="s">
        <v>718</v>
      </c>
    </row>
    <row r="2" spans="1:2" ht="12.75" customHeight="1">
      <c r="A2" s="36">
        <v>288574004</v>
      </c>
      <c r="B2" s="36" t="s">
        <v>789</v>
      </c>
    </row>
    <row r="3" spans="1:2" ht="12.75" customHeight="1">
      <c r="A3" s="36">
        <v>263654008</v>
      </c>
      <c r="B3" s="36" t="s">
        <v>933</v>
      </c>
    </row>
    <row r="4" spans="1:2" ht="12.75" customHeight="1">
      <c r="A4" s="36">
        <v>410537005</v>
      </c>
      <c r="B4" s="36" t="s">
        <v>837</v>
      </c>
    </row>
    <row r="5" spans="1:2" ht="12.75" customHeight="1">
      <c r="A5" s="36">
        <v>413432001</v>
      </c>
      <c r="B5" s="36" t="s">
        <v>719</v>
      </c>
    </row>
    <row r="6" spans="1:2" ht="12.75" customHeight="1">
      <c r="A6" s="36">
        <v>394659003</v>
      </c>
      <c r="B6" s="36" t="s">
        <v>720</v>
      </c>
    </row>
    <row r="7" spans="1:2" ht="12.75" customHeight="1">
      <c r="A7" s="36">
        <v>56675007</v>
      </c>
      <c r="B7" s="36" t="s">
        <v>652</v>
      </c>
    </row>
    <row r="8" spans="1:2" ht="12.75" customHeight="1">
      <c r="A8" s="36">
        <v>57054005</v>
      </c>
      <c r="B8" s="36" t="s">
        <v>723</v>
      </c>
    </row>
    <row r="9" spans="1:2" ht="12.75" customHeight="1">
      <c r="A9" s="36">
        <v>401314000</v>
      </c>
      <c r="B9" s="36" t="s">
        <v>1080</v>
      </c>
    </row>
    <row r="10" spans="1:2" ht="12.75" customHeight="1">
      <c r="A10" s="36">
        <v>401303003</v>
      </c>
      <c r="B10" s="36" t="s">
        <v>839</v>
      </c>
    </row>
    <row r="11" spans="1:2" ht="12.75" customHeight="1">
      <c r="A11" s="36">
        <v>397635003</v>
      </c>
      <c r="B11" s="36" t="s">
        <v>947</v>
      </c>
    </row>
    <row r="12" spans="1:2" ht="12.75" customHeight="1">
      <c r="A12" s="36">
        <v>399097000</v>
      </c>
      <c r="B12" s="36" t="s">
        <v>551</v>
      </c>
    </row>
    <row r="13" spans="1:2" ht="12.75" customHeight="1">
      <c r="A13" s="36">
        <v>410011004</v>
      </c>
      <c r="B13" s="36" t="s">
        <v>446</v>
      </c>
    </row>
    <row r="14" spans="1:2" ht="12.75" customHeight="1">
      <c r="A14" s="36">
        <v>62014003</v>
      </c>
      <c r="B14" s="36" t="s">
        <v>840</v>
      </c>
    </row>
    <row r="15" spans="1:2" ht="12.75" customHeight="1">
      <c r="A15" s="36">
        <v>255234002</v>
      </c>
      <c r="B15" s="36" t="s">
        <v>849</v>
      </c>
    </row>
    <row r="16" spans="1:2" ht="12.75" customHeight="1">
      <c r="A16" s="36">
        <v>160573003</v>
      </c>
      <c r="B16" s="36" t="s">
        <v>734</v>
      </c>
    </row>
    <row r="17" spans="1:2" ht="12.75" customHeight="1">
      <c r="A17" s="36">
        <v>228958009</v>
      </c>
      <c r="B17" s="36" t="s">
        <v>550</v>
      </c>
    </row>
    <row r="18" spans="1:2" ht="12.75" customHeight="1">
      <c r="A18" s="36">
        <v>106190000</v>
      </c>
      <c r="B18" s="36" t="s">
        <v>474</v>
      </c>
    </row>
    <row r="19" spans="1:2" ht="12.75" customHeight="1">
      <c r="A19" s="36">
        <v>413495001</v>
      </c>
      <c r="B19" s="36" t="s">
        <v>1459</v>
      </c>
    </row>
    <row r="20" spans="1:2" ht="12.75" customHeight="1">
      <c r="A20" s="36">
        <v>413497009</v>
      </c>
      <c r="B20" s="36" t="s">
        <v>960</v>
      </c>
    </row>
    <row r="21" spans="1:2" ht="12.75" customHeight="1">
      <c r="A21" s="36">
        <v>413498004</v>
      </c>
      <c r="B21" s="36" t="s">
        <v>1241</v>
      </c>
    </row>
    <row r="22" spans="1:2" ht="12.75" customHeight="1">
      <c r="A22" s="36">
        <v>413499007</v>
      </c>
      <c r="B22" s="36" t="s">
        <v>994</v>
      </c>
    </row>
    <row r="23" spans="1:2" ht="12.75" customHeight="1">
      <c r="A23" s="36">
        <v>413500003</v>
      </c>
      <c r="B23" s="36" t="s">
        <v>587</v>
      </c>
    </row>
    <row r="24" spans="1:2" ht="12.75" customHeight="1">
      <c r="A24" s="36">
        <v>194828000</v>
      </c>
      <c r="B24" s="36" t="s">
        <v>377</v>
      </c>
    </row>
    <row r="25" spans="1:2" ht="12.75" customHeight="1">
      <c r="A25" s="36">
        <v>61490001</v>
      </c>
      <c r="B25" s="36" t="s">
        <v>378</v>
      </c>
    </row>
    <row r="26" spans="1:2" ht="12.75" customHeight="1">
      <c r="A26" s="36">
        <v>41334000</v>
      </c>
      <c r="B26" s="36" t="s">
        <v>379</v>
      </c>
    </row>
    <row r="27" spans="1:2" ht="12.75" customHeight="1">
      <c r="A27" s="36">
        <v>85284003</v>
      </c>
      <c r="B27" s="36" t="s">
        <v>492</v>
      </c>
    </row>
    <row r="28" spans="1:2" ht="12.75" customHeight="1">
      <c r="A28" s="36">
        <v>89323001</v>
      </c>
      <c r="B28" s="36" t="s">
        <v>348</v>
      </c>
    </row>
    <row r="29" spans="1:2" ht="12.75" customHeight="1">
      <c r="A29" s="36">
        <v>195967001</v>
      </c>
      <c r="B29" s="36" t="s">
        <v>156</v>
      </c>
    </row>
    <row r="30" spans="1:2" ht="12.75" customHeight="1">
      <c r="A30" s="36">
        <v>49436004</v>
      </c>
      <c r="B30" s="36" t="s">
        <v>992</v>
      </c>
    </row>
    <row r="31" spans="1:2" ht="12.75" customHeight="1">
      <c r="A31" s="36">
        <v>64779008</v>
      </c>
      <c r="B31" s="36" t="s">
        <v>496</v>
      </c>
    </row>
    <row r="32" spans="1:2" ht="12.75" customHeight="1">
      <c r="A32" s="36">
        <v>50373000</v>
      </c>
      <c r="B32" s="36" t="s">
        <v>556</v>
      </c>
    </row>
    <row r="33" spans="1:2" ht="12.75" customHeight="1">
      <c r="A33" s="36">
        <v>60621009</v>
      </c>
      <c r="B33" s="36" t="s">
        <v>750</v>
      </c>
    </row>
    <row r="34" spans="1:2" ht="12.75" customHeight="1">
      <c r="A34" s="36">
        <v>301898006</v>
      </c>
      <c r="B34" s="36" t="s">
        <v>659</v>
      </c>
    </row>
    <row r="35" spans="1:2" ht="12.75" customHeight="1">
      <c r="A35" s="36">
        <v>27113001</v>
      </c>
      <c r="B35" s="36" t="s">
        <v>289</v>
      </c>
    </row>
    <row r="36" spans="1:2" ht="12.75" customHeight="1">
      <c r="A36" s="36">
        <v>106070007</v>
      </c>
      <c r="B36" s="36" t="s">
        <v>491</v>
      </c>
    </row>
    <row r="37" spans="1:2" ht="12.75" customHeight="1">
      <c r="A37" s="36">
        <v>85898001</v>
      </c>
      <c r="B37" s="36" t="s">
        <v>361</v>
      </c>
    </row>
    <row r="38" spans="1:2" ht="12.75" customHeight="1">
      <c r="A38" s="36">
        <v>112802009</v>
      </c>
      <c r="B38" s="36" t="s">
        <v>34</v>
      </c>
    </row>
    <row r="39" spans="1:2" ht="12.75" customHeight="1">
      <c r="A39" s="36">
        <v>64586002</v>
      </c>
      <c r="B39" s="36" t="s">
        <v>993</v>
      </c>
    </row>
    <row r="40" spans="1:2" ht="12.75" customHeight="1">
      <c r="A40" s="36">
        <v>246075003</v>
      </c>
      <c r="B40" s="36" t="s">
        <v>751</v>
      </c>
    </row>
    <row r="41" spans="1:2" ht="12.75" customHeight="1">
      <c r="A41" s="36">
        <v>230690007</v>
      </c>
      <c r="B41" s="36" t="s">
        <v>768</v>
      </c>
    </row>
    <row r="42" spans="1:2" ht="12.75" customHeight="1">
      <c r="A42" s="36">
        <v>62914000</v>
      </c>
      <c r="B42" s="36" t="s">
        <v>666</v>
      </c>
    </row>
    <row r="43" spans="1:2" ht="12.75" customHeight="1">
      <c r="A43" s="36">
        <v>301272007</v>
      </c>
      <c r="B43" s="36" t="s">
        <v>574</v>
      </c>
    </row>
    <row r="44" spans="1:2" ht="12.75" customHeight="1">
      <c r="A44" s="36">
        <v>426749004</v>
      </c>
      <c r="B44" s="36" t="s">
        <v>1155</v>
      </c>
    </row>
    <row r="45" spans="1:2" ht="12.75" customHeight="1">
      <c r="A45" s="36">
        <v>48447003</v>
      </c>
      <c r="B45" s="36" t="s">
        <v>1280</v>
      </c>
    </row>
    <row r="46" spans="1:2" ht="12.75" customHeight="1">
      <c r="A46" s="36">
        <v>13645005</v>
      </c>
      <c r="B46" s="36" t="s">
        <v>1019</v>
      </c>
    </row>
    <row r="47" spans="1:2" ht="12.75" customHeight="1">
      <c r="A47" s="36">
        <v>230056004</v>
      </c>
      <c r="B47" s="36" t="s">
        <v>578</v>
      </c>
    </row>
    <row r="48" spans="1:2" ht="12.75" customHeight="1">
      <c r="A48" s="36">
        <v>401201003</v>
      </c>
      <c r="B48" s="36" t="s">
        <v>589</v>
      </c>
    </row>
    <row r="49" spans="1:2" ht="12.75" customHeight="1">
      <c r="A49" s="36">
        <v>19943007</v>
      </c>
      <c r="B49" s="36" t="s">
        <v>501</v>
      </c>
    </row>
    <row r="50" spans="1:2" ht="12.75" customHeight="1">
      <c r="A50" s="36">
        <v>33211000</v>
      </c>
      <c r="B50" s="36" t="s">
        <v>813</v>
      </c>
    </row>
    <row r="51" spans="1:2" ht="12.75" customHeight="1">
      <c r="A51" s="36">
        <v>44808001</v>
      </c>
      <c r="B51" s="36" t="s">
        <v>389</v>
      </c>
    </row>
    <row r="52" spans="1:2" ht="12.75" customHeight="1">
      <c r="A52" s="36">
        <v>234141001</v>
      </c>
      <c r="B52" s="36" t="s">
        <v>392</v>
      </c>
    </row>
    <row r="53" spans="1:2" ht="12.75" customHeight="1">
      <c r="A53" s="36">
        <v>13213009</v>
      </c>
      <c r="B53" s="36" t="s">
        <v>923</v>
      </c>
    </row>
    <row r="54" spans="1:2" ht="12.75" customHeight="1">
      <c r="A54" s="36">
        <v>42343007</v>
      </c>
      <c r="B54" s="36" t="s">
        <v>924</v>
      </c>
    </row>
    <row r="55" spans="1:2" ht="12.75" customHeight="1">
      <c r="A55" s="36">
        <v>398172005</v>
      </c>
      <c r="B55" s="36" t="s">
        <v>677</v>
      </c>
    </row>
    <row r="56" spans="1:2" ht="12.75" customHeight="1">
      <c r="A56" s="36">
        <v>309370004</v>
      </c>
      <c r="B56" s="36" t="s">
        <v>783</v>
      </c>
    </row>
    <row r="57" spans="1:2" ht="12.75" customHeight="1">
      <c r="A57" s="36">
        <v>11429006</v>
      </c>
      <c r="B57" s="36" t="s">
        <v>784</v>
      </c>
    </row>
    <row r="58" spans="1:2" ht="12.75" customHeight="1">
      <c r="A58" s="36">
        <v>15240007</v>
      </c>
      <c r="B58" s="36" t="s">
        <v>906</v>
      </c>
    </row>
    <row r="59" spans="1:2" ht="12.75" customHeight="1">
      <c r="A59" s="36">
        <v>405746006</v>
      </c>
      <c r="B59" s="36" t="s">
        <v>1278</v>
      </c>
    </row>
    <row r="60" spans="1:2" ht="12.75" customHeight="1">
      <c r="A60" s="36">
        <v>160618006</v>
      </c>
      <c r="B60" s="36" t="s">
        <v>679</v>
      </c>
    </row>
    <row r="61" spans="1:2" ht="12.75" customHeight="1">
      <c r="A61" s="36">
        <v>410511007</v>
      </c>
      <c r="B61" s="36" t="s">
        <v>478</v>
      </c>
    </row>
    <row r="62" spans="1:2" ht="12.75" customHeight="1">
      <c r="A62" s="36">
        <v>410512000</v>
      </c>
      <c r="B62" s="36" t="s">
        <v>686</v>
      </c>
    </row>
    <row r="63" spans="1:2" ht="12.75" customHeight="1">
      <c r="A63" s="36">
        <v>410671006</v>
      </c>
      <c r="B63" s="36" t="s">
        <v>687</v>
      </c>
    </row>
    <row r="64" spans="1:2" ht="12.75" customHeight="1">
      <c r="A64" s="36">
        <v>184099003</v>
      </c>
      <c r="B64" s="36" t="s">
        <v>918</v>
      </c>
    </row>
    <row r="65" spans="1:2" ht="12.75" customHeight="1">
      <c r="A65" s="36">
        <v>439771001</v>
      </c>
      <c r="B65" s="36" t="s">
        <v>675</v>
      </c>
    </row>
    <row r="66" spans="1:2" ht="12.75" customHeight="1">
      <c r="A66" s="36">
        <v>439772008</v>
      </c>
      <c r="B66" s="36" t="s">
        <v>787</v>
      </c>
    </row>
    <row r="67" spans="1:2" ht="12.75" customHeight="1">
      <c r="A67" s="36">
        <v>21840007</v>
      </c>
      <c r="B67" s="36" t="s">
        <v>186</v>
      </c>
    </row>
    <row r="68" spans="1:2" ht="12.75" customHeight="1">
      <c r="A68" s="36">
        <v>439272007</v>
      </c>
      <c r="B68" s="36" t="s">
        <v>804</v>
      </c>
    </row>
    <row r="69" spans="1:2" ht="12.75" customHeight="1">
      <c r="A69" s="36">
        <v>195111005</v>
      </c>
      <c r="B69" s="36" t="s">
        <v>1029</v>
      </c>
    </row>
    <row r="70" spans="1:2" ht="12.75" customHeight="1">
      <c r="A70" s="36">
        <v>429075005</v>
      </c>
      <c r="B70" s="36" t="s">
        <v>800</v>
      </c>
    </row>
    <row r="71" spans="1:2" ht="12.75" customHeight="1">
      <c r="A71" s="36">
        <v>105502003</v>
      </c>
      <c r="B71" s="36" t="s">
        <v>707</v>
      </c>
    </row>
    <row r="72" spans="1:2" ht="12.75" customHeight="1">
      <c r="A72" s="36">
        <v>73211009</v>
      </c>
      <c r="B72" s="36" t="s">
        <v>419</v>
      </c>
    </row>
    <row r="73" spans="1:2" ht="12.75" customHeight="1">
      <c r="A73" s="36">
        <v>74627003</v>
      </c>
      <c r="B73" s="36" t="s">
        <v>245</v>
      </c>
    </row>
    <row r="74" spans="1:2" ht="12.75" customHeight="1">
      <c r="A74" s="36">
        <v>127013003</v>
      </c>
      <c r="B74" s="36" t="s">
        <v>907</v>
      </c>
    </row>
    <row r="75" spans="1:2" ht="12.75" customHeight="1">
      <c r="A75" s="36">
        <v>439401001</v>
      </c>
      <c r="B75" s="36" t="s">
        <v>680</v>
      </c>
    </row>
    <row r="76" spans="1:2" ht="12.75" customHeight="1">
      <c r="A76" s="36">
        <v>271650006</v>
      </c>
      <c r="B76" s="36" t="s">
        <v>244</v>
      </c>
    </row>
    <row r="77" spans="1:2" ht="12.75" customHeight="1">
      <c r="A77" s="36">
        <v>288579009</v>
      </c>
      <c r="B77" s="36" t="s">
        <v>346</v>
      </c>
    </row>
    <row r="78" spans="1:2" ht="12.75" customHeight="1">
      <c r="A78" s="36">
        <v>363699004</v>
      </c>
      <c r="B78" s="36" t="s">
        <v>88</v>
      </c>
    </row>
    <row r="79" spans="1:2" ht="12.75" customHeight="1">
      <c r="A79" s="36">
        <v>363701004</v>
      </c>
      <c r="B79" s="36" t="s">
        <v>181</v>
      </c>
    </row>
    <row r="80" spans="1:2" ht="12.75" customHeight="1">
      <c r="A80" s="36">
        <v>64572001</v>
      </c>
      <c r="B80" s="36" t="s">
        <v>919</v>
      </c>
    </row>
    <row r="81" spans="1:2" ht="12.75" customHeight="1">
      <c r="A81" s="36">
        <v>47040006</v>
      </c>
      <c r="B81" s="36" t="s">
        <v>553</v>
      </c>
    </row>
    <row r="82" spans="1:2" ht="12.75" customHeight="1">
      <c r="A82" s="36">
        <v>27550009</v>
      </c>
      <c r="B82" s="36" t="s">
        <v>554</v>
      </c>
    </row>
    <row r="83" spans="1:2" ht="12.75" customHeight="1">
      <c r="A83" s="36">
        <v>362969004</v>
      </c>
      <c r="B83" s="36" t="s">
        <v>929</v>
      </c>
    </row>
    <row r="84" spans="1:2" ht="12.75" customHeight="1">
      <c r="A84" s="36">
        <v>414026006</v>
      </c>
      <c r="B84" s="36" t="s">
        <v>705</v>
      </c>
    </row>
    <row r="85" spans="1:2" ht="12.75" customHeight="1">
      <c r="A85" s="36">
        <v>414027002</v>
      </c>
      <c r="B85" s="36" t="s">
        <v>1079</v>
      </c>
    </row>
    <row r="86" spans="1:2" ht="12.75" customHeight="1">
      <c r="A86" s="36">
        <v>235856003</v>
      </c>
      <c r="B86" s="36" t="s">
        <v>220</v>
      </c>
    </row>
    <row r="87" spans="1:2" ht="12.75" customHeight="1">
      <c r="A87" s="36">
        <v>19829001</v>
      </c>
      <c r="B87" s="36" t="s">
        <v>642</v>
      </c>
    </row>
    <row r="88" spans="1:2" ht="12.75" customHeight="1">
      <c r="A88" s="36">
        <v>385658003</v>
      </c>
      <c r="B88" s="36" t="s">
        <v>635</v>
      </c>
    </row>
    <row r="89" spans="1:2" ht="12.75" customHeight="1">
      <c r="A89" s="36">
        <v>411191007</v>
      </c>
      <c r="B89" s="36" t="s">
        <v>535</v>
      </c>
    </row>
    <row r="90" spans="1:2" ht="12.75" customHeight="1">
      <c r="A90" s="36">
        <v>410942007</v>
      </c>
      <c r="B90" s="36" t="s">
        <v>81</v>
      </c>
    </row>
    <row r="91" spans="1:2" ht="12.75" customHeight="1">
      <c r="A91" s="36">
        <v>416608005</v>
      </c>
      <c r="B91" s="36" t="s">
        <v>321</v>
      </c>
    </row>
    <row r="92" spans="1:2" ht="12.75" customHeight="1">
      <c r="A92" s="36">
        <v>17216000</v>
      </c>
      <c r="B92" s="36" t="s">
        <v>218</v>
      </c>
    </row>
    <row r="93" spans="1:2" ht="12.75" customHeight="1">
      <c r="A93" s="36">
        <v>72365000</v>
      </c>
      <c r="B93" s="36" t="s">
        <v>219</v>
      </c>
    </row>
    <row r="94" spans="1:2" ht="12.75" customHeight="1">
      <c r="A94" s="36">
        <v>39950000</v>
      </c>
      <c r="B94" s="36" t="s">
        <v>318</v>
      </c>
    </row>
    <row r="95" spans="1:2" ht="12.75" customHeight="1">
      <c r="A95" s="36">
        <v>73322006</v>
      </c>
      <c r="B95" s="36" t="s">
        <v>646</v>
      </c>
    </row>
    <row r="96" spans="1:2" ht="12.75" customHeight="1">
      <c r="A96" s="36">
        <v>40701008</v>
      </c>
      <c r="B96" s="36" t="s">
        <v>445</v>
      </c>
    </row>
    <row r="97" spans="1:2" ht="12.75" customHeight="1">
      <c r="A97" s="36">
        <v>102592004</v>
      </c>
      <c r="B97" s="36" t="s">
        <v>742</v>
      </c>
    </row>
    <row r="98" spans="1:2" ht="12.75" customHeight="1">
      <c r="A98" s="36">
        <v>46825001</v>
      </c>
      <c r="B98" s="36" t="s">
        <v>873</v>
      </c>
    </row>
    <row r="99" spans="1:2" ht="12.75" customHeight="1">
      <c r="A99" s="36">
        <v>25876001</v>
      </c>
      <c r="B99" s="36" t="s">
        <v>744</v>
      </c>
    </row>
    <row r="100" spans="1:2" ht="12.75" customHeight="1">
      <c r="A100" s="36">
        <v>73994005</v>
      </c>
      <c r="B100" s="36" t="s">
        <v>617</v>
      </c>
    </row>
    <row r="101" spans="1:2" ht="12.75" customHeight="1">
      <c r="A101" s="36">
        <v>56819008</v>
      </c>
      <c r="B101" s="36" t="s">
        <v>643</v>
      </c>
    </row>
    <row r="102" spans="1:2" ht="12.75" customHeight="1">
      <c r="A102" s="36">
        <v>246456000</v>
      </c>
      <c r="B102" s="36" t="s">
        <v>629</v>
      </c>
    </row>
    <row r="103" spans="1:2" ht="12.75" customHeight="1">
      <c r="A103" s="36">
        <v>249496004</v>
      </c>
      <c r="B103" s="36" t="s">
        <v>612</v>
      </c>
    </row>
    <row r="104" spans="1:2" ht="12.75" customHeight="1">
      <c r="A104" s="36">
        <v>409084000</v>
      </c>
      <c r="B104" s="36" t="s">
        <v>1083</v>
      </c>
    </row>
    <row r="105" spans="1:2" ht="12.75" customHeight="1">
      <c r="A105" s="36">
        <v>386053000</v>
      </c>
      <c r="B105" s="36" t="s">
        <v>644</v>
      </c>
    </row>
    <row r="106" spans="1:2" ht="12.75" customHeight="1">
      <c r="A106" s="36">
        <v>248243004</v>
      </c>
      <c r="B106" s="36" t="s">
        <v>850</v>
      </c>
    </row>
    <row r="107" spans="1:2" ht="12.75" customHeight="1">
      <c r="A107" s="36">
        <v>410517006</v>
      </c>
      <c r="B107" s="36" t="s">
        <v>851</v>
      </c>
    </row>
    <row r="108" spans="1:2" ht="12.75" customHeight="1">
      <c r="A108" s="36">
        <v>8517006</v>
      </c>
      <c r="B108" s="36" t="s">
        <v>726</v>
      </c>
    </row>
    <row r="109" spans="1:2" ht="12.75" customHeight="1">
      <c r="A109" s="36">
        <v>365801005</v>
      </c>
      <c r="B109" s="36" t="s">
        <v>626</v>
      </c>
    </row>
    <row r="110" spans="1:2" ht="12.75" customHeight="1">
      <c r="A110" s="36">
        <v>413347006</v>
      </c>
      <c r="B110" s="36" t="s">
        <v>313</v>
      </c>
    </row>
    <row r="111" spans="1:2" ht="12.75" customHeight="1">
      <c r="A111" s="36">
        <v>365722008</v>
      </c>
      <c r="B111" s="36" t="s">
        <v>877</v>
      </c>
    </row>
    <row r="112" spans="1:2" ht="12.75" customHeight="1">
      <c r="A112" s="36">
        <v>365756002</v>
      </c>
      <c r="B112" s="36" t="s">
        <v>868</v>
      </c>
    </row>
    <row r="113" spans="1:2" ht="12.75" customHeight="1">
      <c r="A113" s="36">
        <v>366322004</v>
      </c>
      <c r="B113" s="36" t="s">
        <v>571</v>
      </c>
    </row>
    <row r="114" spans="1:2" ht="12.75" customHeight="1">
      <c r="A114" s="36">
        <v>366323009</v>
      </c>
      <c r="B114" s="36" t="s">
        <v>557</v>
      </c>
    </row>
    <row r="115" spans="1:2" ht="12.75" customHeight="1">
      <c r="A115" s="36">
        <v>365760004</v>
      </c>
      <c r="B115" s="36" t="s">
        <v>562</v>
      </c>
    </row>
    <row r="116" spans="1:2" ht="12.75" customHeight="1">
      <c r="A116" s="36">
        <v>365761000</v>
      </c>
      <c r="B116" s="36" t="s">
        <v>1004</v>
      </c>
    </row>
    <row r="117" spans="1:2" ht="12.75" customHeight="1">
      <c r="A117" s="36">
        <v>365755003</v>
      </c>
      <c r="B117" s="36" t="s">
        <v>660</v>
      </c>
    </row>
    <row r="118" spans="1:2" ht="12.75" customHeight="1">
      <c r="A118" s="36">
        <v>366185007</v>
      </c>
      <c r="B118" s="36" t="s">
        <v>440</v>
      </c>
    </row>
    <row r="119" spans="1:2" ht="12.75" customHeight="1">
      <c r="A119" s="36">
        <v>363698007</v>
      </c>
      <c r="B119" s="36" t="s">
        <v>441</v>
      </c>
    </row>
    <row r="120" spans="1:2" ht="12.75" customHeight="1">
      <c r="A120" s="36">
        <v>255217005</v>
      </c>
      <c r="B120" s="36" t="s">
        <v>563</v>
      </c>
    </row>
    <row r="121" spans="1:2" ht="12.75" customHeight="1">
      <c r="A121" s="36">
        <v>25389001</v>
      </c>
      <c r="B121" s="36" t="s">
        <v>564</v>
      </c>
    </row>
    <row r="122" spans="1:2" ht="12.75" customHeight="1">
      <c r="A122" s="36">
        <v>263495000</v>
      </c>
      <c r="B122" s="36" t="s">
        <v>497</v>
      </c>
    </row>
    <row r="123" spans="1:2" ht="12.75" customHeight="1">
      <c r="A123" s="36">
        <v>394760002</v>
      </c>
      <c r="B123" s="36" t="s">
        <v>523</v>
      </c>
    </row>
    <row r="124" spans="1:2" ht="12.75" customHeight="1">
      <c r="A124" s="36">
        <v>73298004</v>
      </c>
      <c r="B124" s="36" t="s">
        <v>1372</v>
      </c>
    </row>
    <row r="125" spans="1:2" ht="12.75" customHeight="1">
      <c r="A125" s="36">
        <v>56265001</v>
      </c>
      <c r="B125" s="36" t="s">
        <v>733</v>
      </c>
    </row>
    <row r="126" spans="1:2" ht="12.75" customHeight="1">
      <c r="A126" s="36">
        <v>128148005</v>
      </c>
      <c r="B126" s="36" t="s">
        <v>455</v>
      </c>
    </row>
    <row r="127" spans="1:2" ht="12.75" customHeight="1">
      <c r="A127" s="36">
        <v>271660002</v>
      </c>
      <c r="B127" s="36" t="s">
        <v>543</v>
      </c>
    </row>
    <row r="128" spans="1:2" ht="12.75" customHeight="1">
      <c r="A128" s="36">
        <v>368009</v>
      </c>
      <c r="B128" s="36" t="s">
        <v>384</v>
      </c>
    </row>
    <row r="129" spans="1:2" ht="12.75" customHeight="1">
      <c r="A129" s="36">
        <v>34068001</v>
      </c>
      <c r="B129" s="36" t="s">
        <v>385</v>
      </c>
    </row>
    <row r="130" spans="1:2" ht="12.75" customHeight="1">
      <c r="A130" s="36">
        <v>271026005</v>
      </c>
      <c r="B130" s="36" t="s">
        <v>152</v>
      </c>
    </row>
    <row r="131" spans="1:2" ht="12.75" customHeight="1">
      <c r="A131" s="36">
        <v>266995000</v>
      </c>
      <c r="B131" s="36" t="s">
        <v>35</v>
      </c>
    </row>
    <row r="132" spans="1:2" ht="12.75" customHeight="1">
      <c r="A132" s="36">
        <v>407586004</v>
      </c>
      <c r="B132" s="36" t="s">
        <v>352</v>
      </c>
    </row>
    <row r="133" spans="1:2" ht="12.75" customHeight="1">
      <c r="A133" s="36">
        <v>428375006</v>
      </c>
      <c r="B133" s="36" t="s">
        <v>381</v>
      </c>
    </row>
    <row r="134" spans="1:2" ht="12.75" customHeight="1">
      <c r="A134" s="36">
        <v>38341003</v>
      </c>
      <c r="B134" s="36" t="s">
        <v>354</v>
      </c>
    </row>
    <row r="135" spans="1:2" ht="12.75" customHeight="1">
      <c r="A135" s="36">
        <v>34486009</v>
      </c>
      <c r="B135" s="36" t="s">
        <v>375</v>
      </c>
    </row>
    <row r="136" spans="1:2" ht="12.75" customHeight="1">
      <c r="A136" s="36">
        <v>365853002</v>
      </c>
      <c r="B136" s="36" t="s">
        <v>357</v>
      </c>
    </row>
    <row r="137" spans="1:2" ht="12.75" customHeight="1">
      <c r="A137" s="36">
        <v>406212004</v>
      </c>
      <c r="B137" s="36" t="s">
        <v>576</v>
      </c>
    </row>
    <row r="138" spans="1:2" ht="12.75" customHeight="1">
      <c r="A138" s="36">
        <v>385651009</v>
      </c>
      <c r="B138" s="36" t="s">
        <v>391</v>
      </c>
    </row>
    <row r="139" spans="1:2" ht="12.75" customHeight="1">
      <c r="A139" s="36">
        <v>410513005</v>
      </c>
      <c r="B139" s="36" t="s">
        <v>764</v>
      </c>
    </row>
    <row r="140" spans="1:2" ht="12.75" customHeight="1">
      <c r="A140" s="36">
        <v>128403000</v>
      </c>
      <c r="B140" s="36" t="s">
        <v>691</v>
      </c>
    </row>
    <row r="141" spans="1:2" ht="12.75" customHeight="1">
      <c r="A141" s="36">
        <v>128241005</v>
      </c>
      <c r="B141" s="36" t="s">
        <v>673</v>
      </c>
    </row>
    <row r="142" spans="1:2" ht="12.75" customHeight="1">
      <c r="A142" s="36">
        <v>414509005</v>
      </c>
      <c r="B142" s="36" t="s">
        <v>1018</v>
      </c>
    </row>
    <row r="143" spans="1:2" ht="12.75" customHeight="1">
      <c r="A143" s="36">
        <v>165581004</v>
      </c>
      <c r="B143" s="36" t="s">
        <v>1021</v>
      </c>
    </row>
    <row r="144" spans="1:2" ht="12.75" customHeight="1">
      <c r="A144" s="36">
        <v>128609009</v>
      </c>
      <c r="B144" s="36" t="s">
        <v>692</v>
      </c>
    </row>
    <row r="145" spans="1:2" ht="12.75" customHeight="1">
      <c r="A145" s="36">
        <v>80587008</v>
      </c>
      <c r="B145" s="36" t="s">
        <v>185</v>
      </c>
    </row>
    <row r="146" spans="1:2" ht="12.75" customHeight="1">
      <c r="A146" s="36">
        <v>90708001</v>
      </c>
      <c r="B146" s="36" t="s">
        <v>404</v>
      </c>
    </row>
    <row r="147" spans="1:2" ht="12.75" customHeight="1">
      <c r="A147" s="36">
        <v>36692007</v>
      </c>
      <c r="B147" s="36" t="s">
        <v>806</v>
      </c>
    </row>
    <row r="148" spans="1:2" ht="12.75" customHeight="1">
      <c r="A148" s="36">
        <v>410516002</v>
      </c>
      <c r="B148" s="36" t="s">
        <v>807</v>
      </c>
    </row>
    <row r="149" spans="1:2" ht="12.75" customHeight="1">
      <c r="A149" s="36">
        <v>410590009</v>
      </c>
      <c r="B149" s="36" t="s">
        <v>700</v>
      </c>
    </row>
    <row r="150" spans="1:2" ht="12.75" customHeight="1">
      <c r="A150" s="36">
        <v>410515003</v>
      </c>
      <c r="B150" s="36" t="s">
        <v>390</v>
      </c>
    </row>
    <row r="151" spans="1:2" ht="12.75" customHeight="1">
      <c r="A151" s="36">
        <v>15220000</v>
      </c>
      <c r="B151" s="36" t="s">
        <v>785</v>
      </c>
    </row>
    <row r="152" spans="1:2" ht="12.75" customHeight="1">
      <c r="A152" s="36">
        <v>248334005</v>
      </c>
      <c r="B152" s="36" t="s">
        <v>786</v>
      </c>
    </row>
    <row r="153" spans="1:2" ht="12.75" customHeight="1">
      <c r="A153" s="36">
        <v>243137006</v>
      </c>
      <c r="B153" s="36" t="s">
        <v>681</v>
      </c>
    </row>
    <row r="154" spans="1:2" ht="12.75" customHeight="1">
      <c r="A154" s="36">
        <v>248665007</v>
      </c>
      <c r="B154" s="36" t="s">
        <v>805</v>
      </c>
    </row>
    <row r="155" spans="1:2" ht="12.75" customHeight="1">
      <c r="A155" s="36">
        <v>363346000</v>
      </c>
      <c r="B155" s="36" t="s">
        <v>246</v>
      </c>
    </row>
    <row r="156" spans="1:2" ht="12.75" customHeight="1">
      <c r="A156" s="36">
        <v>23426006</v>
      </c>
      <c r="B156" s="36" t="s">
        <v>697</v>
      </c>
    </row>
    <row r="157" spans="1:2" ht="12.75" customHeight="1">
      <c r="A157" s="36">
        <v>257363003</v>
      </c>
      <c r="B157" s="36" t="s">
        <v>698</v>
      </c>
    </row>
    <row r="158" spans="1:2" ht="12.75" customHeight="1">
      <c r="A158" s="36">
        <v>255604002</v>
      </c>
      <c r="B158" s="36" t="s">
        <v>799</v>
      </c>
    </row>
    <row r="159" spans="1:2" ht="12.75" customHeight="1">
      <c r="A159" s="36">
        <v>313296004</v>
      </c>
      <c r="B159" s="36" t="s">
        <v>703</v>
      </c>
    </row>
    <row r="160" spans="1:2" ht="12.75" customHeight="1">
      <c r="A160" s="36">
        <v>371923003</v>
      </c>
      <c r="B160" s="36" t="s">
        <v>601</v>
      </c>
    </row>
    <row r="161" spans="1:2" ht="12.75" customHeight="1">
      <c r="A161" s="36">
        <v>6736007</v>
      </c>
      <c r="B161" s="36" t="s">
        <v>479</v>
      </c>
    </row>
    <row r="162" spans="1:2" ht="12.75" customHeight="1">
      <c r="A162" s="36">
        <v>313297008</v>
      </c>
      <c r="B162" s="36" t="s">
        <v>480</v>
      </c>
    </row>
    <row r="163" spans="1:2" ht="12.75" customHeight="1">
      <c r="A163" s="36">
        <v>371924009</v>
      </c>
      <c r="B163" s="36" t="s">
        <v>486</v>
      </c>
    </row>
    <row r="164" spans="1:2" ht="12.75" customHeight="1">
      <c r="A164" s="36">
        <v>22298006</v>
      </c>
      <c r="B164" s="36" t="s">
        <v>182</v>
      </c>
    </row>
    <row r="165" spans="1:2" ht="12.75" customHeight="1">
      <c r="A165" s="36">
        <v>421704003</v>
      </c>
      <c r="B165" s="36" t="s">
        <v>682</v>
      </c>
    </row>
    <row r="166" spans="1:2" ht="12.75" customHeight="1">
      <c r="A166" s="36">
        <v>420913000</v>
      </c>
      <c r="B166" s="36" t="s">
        <v>183</v>
      </c>
    </row>
    <row r="167" spans="1:2" ht="12.75" customHeight="1">
      <c r="A167" s="36">
        <v>422293003</v>
      </c>
      <c r="B167" s="36" t="s">
        <v>168</v>
      </c>
    </row>
    <row r="168" spans="1:2" ht="12.75" customHeight="1">
      <c r="A168" s="36">
        <v>420816009</v>
      </c>
      <c r="B168" s="36" t="s">
        <v>328</v>
      </c>
    </row>
    <row r="169" spans="1:2" ht="12.75" customHeight="1">
      <c r="A169" s="36">
        <v>17621005</v>
      </c>
      <c r="B169" s="36" t="s">
        <v>332</v>
      </c>
    </row>
    <row r="170" spans="1:2" ht="12.75" customHeight="1">
      <c r="A170" s="36">
        <v>385660001</v>
      </c>
      <c r="B170" s="36" t="s">
        <v>424</v>
      </c>
    </row>
    <row r="171" spans="1:2" ht="12.75" customHeight="1">
      <c r="A171" s="36">
        <v>385653007</v>
      </c>
      <c r="B171" s="36" t="s">
        <v>234</v>
      </c>
    </row>
    <row r="172" spans="1:2" ht="12.75" customHeight="1">
      <c r="A172" s="36">
        <v>260299005</v>
      </c>
      <c r="B172" s="36" t="s">
        <v>458</v>
      </c>
    </row>
    <row r="173" spans="1:2" ht="12.75" customHeight="1">
      <c r="A173" s="36">
        <v>78275009</v>
      </c>
      <c r="B173" s="36" t="s">
        <v>312</v>
      </c>
    </row>
    <row r="174" spans="1:2" ht="12.75" customHeight="1">
      <c r="A174" s="36">
        <v>74964007</v>
      </c>
      <c r="B174" s="36" t="s">
        <v>331</v>
      </c>
    </row>
    <row r="175" spans="1:2" ht="12.75" customHeight="1">
      <c r="A175" s="36">
        <v>146336003</v>
      </c>
      <c r="B175" s="36" t="s">
        <v>82</v>
      </c>
    </row>
    <row r="176" spans="1:2" ht="12.75" customHeight="1">
      <c r="A176" s="36">
        <v>57485005</v>
      </c>
      <c r="B176" s="36" t="s">
        <v>608</v>
      </c>
    </row>
    <row r="177" spans="1:2" ht="12.75" customHeight="1">
      <c r="A177" s="36">
        <v>414987002</v>
      </c>
      <c r="B177" s="36" t="s">
        <v>650</v>
      </c>
    </row>
    <row r="178" spans="1:2" ht="12.75" customHeight="1">
      <c r="A178" s="36">
        <v>282825002</v>
      </c>
      <c r="B178" s="36" t="s">
        <v>247</v>
      </c>
    </row>
    <row r="179" spans="1:2" ht="12.75" customHeight="1">
      <c r="A179" s="36">
        <v>410587003</v>
      </c>
      <c r="B179" s="36" t="s">
        <v>223</v>
      </c>
    </row>
    <row r="180" spans="1:2" ht="12.75" customHeight="1">
      <c r="A180" s="36">
        <v>416940007</v>
      </c>
      <c r="B180" s="36" t="s">
        <v>864</v>
      </c>
    </row>
    <row r="181" spans="1:2" ht="12.75" customHeight="1">
      <c r="A181" s="36">
        <v>424966008</v>
      </c>
      <c r="B181" s="36" t="s">
        <v>222</v>
      </c>
    </row>
    <row r="182" spans="1:2" ht="12.75" customHeight="1">
      <c r="A182" s="36">
        <v>184097001</v>
      </c>
      <c r="B182" s="36" t="s">
        <v>531</v>
      </c>
    </row>
    <row r="183" spans="1:2" ht="12.75" customHeight="1">
      <c r="A183" s="36">
        <v>77386006</v>
      </c>
      <c r="B183" s="36" t="s">
        <v>192</v>
      </c>
    </row>
    <row r="184" spans="1:2" ht="12.75" customHeight="1">
      <c r="A184" s="36">
        <v>184095009</v>
      </c>
      <c r="B184" s="36" t="s">
        <v>434</v>
      </c>
    </row>
    <row r="185" spans="1:2" ht="12.75" customHeight="1">
      <c r="A185" s="36">
        <v>429697006</v>
      </c>
      <c r="B185" s="36" t="s">
        <v>242</v>
      </c>
    </row>
    <row r="186" spans="1:2" ht="12.75" customHeight="1">
      <c r="A186" s="36">
        <v>184107009</v>
      </c>
      <c r="B186" s="36" t="s">
        <v>243</v>
      </c>
    </row>
    <row r="187" spans="1:2" ht="12.75" customHeight="1">
      <c r="A187" s="36">
        <v>405622006</v>
      </c>
      <c r="B187" s="36" t="s">
        <v>343</v>
      </c>
    </row>
    <row r="188" spans="1:2" ht="12.75" customHeight="1">
      <c r="A188" s="36">
        <v>428481002</v>
      </c>
      <c r="B188" s="36" t="s">
        <v>80</v>
      </c>
    </row>
    <row r="189" spans="1:2" ht="12.75" customHeight="1">
      <c r="A189" s="36">
        <v>184096005</v>
      </c>
      <c r="B189" s="36" t="s">
        <v>536</v>
      </c>
    </row>
    <row r="190" spans="1:2" ht="12.75" customHeight="1">
      <c r="A190" s="36">
        <v>184103008</v>
      </c>
      <c r="B190" s="36" t="s">
        <v>611</v>
      </c>
    </row>
    <row r="191" spans="1:2" ht="12.75" customHeight="1">
      <c r="A191" s="36">
        <v>371821000</v>
      </c>
      <c r="B191" s="36" t="s">
        <v>874</v>
      </c>
    </row>
    <row r="192" spans="1:2" ht="12.75" customHeight="1">
      <c r="A192" s="36">
        <v>428843000</v>
      </c>
      <c r="B192" s="36" t="s">
        <v>627</v>
      </c>
    </row>
    <row r="193" spans="1:2" ht="12.75" customHeight="1">
      <c r="A193" s="36">
        <v>228311005</v>
      </c>
      <c r="B193" s="36" t="s">
        <v>729</v>
      </c>
    </row>
    <row r="194" spans="1:2" ht="12.75" customHeight="1">
      <c r="A194" s="36">
        <v>415070008</v>
      </c>
      <c r="B194" s="36" t="s">
        <v>730</v>
      </c>
    </row>
    <row r="195" spans="1:2" ht="12.75" customHeight="1">
      <c r="A195" s="36">
        <v>11101003</v>
      </c>
      <c r="B195" s="36" t="s">
        <v>661</v>
      </c>
    </row>
    <row r="196" spans="1:2" ht="12.75" customHeight="1">
      <c r="A196" s="36">
        <v>400047006</v>
      </c>
      <c r="B196" s="36" t="s">
        <v>662</v>
      </c>
    </row>
    <row r="197" spans="1:2" ht="12.75" customHeight="1">
      <c r="A197" s="36">
        <v>440028005</v>
      </c>
      <c r="B197" s="36" t="s">
        <v>207</v>
      </c>
    </row>
    <row r="198" spans="1:2" ht="12.75" customHeight="1">
      <c r="A198" s="36">
        <v>440059007</v>
      </c>
      <c r="B198" s="36" t="s">
        <v>432</v>
      </c>
    </row>
    <row r="199" spans="1:2" ht="12.75" customHeight="1">
      <c r="A199" s="36">
        <v>303071001</v>
      </c>
      <c r="B199" s="36" t="s">
        <v>406</v>
      </c>
    </row>
    <row r="200" spans="1:2" ht="12.75" customHeight="1">
      <c r="A200" s="36">
        <v>399208008</v>
      </c>
      <c r="B200" s="36" t="s">
        <v>107</v>
      </c>
    </row>
    <row r="201" spans="1:2" ht="12.75" customHeight="1">
      <c r="A201" s="36">
        <v>397943006</v>
      </c>
      <c r="B201" s="36" t="s">
        <v>217</v>
      </c>
    </row>
    <row r="202" spans="1:2" ht="12.75" customHeight="1">
      <c r="A202" s="36">
        <v>8574009</v>
      </c>
      <c r="B202" s="36" t="s">
        <v>561</v>
      </c>
    </row>
    <row r="203" spans="1:2" ht="12.75" customHeight="1">
      <c r="A203" s="36">
        <v>1488000</v>
      </c>
      <c r="B203" s="36" t="s">
        <v>746</v>
      </c>
    </row>
    <row r="204" spans="1:2" ht="12.75" customHeight="1">
      <c r="A204" s="36">
        <v>123947004</v>
      </c>
      <c r="B204" s="36" t="s">
        <v>753</v>
      </c>
    </row>
    <row r="205" spans="1:2" ht="12.75" customHeight="1">
      <c r="A205" s="36">
        <v>182770003</v>
      </c>
      <c r="B205" s="36" t="s">
        <v>270</v>
      </c>
    </row>
    <row r="206" spans="1:2" ht="12.75" customHeight="1">
      <c r="A206" s="36">
        <v>428330008</v>
      </c>
      <c r="B206" s="36" t="s">
        <v>322</v>
      </c>
    </row>
    <row r="207" spans="1:2" ht="12.75" customHeight="1">
      <c r="A207" s="36">
        <v>83874006</v>
      </c>
      <c r="B207" s="36" t="s">
        <v>844</v>
      </c>
    </row>
    <row r="208" spans="1:2" ht="12.75" customHeight="1">
      <c r="A208" s="36">
        <v>71388002</v>
      </c>
      <c r="B208" s="36" t="s">
        <v>288</v>
      </c>
    </row>
    <row r="209" spans="1:2" ht="12.75" customHeight="1">
      <c r="A209" s="36">
        <v>118798003</v>
      </c>
      <c r="B209" s="36" t="s">
        <v>755</v>
      </c>
    </row>
    <row r="210" spans="1:2" ht="12.75" customHeight="1">
      <c r="A210" s="36">
        <v>415184000</v>
      </c>
      <c r="B210" s="36" t="s">
        <v>167</v>
      </c>
    </row>
    <row r="211" spans="1:2" ht="12.75" customHeight="1">
      <c r="A211" s="36">
        <v>418149003</v>
      </c>
      <c r="B211" s="36" t="s">
        <v>178</v>
      </c>
    </row>
    <row r="212" spans="1:2" ht="12.75" customHeight="1">
      <c r="A212" s="36">
        <v>91388009</v>
      </c>
      <c r="B212" s="36" t="s">
        <v>291</v>
      </c>
    </row>
    <row r="213" spans="1:2" ht="12.75" customHeight="1">
      <c r="A213" s="36">
        <v>78564009</v>
      </c>
      <c r="B213" s="36" t="s">
        <v>292</v>
      </c>
    </row>
    <row r="214" spans="1:2" ht="12.75" customHeight="1">
      <c r="A214" s="36">
        <v>6493001</v>
      </c>
      <c r="B214" s="36" t="s">
        <v>279</v>
      </c>
    </row>
    <row r="215" spans="1:2" ht="12.75" customHeight="1">
      <c r="A215" s="36">
        <v>440377005</v>
      </c>
      <c r="B215" s="36" t="s">
        <v>485</v>
      </c>
    </row>
    <row r="216" spans="1:2" ht="12.75" customHeight="1">
      <c r="A216" s="36">
        <v>385648002</v>
      </c>
      <c r="B216" s="36" t="s">
        <v>382</v>
      </c>
    </row>
    <row r="217" spans="1:2" ht="12.75" customHeight="1">
      <c r="A217" s="36">
        <v>42399005</v>
      </c>
      <c r="B217" s="36" t="s">
        <v>383</v>
      </c>
    </row>
    <row r="218" spans="1:2" ht="12.75" customHeight="1">
      <c r="A218" s="36">
        <v>85830006</v>
      </c>
      <c r="B218" s="36" t="s">
        <v>514</v>
      </c>
    </row>
    <row r="219" spans="1:2" ht="12.75" customHeight="1">
      <c r="A219" s="36">
        <v>385644000</v>
      </c>
      <c r="B219" s="36" t="s">
        <v>278</v>
      </c>
    </row>
    <row r="220" spans="1:2" ht="12.75" customHeight="1">
      <c r="A220" s="36">
        <v>128254003</v>
      </c>
      <c r="B220" s="36" t="s">
        <v>510</v>
      </c>
    </row>
    <row r="221" spans="1:2" ht="12.75" customHeight="1">
      <c r="A221" s="36">
        <v>48409008</v>
      </c>
      <c r="B221" s="36" t="s">
        <v>290</v>
      </c>
    </row>
    <row r="222" spans="1:2" ht="12.75" customHeight="1">
      <c r="A222" s="36">
        <v>365852007</v>
      </c>
      <c r="B222" s="36" t="s">
        <v>502</v>
      </c>
    </row>
    <row r="223" spans="1:2" ht="12.75" customHeight="1">
      <c r="A223" s="36">
        <v>52653008</v>
      </c>
      <c r="B223" s="36" t="s">
        <v>763</v>
      </c>
    </row>
    <row r="224" spans="1:2" ht="12.75" customHeight="1">
      <c r="A224" s="36">
        <v>281296001</v>
      </c>
      <c r="B224" s="36" t="s">
        <v>276</v>
      </c>
    </row>
    <row r="225" spans="1:2" ht="12.75" customHeight="1">
      <c r="A225" s="36">
        <v>396332003</v>
      </c>
      <c r="B225" s="36" t="s">
        <v>360</v>
      </c>
    </row>
    <row r="226" spans="1:2" ht="12.75" customHeight="1">
      <c r="A226" s="36">
        <v>69896004</v>
      </c>
      <c r="B226" s="36" t="s">
        <v>657</v>
      </c>
    </row>
    <row r="227" spans="1:2" ht="12.75" customHeight="1">
      <c r="A227" s="36">
        <v>128404006</v>
      </c>
      <c r="B227" s="36" t="s">
        <v>359</v>
      </c>
    </row>
    <row r="228" spans="1:2" ht="12.75" customHeight="1">
      <c r="A228" s="36">
        <v>24484000</v>
      </c>
      <c r="B228" s="36" t="s">
        <v>351</v>
      </c>
    </row>
    <row r="229" spans="1:2" ht="12.75" customHeight="1">
      <c r="A229" s="36">
        <v>313299006</v>
      </c>
      <c r="B229" s="36" t="s">
        <v>355</v>
      </c>
    </row>
    <row r="230" spans="1:2" ht="12.75" customHeight="1">
      <c r="A230" s="36">
        <v>272141005</v>
      </c>
      <c r="B230" s="36" t="s">
        <v>374</v>
      </c>
    </row>
    <row r="231" spans="1:2" ht="12.75" customHeight="1">
      <c r="A231" s="36">
        <v>246112005</v>
      </c>
      <c r="B231" s="36" t="s">
        <v>503</v>
      </c>
    </row>
    <row r="232" spans="1:2" ht="12.75" customHeight="1">
      <c r="A232" s="36">
        <v>77176002</v>
      </c>
      <c r="B232" s="36" t="s">
        <v>699</v>
      </c>
    </row>
    <row r="233" spans="1:2" ht="12.75" customHeight="1">
      <c r="A233" s="36">
        <v>398093005</v>
      </c>
      <c r="B233" s="36" t="s">
        <v>814</v>
      </c>
    </row>
    <row r="234" spans="1:2" ht="12.75" customHeight="1">
      <c r="A234" s="36">
        <v>164847006</v>
      </c>
      <c r="B234" s="36" t="s">
        <v>511</v>
      </c>
    </row>
    <row r="235" spans="1:2" ht="12.75" customHeight="1">
      <c r="A235" s="36">
        <v>410604004</v>
      </c>
      <c r="B235" s="36" t="s">
        <v>508</v>
      </c>
    </row>
    <row r="236" spans="1:2" ht="12.75" customHeight="1">
      <c r="A236" s="36">
        <v>387713003</v>
      </c>
      <c r="B236" s="36" t="s">
        <v>602</v>
      </c>
    </row>
    <row r="237" spans="1:2" ht="12.75" customHeight="1">
      <c r="A237" s="36">
        <v>385655000</v>
      </c>
      <c r="B237" s="36" t="s">
        <v>150</v>
      </c>
    </row>
    <row r="238" spans="1:2" ht="12.75" customHeight="1">
      <c r="A238" s="36">
        <v>271649006</v>
      </c>
      <c r="B238" s="36" t="s">
        <v>591</v>
      </c>
    </row>
    <row r="239" spans="1:2" ht="12.75" customHeight="1">
      <c r="A239" s="36">
        <v>234467004</v>
      </c>
      <c r="B239" s="36" t="s">
        <v>506</v>
      </c>
    </row>
    <row r="240" spans="1:2" ht="12.75" customHeight="1">
      <c r="A240" s="36">
        <v>385654001</v>
      </c>
      <c r="B240" s="36" t="s">
        <v>808</v>
      </c>
    </row>
    <row r="241" spans="1:2" ht="12.75" customHeight="1">
      <c r="A241" s="36">
        <v>266918002</v>
      </c>
      <c r="B241" s="36" t="s">
        <v>592</v>
      </c>
    </row>
    <row r="242" spans="1:2" ht="12.75" customHeight="1">
      <c r="A242" s="36">
        <v>116859006</v>
      </c>
      <c r="B242" s="36" t="s">
        <v>678</v>
      </c>
    </row>
    <row r="243" spans="1:2" ht="12.75" customHeight="1">
      <c r="A243" s="36">
        <v>266257000</v>
      </c>
      <c r="B243" s="36" t="s">
        <v>588</v>
      </c>
    </row>
    <row r="244" spans="1:2" ht="12.75" customHeight="1">
      <c r="A244" s="36">
        <v>32413006</v>
      </c>
      <c r="B244" s="36" t="s">
        <v>460</v>
      </c>
    </row>
    <row r="245" spans="1:2" ht="12.75" customHeight="1">
      <c r="A245" s="36">
        <v>410657003</v>
      </c>
      <c r="B245" s="36" t="s">
        <v>875</v>
      </c>
    </row>
    <row r="246" spans="1:2" ht="12.75" customHeight="1">
      <c r="A246" s="36">
        <v>261665006</v>
      </c>
      <c r="B246" s="36" t="s">
        <v>235</v>
      </c>
    </row>
    <row r="247" spans="1:2" ht="12.75" customHeight="1">
      <c r="A247" s="36">
        <v>56018004</v>
      </c>
      <c r="B247" s="36" t="s">
        <v>236</v>
      </c>
    </row>
  </sheetData>
  <sheetCalcPr fullCalcOnLoad="1"/>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237</v>
      </c>
      <c r="B1" s="37" t="s">
        <v>521</v>
      </c>
      <c r="C1" s="37" t="s">
        <v>221</v>
      </c>
      <c r="D1" s="37" t="s">
        <v>748</v>
      </c>
      <c r="E1" s="37" t="s">
        <v>872</v>
      </c>
      <c r="F1" s="37" t="s">
        <v>863</v>
      </c>
      <c r="G1" s="37" t="s">
        <v>870</v>
      </c>
      <c r="H1" s="37" t="s">
        <v>871</v>
      </c>
      <c r="I1" s="37" t="s">
        <v>329</v>
      </c>
      <c r="J1" s="38" t="s">
        <v>916</v>
      </c>
      <c r="K1" s="38" t="s">
        <v>1505</v>
      </c>
      <c r="L1" s="38" t="s">
        <v>1323</v>
      </c>
      <c r="M1" s="38" t="s">
        <v>1334</v>
      </c>
      <c r="N1" s="38" t="s">
        <v>330</v>
      </c>
      <c r="O1" s="39" t="s">
        <v>115</v>
      </c>
      <c r="P1" s="39" t="s">
        <v>76</v>
      </c>
      <c r="Q1" s="39" t="s">
        <v>79</v>
      </c>
      <c r="R1" s="40"/>
      <c r="S1" s="39" t="s">
        <v>715</v>
      </c>
      <c r="T1" s="40"/>
      <c r="U1" s="39" t="s">
        <v>1694</v>
      </c>
      <c r="V1" s="39" t="s">
        <v>609</v>
      </c>
      <c r="W1" s="39" t="s">
        <v>610</v>
      </c>
      <c r="X1" s="40"/>
    </row>
    <row r="2" spans="1:24" s="43" customFormat="1" ht="16">
      <c r="A2" s="41" t="s">
        <v>1684</v>
      </c>
      <c r="B2" s="41" t="s">
        <v>1191</v>
      </c>
      <c r="C2" s="41" t="s">
        <v>1507</v>
      </c>
      <c r="D2" s="41" t="s">
        <v>607</v>
      </c>
      <c r="E2" s="41" t="s">
        <v>1329</v>
      </c>
      <c r="F2" s="42" t="s">
        <v>1800</v>
      </c>
      <c r="H2" s="41" t="s">
        <v>1191</v>
      </c>
      <c r="I2" s="41" t="s">
        <v>1003</v>
      </c>
      <c r="J2" s="44"/>
      <c r="K2" s="44" t="s">
        <v>1191</v>
      </c>
      <c r="L2" s="44" t="s">
        <v>1191</v>
      </c>
      <c r="M2" s="44"/>
      <c r="N2" s="44"/>
      <c r="O2" s="41" t="s">
        <v>648</v>
      </c>
      <c r="P2" s="41">
        <v>10</v>
      </c>
      <c r="Q2" s="45">
        <v>363346000</v>
      </c>
      <c r="V2" s="45">
        <v>15240007</v>
      </c>
      <c r="W2" s="45">
        <v>410604004</v>
      </c>
    </row>
    <row r="3" spans="1:24" s="43" customFormat="1" ht="13">
      <c r="A3" s="41" t="s">
        <v>1684</v>
      </c>
      <c r="B3" s="41" t="s">
        <v>1191</v>
      </c>
      <c r="C3" s="41" t="s">
        <v>1007</v>
      </c>
      <c r="D3" s="41" t="s">
        <v>607</v>
      </c>
      <c r="E3" s="41" t="s">
        <v>1329</v>
      </c>
      <c r="F3" s="41" t="s">
        <v>1779</v>
      </c>
      <c r="H3" s="41" t="s">
        <v>1191</v>
      </c>
      <c r="I3" s="41" t="s">
        <v>1003</v>
      </c>
      <c r="J3" s="44" t="str">
        <f>IF((C3=""),"N","Y")</f>
        <v>Y</v>
      </c>
      <c r="K3" s="44"/>
      <c r="L3" s="44"/>
      <c r="M3" s="44"/>
      <c r="N3" s="44"/>
      <c r="O3" s="41" t="s">
        <v>648</v>
      </c>
      <c r="P3" s="41">
        <v>10</v>
      </c>
      <c r="Q3" s="45">
        <v>363346000</v>
      </c>
      <c r="V3" s="45">
        <v>15240007</v>
      </c>
      <c r="W3" s="45">
        <v>410604004</v>
      </c>
    </row>
    <row r="4" spans="1:24" s="43" customFormat="1" ht="16">
      <c r="A4" s="41" t="s">
        <v>2299</v>
      </c>
      <c r="B4" s="41" t="s">
        <v>1191</v>
      </c>
      <c r="C4" s="41" t="s">
        <v>1506</v>
      </c>
      <c r="D4" s="41" t="s">
        <v>607</v>
      </c>
      <c r="E4" s="41" t="s">
        <v>1329</v>
      </c>
      <c r="F4" s="42" t="s">
        <v>1800</v>
      </c>
      <c r="H4" s="41" t="s">
        <v>1191</v>
      </c>
      <c r="J4" s="44"/>
      <c r="K4" s="44" t="s">
        <v>1191</v>
      </c>
      <c r="L4" s="44" t="s">
        <v>1191</v>
      </c>
      <c r="M4" s="44"/>
      <c r="N4" s="44"/>
      <c r="O4" s="41"/>
      <c r="P4" s="41"/>
      <c r="Q4" s="45"/>
      <c r="V4" s="45"/>
      <c r="W4" s="45"/>
    </row>
    <row r="5" spans="1:24" s="43" customFormat="1" ht="13">
      <c r="A5" s="41" t="s">
        <v>2309</v>
      </c>
      <c r="B5" s="41" t="s">
        <v>1191</v>
      </c>
      <c r="C5" s="41" t="s">
        <v>1118</v>
      </c>
      <c r="D5" s="41" t="s">
        <v>649</v>
      </c>
      <c r="E5" s="41" t="s">
        <v>728</v>
      </c>
      <c r="J5" s="44"/>
      <c r="K5" s="44"/>
      <c r="L5" s="44" t="s">
        <v>1191</v>
      </c>
      <c r="M5" s="44"/>
      <c r="N5" s="46"/>
      <c r="O5" s="41" t="s">
        <v>625</v>
      </c>
      <c r="P5" s="41">
        <v>16</v>
      </c>
      <c r="Q5" s="41">
        <v>394659003</v>
      </c>
      <c r="S5" s="41">
        <v>6493001</v>
      </c>
      <c r="V5" s="41">
        <v>410671006</v>
      </c>
      <c r="W5" s="45">
        <v>410604004</v>
      </c>
    </row>
    <row r="6" spans="1:24" s="43" customFormat="1" ht="13">
      <c r="A6" s="41" t="s">
        <v>2278</v>
      </c>
      <c r="B6" s="41" t="s">
        <v>1191</v>
      </c>
      <c r="C6" s="41" t="s">
        <v>865</v>
      </c>
      <c r="D6" s="41" t="s">
        <v>607</v>
      </c>
      <c r="E6" s="41" t="s">
        <v>1329</v>
      </c>
      <c r="F6" s="41" t="s">
        <v>866</v>
      </c>
      <c r="H6" s="41" t="s">
        <v>1191</v>
      </c>
      <c r="I6" s="41"/>
      <c r="J6" s="44"/>
      <c r="K6" s="44"/>
      <c r="L6" s="44" t="s">
        <v>1191</v>
      </c>
      <c r="M6" s="44"/>
      <c r="N6" s="46"/>
      <c r="O6" s="41" t="s">
        <v>625</v>
      </c>
      <c r="P6" s="41">
        <v>15</v>
      </c>
      <c r="Q6" s="41">
        <v>394659003</v>
      </c>
      <c r="S6" s="41">
        <v>6493001</v>
      </c>
      <c r="W6" s="45">
        <v>410604004</v>
      </c>
    </row>
    <row r="7" spans="1:24" s="43" customFormat="1" ht="16">
      <c r="A7" s="41" t="s">
        <v>1269</v>
      </c>
      <c r="B7" s="41" t="s">
        <v>1191</v>
      </c>
      <c r="C7" s="41" t="s">
        <v>1498</v>
      </c>
      <c r="D7" s="41" t="s">
        <v>607</v>
      </c>
      <c r="E7" s="41" t="s">
        <v>1329</v>
      </c>
      <c r="F7" s="47" t="s">
        <v>1800</v>
      </c>
      <c r="I7" s="41" t="s">
        <v>1003</v>
      </c>
      <c r="J7" s="44"/>
      <c r="K7" s="44"/>
      <c r="L7" s="44" t="s">
        <v>1191</v>
      </c>
      <c r="M7" s="44"/>
      <c r="N7" s="46"/>
      <c r="O7" s="41" t="s">
        <v>625</v>
      </c>
      <c r="P7" s="41">
        <v>40</v>
      </c>
      <c r="Q7" s="45">
        <v>56675007</v>
      </c>
      <c r="W7" s="45">
        <v>410604004</v>
      </c>
    </row>
    <row r="8" spans="1:24" s="43" customFormat="1" ht="13">
      <c r="A8" s="48" t="s">
        <v>1857</v>
      </c>
      <c r="B8" s="41" t="s">
        <v>1191</v>
      </c>
      <c r="C8" s="41" t="s">
        <v>1858</v>
      </c>
      <c r="D8" s="41" t="s">
        <v>1050</v>
      </c>
      <c r="E8" s="41" t="s">
        <v>867</v>
      </c>
      <c r="G8" s="43">
        <v>1000</v>
      </c>
      <c r="J8" s="44" t="s">
        <v>1191</v>
      </c>
      <c r="K8" s="44"/>
      <c r="L8" s="44" t="s">
        <v>1191</v>
      </c>
      <c r="M8" s="44"/>
      <c r="N8" s="46"/>
      <c r="O8" s="41" t="s">
        <v>230</v>
      </c>
      <c r="P8" s="41">
        <v>50</v>
      </c>
      <c r="Q8" s="41">
        <v>184097001</v>
      </c>
      <c r="W8" s="45">
        <v>410604004</v>
      </c>
    </row>
    <row r="9" spans="1:24" s="43" customFormat="1" ht="13">
      <c r="A9" s="41" t="s">
        <v>2245</v>
      </c>
      <c r="B9" s="41" t="s">
        <v>1191</v>
      </c>
      <c r="C9" s="41" t="s">
        <v>970</v>
      </c>
      <c r="D9" s="48" t="s">
        <v>1548</v>
      </c>
      <c r="E9" s="41" t="s">
        <v>867</v>
      </c>
      <c r="G9" s="43">
        <v>1000</v>
      </c>
      <c r="J9" s="44" t="s">
        <v>1191</v>
      </c>
      <c r="K9" s="44"/>
      <c r="L9" s="44" t="s">
        <v>1191</v>
      </c>
      <c r="M9" s="44"/>
      <c r="N9" s="46"/>
      <c r="O9" s="41" t="s">
        <v>231</v>
      </c>
      <c r="P9" s="41">
        <v>340</v>
      </c>
      <c r="Q9" s="41">
        <v>184097001</v>
      </c>
      <c r="W9" s="45">
        <v>410604004</v>
      </c>
    </row>
    <row r="10" spans="1:24" s="43" customFormat="1" ht="13">
      <c r="A10" s="41" t="s">
        <v>2518</v>
      </c>
      <c r="B10" s="41" t="s">
        <v>1191</v>
      </c>
      <c r="C10" s="41" t="s">
        <v>212</v>
      </c>
      <c r="D10" s="43" t="s">
        <v>1557</v>
      </c>
      <c r="E10" s="41" t="s">
        <v>867</v>
      </c>
      <c r="G10" s="43">
        <v>1000</v>
      </c>
      <c r="J10" s="44" t="s">
        <v>1191</v>
      </c>
      <c r="K10" s="44"/>
      <c r="L10" s="44" t="s">
        <v>1191</v>
      </c>
      <c r="M10" s="44"/>
      <c r="N10" s="46"/>
      <c r="O10" s="41" t="s">
        <v>213</v>
      </c>
      <c r="P10" s="41">
        <v>340</v>
      </c>
      <c r="Q10" s="41">
        <v>184097001</v>
      </c>
      <c r="W10" s="45">
        <v>410604004</v>
      </c>
    </row>
    <row r="11" spans="1:24" s="43" customFormat="1" ht="13">
      <c r="A11" s="41" t="s">
        <v>566</v>
      </c>
      <c r="B11" s="41" t="s">
        <v>1191</v>
      </c>
      <c r="C11" s="41" t="s">
        <v>1638</v>
      </c>
      <c r="D11" s="41" t="s">
        <v>745</v>
      </c>
      <c r="E11" s="41" t="s">
        <v>932</v>
      </c>
      <c r="J11" s="44"/>
      <c r="K11" s="44"/>
      <c r="L11" s="44" t="s">
        <v>1191</v>
      </c>
      <c r="M11" s="44"/>
      <c r="N11" s="46"/>
      <c r="O11" s="41" t="s">
        <v>801</v>
      </c>
      <c r="P11" s="41">
        <v>17</v>
      </c>
      <c r="Q11" s="41">
        <v>365801005</v>
      </c>
      <c r="V11" s="45">
        <v>410671006</v>
      </c>
      <c r="W11" s="45">
        <v>410604004</v>
      </c>
    </row>
    <row r="12" spans="1:24" s="43" customFormat="1" ht="16">
      <c r="A12" s="41" t="s">
        <v>2422</v>
      </c>
      <c r="B12" s="41" t="s">
        <v>1191</v>
      </c>
      <c r="C12" s="41" t="s">
        <v>663</v>
      </c>
      <c r="D12" s="41" t="s">
        <v>607</v>
      </c>
      <c r="E12" s="41" t="s">
        <v>1329</v>
      </c>
      <c r="F12" s="47" t="s">
        <v>1800</v>
      </c>
      <c r="I12" s="41" t="s">
        <v>1003</v>
      </c>
      <c r="J12" s="44"/>
      <c r="K12" s="44" t="s">
        <v>1191</v>
      </c>
      <c r="L12" s="44" t="s">
        <v>1191</v>
      </c>
      <c r="M12" s="44"/>
      <c r="N12" s="44"/>
      <c r="O12" s="41" t="s">
        <v>648</v>
      </c>
      <c r="P12" s="41">
        <v>25</v>
      </c>
      <c r="Q12" s="41">
        <v>160573003</v>
      </c>
      <c r="V12" s="45">
        <v>15240007</v>
      </c>
      <c r="W12" s="45">
        <v>410604004</v>
      </c>
    </row>
    <row r="13" spans="1:24" s="43" customFormat="1" ht="16">
      <c r="A13" s="41" t="s">
        <v>2422</v>
      </c>
      <c r="B13" s="41" t="s">
        <v>1191</v>
      </c>
      <c r="C13" s="41" t="s">
        <v>1254</v>
      </c>
      <c r="D13" s="41" t="s">
        <v>607</v>
      </c>
      <c r="E13" s="41" t="s">
        <v>1329</v>
      </c>
      <c r="F13" s="47" t="s">
        <v>1779</v>
      </c>
      <c r="I13" s="41" t="s">
        <v>1003</v>
      </c>
      <c r="J13" s="44" t="str">
        <f>IF((C13=""),"N","Y")</f>
        <v>Y</v>
      </c>
      <c r="K13" s="44"/>
      <c r="L13" s="44"/>
      <c r="M13" s="44"/>
      <c r="N13" s="44" t="s">
        <v>1191</v>
      </c>
      <c r="O13" s="41" t="s">
        <v>648</v>
      </c>
      <c r="P13" s="41">
        <v>25</v>
      </c>
      <c r="Q13" s="41">
        <v>160573003</v>
      </c>
      <c r="V13" s="45">
        <v>15240007</v>
      </c>
      <c r="W13" s="45">
        <v>410604004</v>
      </c>
    </row>
    <row r="14" spans="1:24" s="43" customFormat="1" ht="16">
      <c r="A14" s="41" t="s">
        <v>2097</v>
      </c>
      <c r="B14" s="41" t="s">
        <v>1191</v>
      </c>
      <c r="C14" s="41" t="s">
        <v>2096</v>
      </c>
      <c r="D14" s="41" t="s">
        <v>607</v>
      </c>
      <c r="E14" s="41" t="s">
        <v>1329</v>
      </c>
      <c r="F14" s="47" t="s">
        <v>1800</v>
      </c>
      <c r="H14" s="41" t="s">
        <v>1191</v>
      </c>
      <c r="I14" s="41" t="s">
        <v>1003</v>
      </c>
      <c r="J14" s="44"/>
      <c r="K14" s="44" t="s">
        <v>1191</v>
      </c>
      <c r="L14" s="44" t="s">
        <v>1191</v>
      </c>
      <c r="M14" s="44"/>
      <c r="N14" s="44" t="s">
        <v>1191</v>
      </c>
      <c r="O14" s="41" t="s">
        <v>518</v>
      </c>
      <c r="P14" s="41">
        <v>1</v>
      </c>
      <c r="Q14" s="41">
        <v>106190000</v>
      </c>
      <c r="V14" s="45">
        <v>410513005</v>
      </c>
      <c r="W14" s="45">
        <v>410604004</v>
      </c>
    </row>
    <row r="15" spans="1:24" s="43" customFormat="1" ht="16">
      <c r="A15" s="41" t="s">
        <v>2097</v>
      </c>
      <c r="B15" s="41" t="s">
        <v>1191</v>
      </c>
      <c r="C15" s="41" t="s">
        <v>1438</v>
      </c>
      <c r="D15" s="41" t="s">
        <v>607</v>
      </c>
      <c r="E15" s="41" t="s">
        <v>1329</v>
      </c>
      <c r="F15" s="47" t="s">
        <v>1779</v>
      </c>
      <c r="H15" s="41" t="s">
        <v>1191</v>
      </c>
      <c r="I15" s="41" t="s">
        <v>1003</v>
      </c>
      <c r="J15" s="44" t="str">
        <f>IF((C15=""),"N","Y")</f>
        <v>Y</v>
      </c>
      <c r="K15" s="44"/>
      <c r="L15" s="44"/>
      <c r="M15" s="44"/>
      <c r="N15" s="44" t="s">
        <v>1191</v>
      </c>
      <c r="O15" s="41" t="s">
        <v>518</v>
      </c>
      <c r="P15" s="41">
        <v>1</v>
      </c>
      <c r="Q15" s="41">
        <v>106190000</v>
      </c>
      <c r="V15" s="45">
        <v>410513005</v>
      </c>
      <c r="W15" s="45">
        <v>410604004</v>
      </c>
    </row>
    <row r="16" spans="1:24" s="43" customFormat="1" ht="13">
      <c r="A16" s="41" t="s">
        <v>1568</v>
      </c>
      <c r="B16" s="41" t="s">
        <v>1191</v>
      </c>
      <c r="C16" s="41" t="s">
        <v>1545</v>
      </c>
      <c r="D16" s="41" t="s">
        <v>519</v>
      </c>
      <c r="E16" s="41" t="s">
        <v>867</v>
      </c>
      <c r="G16" s="43">
        <v>100</v>
      </c>
      <c r="J16" s="44"/>
      <c r="K16" s="44" t="s">
        <v>1191</v>
      </c>
      <c r="L16" s="44" t="s">
        <v>1191</v>
      </c>
      <c r="M16" s="44"/>
      <c r="N16" s="46"/>
      <c r="O16" s="41" t="s">
        <v>518</v>
      </c>
      <c r="P16" s="41">
        <v>2</v>
      </c>
      <c r="Q16" s="45">
        <v>106190000</v>
      </c>
      <c r="S16" s="45">
        <v>246075003</v>
      </c>
      <c r="T16" s="41" t="s">
        <v>520</v>
      </c>
      <c r="V16" s="45">
        <v>410513005</v>
      </c>
      <c r="W16" s="45">
        <v>410604004</v>
      </c>
    </row>
    <row r="17" spans="1:23" s="43" customFormat="1" ht="13">
      <c r="A17" s="41" t="s">
        <v>1568</v>
      </c>
      <c r="B17" s="41" t="s">
        <v>1191</v>
      </c>
      <c r="C17" s="41" t="s">
        <v>241</v>
      </c>
      <c r="D17" s="41" t="s">
        <v>519</v>
      </c>
      <c r="E17" s="41" t="s">
        <v>867</v>
      </c>
      <c r="G17" s="43">
        <v>100</v>
      </c>
      <c r="J17" s="44" t="str">
        <f>IF((C17=""),"N","Y")</f>
        <v>Y</v>
      </c>
      <c r="K17" s="44"/>
      <c r="L17" s="44"/>
      <c r="M17" s="44"/>
      <c r="N17" s="46"/>
      <c r="O17" s="41" t="s">
        <v>518</v>
      </c>
      <c r="P17" s="41">
        <v>2</v>
      </c>
      <c r="Q17" s="45">
        <v>106190000</v>
      </c>
      <c r="S17" s="45">
        <v>246075003</v>
      </c>
      <c r="T17" s="41" t="s">
        <v>520</v>
      </c>
      <c r="V17" s="45">
        <v>410513005</v>
      </c>
      <c r="W17" s="45">
        <v>410604004</v>
      </c>
    </row>
    <row r="18" spans="1:23" s="43" customFormat="1" ht="16">
      <c r="A18" s="41" t="s">
        <v>1009</v>
      </c>
      <c r="B18" s="41" t="s">
        <v>1191</v>
      </c>
      <c r="C18" s="41" t="s">
        <v>1855</v>
      </c>
      <c r="D18" s="41" t="s">
        <v>607</v>
      </c>
      <c r="E18" s="41" t="s">
        <v>505</v>
      </c>
      <c r="F18" s="42" t="s">
        <v>909</v>
      </c>
      <c r="J18" s="44"/>
      <c r="K18" s="44"/>
      <c r="L18" s="44" t="s">
        <v>1191</v>
      </c>
      <c r="M18" s="44"/>
      <c r="N18" s="46"/>
      <c r="O18" s="41" t="s">
        <v>2285</v>
      </c>
      <c r="P18" s="41">
        <v>40</v>
      </c>
      <c r="Q18" s="49">
        <v>410011004</v>
      </c>
      <c r="S18" s="41" t="s">
        <v>394</v>
      </c>
      <c r="W18" s="45">
        <v>410604004</v>
      </c>
    </row>
    <row r="19" spans="1:23" s="43" customFormat="1" ht="16">
      <c r="A19" s="48" t="s">
        <v>1802</v>
      </c>
      <c r="B19" s="41" t="s">
        <v>1191</v>
      </c>
      <c r="C19" s="41" t="s">
        <v>127</v>
      </c>
      <c r="D19" s="41" t="s">
        <v>607</v>
      </c>
      <c r="E19" s="41" t="s">
        <v>1329</v>
      </c>
      <c r="F19" s="47" t="s">
        <v>1800</v>
      </c>
      <c r="H19" s="41" t="s">
        <v>1191</v>
      </c>
      <c r="I19" s="41" t="s">
        <v>1003</v>
      </c>
      <c r="J19" s="44"/>
      <c r="K19" s="44" t="s">
        <v>1191</v>
      </c>
      <c r="L19" s="44" t="s">
        <v>1191</v>
      </c>
      <c r="M19" s="44"/>
      <c r="N19" s="46"/>
      <c r="O19" s="41" t="s">
        <v>625</v>
      </c>
      <c r="P19" s="41">
        <v>11</v>
      </c>
      <c r="Q19" s="45">
        <v>194828000</v>
      </c>
      <c r="V19" s="41">
        <v>410511007</v>
      </c>
      <c r="W19" s="45">
        <v>410604004</v>
      </c>
    </row>
    <row r="20" spans="1:23" s="43" customFormat="1" ht="16">
      <c r="A20" s="48" t="s">
        <v>1802</v>
      </c>
      <c r="B20" s="41" t="s">
        <v>1191</v>
      </c>
      <c r="C20" s="41" t="s">
        <v>1792</v>
      </c>
      <c r="D20" s="41" t="s">
        <v>607</v>
      </c>
      <c r="E20" s="41" t="s">
        <v>1329</v>
      </c>
      <c r="F20" s="47" t="s">
        <v>1779</v>
      </c>
      <c r="J20" s="44" t="str">
        <f>IF((C20=""),"N","Y")</f>
        <v>Y</v>
      </c>
      <c r="K20" s="44" t="s">
        <v>1191</v>
      </c>
      <c r="L20" s="44" t="s">
        <v>1191</v>
      </c>
      <c r="M20" s="44"/>
      <c r="N20" s="46"/>
      <c r="O20" s="41" t="s">
        <v>625</v>
      </c>
      <c r="P20" s="41">
        <v>11</v>
      </c>
      <c r="Q20" s="45">
        <v>194828000</v>
      </c>
      <c r="V20" s="41">
        <v>410511007</v>
      </c>
      <c r="W20" s="45">
        <v>410604004</v>
      </c>
    </row>
    <row r="21" spans="1:23" s="43" customFormat="1" ht="13">
      <c r="A21" s="48" t="s">
        <v>1680</v>
      </c>
      <c r="B21" s="41" t="s">
        <v>1191</v>
      </c>
      <c r="C21" s="41" t="s">
        <v>2653</v>
      </c>
      <c r="D21" s="41" t="s">
        <v>607</v>
      </c>
      <c r="E21" s="41" t="s">
        <v>1329</v>
      </c>
      <c r="F21" s="41" t="s">
        <v>1794</v>
      </c>
      <c r="J21" s="44"/>
      <c r="K21" s="44" t="s">
        <v>1191</v>
      </c>
      <c r="L21" s="44" t="s">
        <v>1191</v>
      </c>
      <c r="M21" s="44"/>
      <c r="N21" s="46"/>
      <c r="O21" s="41" t="s">
        <v>625</v>
      </c>
      <c r="P21" s="41">
        <v>12</v>
      </c>
      <c r="Q21" s="45">
        <v>194828000</v>
      </c>
      <c r="S21" s="45">
        <v>410657003</v>
      </c>
      <c r="V21" s="41">
        <v>410511007</v>
      </c>
      <c r="W21" s="45">
        <v>410604004</v>
      </c>
    </row>
    <row r="22" spans="1:23" s="43" customFormat="1" ht="16">
      <c r="A22" s="41" t="s">
        <v>1631</v>
      </c>
      <c r="B22" s="41" t="s">
        <v>1191</v>
      </c>
      <c r="C22" s="41" t="s">
        <v>2052</v>
      </c>
      <c r="D22" s="41" t="s">
        <v>607</v>
      </c>
      <c r="E22" s="41" t="s">
        <v>1329</v>
      </c>
      <c r="F22" s="47" t="s">
        <v>1800</v>
      </c>
      <c r="H22" s="41" t="s">
        <v>1191</v>
      </c>
      <c r="I22" s="41" t="s">
        <v>1003</v>
      </c>
      <c r="J22" s="44"/>
      <c r="K22" s="44" t="s">
        <v>1191</v>
      </c>
      <c r="L22" s="44" t="s">
        <v>1191</v>
      </c>
      <c r="M22" s="44"/>
      <c r="N22" s="46"/>
      <c r="O22" s="41" t="s">
        <v>625</v>
      </c>
      <c r="P22" s="41">
        <v>180</v>
      </c>
      <c r="Q22" s="41">
        <v>47040006</v>
      </c>
      <c r="V22" s="41">
        <v>410511007</v>
      </c>
      <c r="W22" s="45">
        <v>410604004</v>
      </c>
    </row>
    <row r="23" spans="1:23" s="43" customFormat="1" ht="13">
      <c r="A23" s="48" t="s">
        <v>323</v>
      </c>
      <c r="B23" s="41" t="s">
        <v>1191</v>
      </c>
      <c r="C23" s="41" t="s">
        <v>1443</v>
      </c>
      <c r="D23" s="41" t="s">
        <v>745</v>
      </c>
      <c r="E23" s="41" t="s">
        <v>932</v>
      </c>
      <c r="J23" s="44"/>
      <c r="K23" s="44"/>
      <c r="L23" s="44" t="s">
        <v>1191</v>
      </c>
      <c r="M23" s="44"/>
      <c r="N23" s="46"/>
      <c r="O23" s="41" t="s">
        <v>801</v>
      </c>
      <c r="P23" s="41">
        <v>10</v>
      </c>
      <c r="Q23" s="41">
        <v>413432001</v>
      </c>
      <c r="V23" s="45">
        <v>410671006</v>
      </c>
      <c r="W23" s="45">
        <v>410604004</v>
      </c>
    </row>
    <row r="24" spans="1:23" s="43" customFormat="1" ht="16">
      <c r="A24" s="48" t="s">
        <v>1571</v>
      </c>
      <c r="B24" s="41" t="s">
        <v>1191</v>
      </c>
      <c r="C24" s="41" t="s">
        <v>1689</v>
      </c>
      <c r="D24" s="41" t="s">
        <v>607</v>
      </c>
      <c r="E24" s="41" t="s">
        <v>1329</v>
      </c>
      <c r="F24" s="47" t="s">
        <v>1800</v>
      </c>
      <c r="H24" s="41" t="s">
        <v>1191</v>
      </c>
      <c r="I24" s="41" t="s">
        <v>1003</v>
      </c>
      <c r="J24" s="44"/>
      <c r="K24" s="44" t="s">
        <v>1191</v>
      </c>
      <c r="L24" s="44" t="s">
        <v>1191</v>
      </c>
      <c r="M24" s="44"/>
      <c r="N24" s="46"/>
      <c r="O24" s="41" t="s">
        <v>625</v>
      </c>
      <c r="P24" s="41">
        <v>60</v>
      </c>
      <c r="Q24" s="45">
        <v>44808001</v>
      </c>
      <c r="V24" s="41">
        <v>410511007</v>
      </c>
      <c r="W24" s="45">
        <v>410604004</v>
      </c>
    </row>
    <row r="25" spans="1:23" s="43" customFormat="1" ht="16">
      <c r="A25" s="48" t="s">
        <v>1571</v>
      </c>
      <c r="B25" s="41" t="s">
        <v>1191</v>
      </c>
      <c r="C25" s="41" t="s">
        <v>743</v>
      </c>
      <c r="D25" s="41" t="s">
        <v>607</v>
      </c>
      <c r="E25" s="41" t="s">
        <v>1329</v>
      </c>
      <c r="F25" s="47" t="s">
        <v>1779</v>
      </c>
      <c r="H25" s="41" t="s">
        <v>1191</v>
      </c>
      <c r="I25" s="41" t="s">
        <v>1003</v>
      </c>
      <c r="J25" s="44" t="str">
        <f>IF((C25=""),"N","Y")</f>
        <v>Y</v>
      </c>
      <c r="K25" s="44" t="s">
        <v>1191</v>
      </c>
      <c r="L25" s="44" t="s">
        <v>1191</v>
      </c>
      <c r="M25" s="44"/>
      <c r="N25" s="46"/>
      <c r="O25" s="41" t="s">
        <v>625</v>
      </c>
      <c r="P25" s="41">
        <v>60</v>
      </c>
      <c r="Q25" s="45">
        <v>44808001</v>
      </c>
      <c r="V25" s="41">
        <v>410511007</v>
      </c>
      <c r="W25" s="45">
        <v>410604004</v>
      </c>
    </row>
    <row r="26" spans="1:23" s="43" customFormat="1" ht="13">
      <c r="A26" s="41" t="s">
        <v>1384</v>
      </c>
      <c r="B26" s="41" t="s">
        <v>1191</v>
      </c>
      <c r="C26" s="41" t="s">
        <v>1129</v>
      </c>
      <c r="D26" s="41" t="s">
        <v>607</v>
      </c>
      <c r="E26" s="41" t="s">
        <v>1329</v>
      </c>
      <c r="F26" s="41" t="s">
        <v>1384</v>
      </c>
      <c r="J26" s="44"/>
      <c r="K26" s="44" t="s">
        <v>1191</v>
      </c>
      <c r="L26" s="44" t="s">
        <v>1191</v>
      </c>
      <c r="M26" s="44"/>
      <c r="N26" s="46"/>
      <c r="O26" s="41" t="s">
        <v>2285</v>
      </c>
      <c r="P26" s="41">
        <v>1</v>
      </c>
      <c r="Q26" s="41">
        <v>413347006</v>
      </c>
      <c r="W26" s="45">
        <v>410604004</v>
      </c>
    </row>
    <row r="27" spans="1:23" s="43" customFormat="1" ht="16">
      <c r="A27" s="41" t="s">
        <v>1651</v>
      </c>
      <c r="B27" s="41" t="s">
        <v>1191</v>
      </c>
      <c r="C27" s="41" t="s">
        <v>1651</v>
      </c>
      <c r="D27" s="41" t="s">
        <v>607</v>
      </c>
      <c r="E27" s="41" t="s">
        <v>1329</v>
      </c>
      <c r="F27" s="47" t="s">
        <v>1800</v>
      </c>
      <c r="H27" s="41" t="s">
        <v>1191</v>
      </c>
      <c r="I27" s="41" t="s">
        <v>1003</v>
      </c>
      <c r="J27" s="44"/>
      <c r="K27" s="44" t="s">
        <v>1191</v>
      </c>
      <c r="L27" s="44" t="s">
        <v>1191</v>
      </c>
      <c r="M27" s="44"/>
      <c r="N27" s="44"/>
      <c r="O27" s="41" t="s">
        <v>433</v>
      </c>
      <c r="P27" s="41">
        <v>5</v>
      </c>
      <c r="V27" s="41">
        <v>410511007</v>
      </c>
      <c r="W27" s="45">
        <v>410604004</v>
      </c>
    </row>
    <row r="28" spans="1:23" s="43" customFormat="1" ht="16">
      <c r="A28" s="41" t="s">
        <v>1651</v>
      </c>
      <c r="B28" s="41" t="s">
        <v>1191</v>
      </c>
      <c r="C28" s="41" t="s">
        <v>1734</v>
      </c>
      <c r="D28" s="41" t="s">
        <v>607</v>
      </c>
      <c r="E28" s="41" t="s">
        <v>1329</v>
      </c>
      <c r="F28" s="47" t="s">
        <v>1779</v>
      </c>
      <c r="H28" s="41" t="s">
        <v>1191</v>
      </c>
      <c r="I28" s="41" t="s">
        <v>1003</v>
      </c>
      <c r="J28" s="44" t="str">
        <f>IF((C28=""),"N","Y")</f>
        <v>Y</v>
      </c>
      <c r="K28" s="44"/>
      <c r="L28" s="44"/>
      <c r="M28" s="44"/>
      <c r="N28" s="44" t="s">
        <v>1191</v>
      </c>
      <c r="O28" s="41" t="s">
        <v>433</v>
      </c>
      <c r="P28" s="41">
        <v>5</v>
      </c>
      <c r="V28" s="41">
        <v>410511007</v>
      </c>
      <c r="W28" s="45">
        <v>410604004</v>
      </c>
    </row>
    <row r="29" spans="1:23" s="43" customFormat="1" ht="13">
      <c r="A29" s="50" t="s">
        <v>2164</v>
      </c>
      <c r="B29" s="50"/>
      <c r="C29" s="41" t="s">
        <v>2035</v>
      </c>
      <c r="D29" s="41" t="s">
        <v>111</v>
      </c>
      <c r="E29" s="41" t="s">
        <v>1329</v>
      </c>
      <c r="F29" s="41" t="s">
        <v>2164</v>
      </c>
      <c r="J29" s="44"/>
      <c r="K29" s="44" t="s">
        <v>1191</v>
      </c>
      <c r="L29" s="44" t="s">
        <v>1191</v>
      </c>
      <c r="M29" s="44"/>
      <c r="N29" s="46"/>
      <c r="O29" s="41" t="s">
        <v>433</v>
      </c>
      <c r="P29" s="41">
        <v>6</v>
      </c>
      <c r="V29" s="41">
        <v>410511007</v>
      </c>
      <c r="W29" s="45">
        <v>410604004</v>
      </c>
    </row>
    <row r="30" spans="1:23" s="43" customFormat="1" ht="16">
      <c r="A30" s="48" t="s">
        <v>1580</v>
      </c>
      <c r="B30" s="48" t="s">
        <v>1191</v>
      </c>
      <c r="C30" s="41" t="s">
        <v>1581</v>
      </c>
      <c r="D30" s="41" t="s">
        <v>651</v>
      </c>
      <c r="E30" s="41" t="s">
        <v>1329</v>
      </c>
      <c r="F30" s="47" t="s">
        <v>1800</v>
      </c>
      <c r="I30" s="41" t="s">
        <v>1003</v>
      </c>
      <c r="J30" s="44"/>
      <c r="K30" s="44" t="s">
        <v>1191</v>
      </c>
      <c r="L30" s="44" t="s">
        <v>1191</v>
      </c>
      <c r="M30" s="44"/>
      <c r="N30" s="46"/>
      <c r="O30" s="41" t="s">
        <v>625</v>
      </c>
      <c r="P30" s="41">
        <v>70</v>
      </c>
      <c r="Q30" s="41">
        <v>49436004</v>
      </c>
      <c r="W30" s="45">
        <v>410604004</v>
      </c>
    </row>
    <row r="31" spans="1:23" s="43" customFormat="1" ht="16">
      <c r="A31" s="48" t="s">
        <v>1580</v>
      </c>
      <c r="B31" s="48" t="s">
        <v>1191</v>
      </c>
      <c r="C31" s="41" t="s">
        <v>1583</v>
      </c>
      <c r="D31" s="41" t="s">
        <v>607</v>
      </c>
      <c r="E31" s="41" t="s">
        <v>1329</v>
      </c>
      <c r="F31" s="47" t="s">
        <v>1779</v>
      </c>
      <c r="I31" s="41" t="s">
        <v>1003</v>
      </c>
      <c r="J31" s="44" t="str">
        <f>IF((C31=""),"N","Y")</f>
        <v>Y</v>
      </c>
      <c r="K31" s="44"/>
      <c r="L31" s="44"/>
      <c r="M31" s="44"/>
      <c r="N31" s="46"/>
      <c r="O31" s="41" t="s">
        <v>625</v>
      </c>
      <c r="P31" s="41">
        <v>71</v>
      </c>
      <c r="Q31" s="41">
        <v>49436004</v>
      </c>
      <c r="S31" s="45">
        <v>410657003</v>
      </c>
      <c r="V31" s="41">
        <v>410511007</v>
      </c>
      <c r="W31" s="45">
        <v>410604004</v>
      </c>
    </row>
    <row r="32" spans="1:23" s="43" customFormat="1" ht="16">
      <c r="A32" s="48" t="s">
        <v>1981</v>
      </c>
      <c r="B32" s="48" t="s">
        <v>1191</v>
      </c>
      <c r="C32" s="41" t="s">
        <v>1478</v>
      </c>
      <c r="D32" s="41" t="s">
        <v>344</v>
      </c>
      <c r="E32" s="41" t="s">
        <v>1329</v>
      </c>
      <c r="F32" s="42" t="s">
        <v>987</v>
      </c>
      <c r="H32" s="41" t="s">
        <v>1191</v>
      </c>
      <c r="I32" s="41"/>
      <c r="J32" s="44"/>
      <c r="K32" s="44" t="s">
        <v>1191</v>
      </c>
      <c r="L32" s="44" t="s">
        <v>1191</v>
      </c>
      <c r="M32" s="44"/>
      <c r="N32" s="46"/>
      <c r="O32" s="41"/>
      <c r="P32" s="41"/>
      <c r="Q32" s="41"/>
      <c r="S32" s="45"/>
      <c r="V32" s="41"/>
      <c r="W32" s="45"/>
    </row>
    <row r="33" spans="1:24" s="53" customFormat="1" ht="16">
      <c r="A33" s="51" t="s">
        <v>1873</v>
      </c>
      <c r="B33" s="51"/>
      <c r="C33" s="36" t="s">
        <v>2060</v>
      </c>
      <c r="D33" s="36" t="s">
        <v>314</v>
      </c>
      <c r="E33" s="36" t="s">
        <v>1329</v>
      </c>
      <c r="F33" s="52" t="s">
        <v>1800</v>
      </c>
      <c r="H33" s="36" t="s">
        <v>1191</v>
      </c>
      <c r="I33" s="36" t="s">
        <v>1003</v>
      </c>
      <c r="J33" s="54"/>
      <c r="K33" s="54" t="s">
        <v>1191</v>
      </c>
      <c r="L33" s="54" t="s">
        <v>1191</v>
      </c>
      <c r="M33" s="54"/>
      <c r="N33" s="55"/>
      <c r="O33" s="36" t="s">
        <v>727</v>
      </c>
      <c r="P33" s="36">
        <v>12</v>
      </c>
      <c r="V33" s="36">
        <v>410511007</v>
      </c>
      <c r="W33" s="56">
        <v>410604004</v>
      </c>
    </row>
    <row r="34" spans="1:24" s="43" customFormat="1" ht="16">
      <c r="A34" s="48" t="s">
        <v>537</v>
      </c>
      <c r="B34" s="48" t="s">
        <v>1191</v>
      </c>
      <c r="C34" s="41" t="s">
        <v>999</v>
      </c>
      <c r="D34" s="41" t="s">
        <v>607</v>
      </c>
      <c r="E34" s="41" t="s">
        <v>1329</v>
      </c>
      <c r="F34" s="47" t="s">
        <v>1800</v>
      </c>
      <c r="J34" s="44"/>
      <c r="K34" s="44" t="s">
        <v>1191</v>
      </c>
      <c r="L34" s="44" t="s">
        <v>1191</v>
      </c>
      <c r="M34" s="44"/>
      <c r="N34" s="46"/>
      <c r="O34" s="41" t="s">
        <v>801</v>
      </c>
      <c r="P34" s="41">
        <v>1</v>
      </c>
      <c r="Q34" s="57">
        <v>15220000</v>
      </c>
      <c r="W34" s="45">
        <v>410604004</v>
      </c>
    </row>
    <row r="35" spans="1:24" s="43" customFormat="1" ht="16">
      <c r="A35" s="48" t="s">
        <v>444</v>
      </c>
      <c r="B35" s="48" t="s">
        <v>1191</v>
      </c>
      <c r="C35" s="41" t="s">
        <v>759</v>
      </c>
      <c r="D35" s="41" t="s">
        <v>607</v>
      </c>
      <c r="E35" s="41" t="s">
        <v>1329</v>
      </c>
      <c r="F35" s="47" t="s">
        <v>1779</v>
      </c>
      <c r="J35" s="44" t="str">
        <f>IF((C35=""),"N","Y")</f>
        <v>Y</v>
      </c>
      <c r="K35" s="44" t="s">
        <v>1191</v>
      </c>
      <c r="L35" s="44"/>
      <c r="M35" s="44"/>
      <c r="N35" s="46"/>
      <c r="O35" s="41" t="s">
        <v>801</v>
      </c>
      <c r="P35" s="41">
        <v>1</v>
      </c>
      <c r="Q35" s="57">
        <v>15220000</v>
      </c>
      <c r="W35" s="45">
        <v>410604004</v>
      </c>
    </row>
    <row r="36" spans="1:24" ht="13">
      <c r="A36" s="36" t="s">
        <v>1632</v>
      </c>
      <c r="B36" s="36"/>
      <c r="C36" s="36" t="s">
        <v>757</v>
      </c>
      <c r="E36" s="36" t="s">
        <v>527</v>
      </c>
      <c r="J36" s="54"/>
      <c r="K36" s="54" t="s">
        <v>1191</v>
      </c>
      <c r="L36" s="54" t="s">
        <v>1191</v>
      </c>
      <c r="M36" s="54" t="s">
        <v>1191</v>
      </c>
      <c r="N36" s="58"/>
      <c r="O36" s="59" t="s">
        <v>648</v>
      </c>
      <c r="P36" s="40"/>
      <c r="Q36" s="59">
        <v>60621009</v>
      </c>
      <c r="R36" s="40"/>
      <c r="S36" s="40"/>
      <c r="T36" s="40"/>
      <c r="U36" s="40"/>
      <c r="V36" s="60">
        <v>15240007</v>
      </c>
      <c r="W36" s="60">
        <v>410604004</v>
      </c>
      <c r="X36" s="40"/>
    </row>
    <row r="37" spans="1:24" s="43" customFormat="1" ht="16">
      <c r="A37" s="48" t="s">
        <v>2183</v>
      </c>
      <c r="B37" s="48" t="s">
        <v>1191</v>
      </c>
      <c r="C37" s="41" t="s">
        <v>709</v>
      </c>
      <c r="D37" s="41" t="s">
        <v>315</v>
      </c>
      <c r="E37" s="41" t="s">
        <v>1329</v>
      </c>
      <c r="F37" s="47" t="s">
        <v>1800</v>
      </c>
      <c r="J37" s="44"/>
      <c r="K37" s="44" t="s">
        <v>1191</v>
      </c>
      <c r="L37" s="44" t="s">
        <v>1191</v>
      </c>
      <c r="M37" s="44"/>
      <c r="N37" s="46"/>
      <c r="O37" s="41" t="s">
        <v>316</v>
      </c>
      <c r="P37" s="41">
        <v>10</v>
      </c>
      <c r="V37" s="41">
        <v>410511007</v>
      </c>
      <c r="W37" s="45">
        <v>410604004</v>
      </c>
    </row>
    <row r="38" spans="1:24" s="43" customFormat="1" ht="16">
      <c r="A38" s="48" t="s">
        <v>2183</v>
      </c>
      <c r="B38" s="48" t="s">
        <v>1191</v>
      </c>
      <c r="C38" s="41" t="s">
        <v>1052</v>
      </c>
      <c r="D38" s="41" t="s">
        <v>315</v>
      </c>
      <c r="E38" s="41" t="s">
        <v>1329</v>
      </c>
      <c r="F38" s="47" t="s">
        <v>1779</v>
      </c>
      <c r="J38" s="44" t="str">
        <f>IF((C38=""),"N","Y")</f>
        <v>Y</v>
      </c>
      <c r="K38" s="44"/>
      <c r="L38" s="44"/>
      <c r="M38" s="44"/>
      <c r="N38" s="46"/>
      <c r="O38" s="41" t="s">
        <v>316</v>
      </c>
      <c r="P38" s="41">
        <v>10</v>
      </c>
      <c r="V38" s="41">
        <v>410511007</v>
      </c>
      <c r="W38" s="45">
        <v>410604004</v>
      </c>
    </row>
    <row r="39" spans="1:24" s="43" customFormat="1" ht="16">
      <c r="A39" s="48" t="s">
        <v>2139</v>
      </c>
      <c r="B39" s="48" t="s">
        <v>1191</v>
      </c>
      <c r="C39" s="41" t="s">
        <v>579</v>
      </c>
      <c r="D39" s="41" t="s">
        <v>317</v>
      </c>
      <c r="E39" s="41" t="s">
        <v>1329</v>
      </c>
      <c r="F39" s="47" t="s">
        <v>1800</v>
      </c>
      <c r="H39" s="41" t="s">
        <v>1191</v>
      </c>
      <c r="I39" s="43" t="s">
        <v>1003</v>
      </c>
      <c r="J39" s="44"/>
      <c r="K39" s="44" t="s">
        <v>1191</v>
      </c>
      <c r="L39" s="44" t="s">
        <v>1191</v>
      </c>
      <c r="M39" s="44"/>
      <c r="N39" s="46"/>
      <c r="O39" s="41" t="s">
        <v>66</v>
      </c>
      <c r="P39" s="41">
        <v>5</v>
      </c>
      <c r="V39" s="41">
        <v>410511007</v>
      </c>
      <c r="W39" s="45">
        <v>410604004</v>
      </c>
    </row>
    <row r="40" spans="1:24" s="43" customFormat="1" ht="16">
      <c r="A40" s="48" t="s">
        <v>2139</v>
      </c>
      <c r="B40" s="48" t="s">
        <v>1191</v>
      </c>
      <c r="C40" s="41" t="s">
        <v>1027</v>
      </c>
      <c r="D40" s="41" t="s">
        <v>317</v>
      </c>
      <c r="E40" s="41" t="s">
        <v>1329</v>
      </c>
      <c r="F40" s="47" t="s">
        <v>1779</v>
      </c>
      <c r="J40" s="44" t="str">
        <f>IF((C40=""),"N","Y")</f>
        <v>Y</v>
      </c>
      <c r="K40" s="44"/>
      <c r="L40" s="44"/>
      <c r="M40" s="44"/>
      <c r="N40" s="46"/>
      <c r="O40" s="41" t="s">
        <v>66</v>
      </c>
      <c r="P40" s="41">
        <v>5</v>
      </c>
      <c r="V40" s="41">
        <v>410511007</v>
      </c>
      <c r="W40" s="45">
        <v>410604004</v>
      </c>
    </row>
    <row r="41" spans="1:24" s="43" customFormat="1" ht="16">
      <c r="A41" s="48" t="s">
        <v>1863</v>
      </c>
      <c r="B41" s="48" t="s">
        <v>1191</v>
      </c>
      <c r="C41" s="41" t="s">
        <v>2200</v>
      </c>
      <c r="D41" s="41" t="s">
        <v>317</v>
      </c>
      <c r="E41" s="41" t="s">
        <v>1329</v>
      </c>
      <c r="F41" s="47" t="s">
        <v>1800</v>
      </c>
      <c r="J41" s="44"/>
      <c r="K41" s="44" t="s">
        <v>1191</v>
      </c>
      <c r="L41" s="44" t="s">
        <v>1191</v>
      </c>
      <c r="M41" s="44"/>
      <c r="N41" s="46"/>
      <c r="O41" s="41" t="s">
        <v>66</v>
      </c>
      <c r="P41" s="41">
        <v>10</v>
      </c>
      <c r="V41" s="41">
        <v>410511007</v>
      </c>
      <c r="W41" s="45">
        <v>410604004</v>
      </c>
    </row>
    <row r="42" spans="1:24" ht="16">
      <c r="A42" s="36" t="s">
        <v>1888</v>
      </c>
      <c r="B42" s="36"/>
      <c r="C42" s="36" t="s">
        <v>741</v>
      </c>
      <c r="E42" s="61" t="s">
        <v>67</v>
      </c>
      <c r="J42" s="54"/>
      <c r="K42" s="54" t="s">
        <v>1191</v>
      </c>
      <c r="L42" s="54" t="s">
        <v>1191</v>
      </c>
      <c r="M42" s="54" t="s">
        <v>1191</v>
      </c>
      <c r="N42" s="58"/>
      <c r="O42" s="59" t="s">
        <v>648</v>
      </c>
      <c r="P42" s="40"/>
      <c r="Q42" s="59">
        <v>301898006</v>
      </c>
      <c r="R42" s="40"/>
      <c r="S42" s="40"/>
      <c r="T42" s="40"/>
      <c r="U42" s="40"/>
      <c r="V42" s="60">
        <v>15240007</v>
      </c>
      <c r="W42" s="60">
        <v>410604004</v>
      </c>
      <c r="X42" s="40"/>
    </row>
    <row r="43" spans="1:24" s="43" customFormat="1" ht="16">
      <c r="A43" s="48" t="s">
        <v>1635</v>
      </c>
      <c r="B43" s="48" t="s">
        <v>1191</v>
      </c>
      <c r="C43" s="41" t="s">
        <v>1409</v>
      </c>
      <c r="D43" s="41" t="s">
        <v>607</v>
      </c>
      <c r="E43" s="41" t="s">
        <v>1329</v>
      </c>
      <c r="F43" s="42" t="s">
        <v>1800</v>
      </c>
      <c r="J43" s="44"/>
      <c r="K43" s="44" t="s">
        <v>1191</v>
      </c>
      <c r="L43" s="44" t="s">
        <v>1191</v>
      </c>
      <c r="M43" s="44"/>
      <c r="N43" s="46"/>
      <c r="O43" s="41" t="s">
        <v>625</v>
      </c>
      <c r="P43" s="41">
        <v>50</v>
      </c>
      <c r="Q43" s="41">
        <v>161625008</v>
      </c>
      <c r="V43" s="41">
        <v>410513005</v>
      </c>
      <c r="W43" s="45">
        <v>410604004</v>
      </c>
    </row>
    <row r="44" spans="1:24" s="43" customFormat="1" ht="16">
      <c r="A44" s="48" t="s">
        <v>1635</v>
      </c>
      <c r="B44" s="48" t="s">
        <v>1191</v>
      </c>
      <c r="C44" s="41" t="s">
        <v>1399</v>
      </c>
      <c r="D44" s="41" t="s">
        <v>607</v>
      </c>
      <c r="E44" s="41" t="s">
        <v>1329</v>
      </c>
      <c r="F44" s="47" t="s">
        <v>1779</v>
      </c>
      <c r="H44" s="41" t="s">
        <v>1191</v>
      </c>
      <c r="I44" s="41" t="s">
        <v>1003</v>
      </c>
      <c r="J44" s="44" t="str">
        <f>IF((C44=""),"N","Y")</f>
        <v>Y</v>
      </c>
      <c r="K44" s="44"/>
      <c r="L44" s="44"/>
      <c r="M44" s="44"/>
      <c r="N44" s="46"/>
      <c r="O44" s="41" t="s">
        <v>625</v>
      </c>
      <c r="P44" s="41">
        <v>50</v>
      </c>
      <c r="Q44" s="41">
        <v>161625008</v>
      </c>
      <c r="V44" s="41">
        <v>410513005</v>
      </c>
      <c r="W44" s="45">
        <v>410604004</v>
      </c>
    </row>
    <row r="45" spans="1:24" s="43" customFormat="1" ht="16">
      <c r="A45" s="48" t="s">
        <v>1629</v>
      </c>
      <c r="B45" s="48" t="s">
        <v>1191</v>
      </c>
      <c r="C45" s="41" t="s">
        <v>1299</v>
      </c>
      <c r="D45" s="48" t="s">
        <v>163</v>
      </c>
      <c r="E45" s="41" t="s">
        <v>505</v>
      </c>
      <c r="F45" s="42" t="s">
        <v>1509</v>
      </c>
      <c r="J45" s="44"/>
      <c r="K45" s="44" t="s">
        <v>1191</v>
      </c>
      <c r="L45" s="44" t="s">
        <v>1191</v>
      </c>
      <c r="M45" s="44"/>
      <c r="N45" s="46"/>
      <c r="O45" s="41" t="s">
        <v>625</v>
      </c>
      <c r="P45" s="41">
        <v>51</v>
      </c>
      <c r="Q45" s="41">
        <v>161625008</v>
      </c>
      <c r="S45" s="45">
        <v>410657003</v>
      </c>
      <c r="V45" s="41">
        <v>410513005</v>
      </c>
      <c r="W45" s="45">
        <v>410604004</v>
      </c>
    </row>
    <row r="46" spans="1:24" s="43" customFormat="1" ht="16">
      <c r="A46" s="41" t="s">
        <v>1586</v>
      </c>
      <c r="B46" s="41" t="s">
        <v>1191</v>
      </c>
      <c r="C46" s="41" t="s">
        <v>1586</v>
      </c>
      <c r="D46" s="41" t="s">
        <v>607</v>
      </c>
      <c r="E46" s="41" t="s">
        <v>1329</v>
      </c>
      <c r="F46" s="42" t="s">
        <v>1800</v>
      </c>
      <c r="H46" s="43" t="s">
        <v>1191</v>
      </c>
      <c r="I46" s="43" t="s">
        <v>1003</v>
      </c>
      <c r="J46" s="44"/>
      <c r="K46" s="44" t="s">
        <v>1191</v>
      </c>
      <c r="L46" s="44" t="s">
        <v>1191</v>
      </c>
      <c r="M46" s="44"/>
      <c r="N46" s="46"/>
      <c r="O46" s="41" t="s">
        <v>625</v>
      </c>
      <c r="P46" s="41">
        <v>31</v>
      </c>
      <c r="Q46" s="41">
        <v>85898001</v>
      </c>
      <c r="V46" s="41">
        <v>410511007</v>
      </c>
      <c r="W46" s="45">
        <v>410604004</v>
      </c>
    </row>
    <row r="47" spans="1:24" s="43" customFormat="1" ht="16">
      <c r="A47" s="41" t="s">
        <v>1925</v>
      </c>
      <c r="B47" s="41" t="s">
        <v>1191</v>
      </c>
      <c r="C47" s="41" t="s">
        <v>1780</v>
      </c>
      <c r="D47" s="41" t="s">
        <v>1050</v>
      </c>
      <c r="E47" s="41" t="s">
        <v>1329</v>
      </c>
      <c r="F47" s="42" t="s">
        <v>1800</v>
      </c>
      <c r="J47" s="44"/>
      <c r="K47" s="44" t="s">
        <v>1191</v>
      </c>
      <c r="L47" s="44" t="s">
        <v>1191</v>
      </c>
      <c r="M47" s="44"/>
      <c r="N47" s="46"/>
      <c r="O47" s="41" t="s">
        <v>231</v>
      </c>
      <c r="P47" s="41">
        <v>1</v>
      </c>
    </row>
    <row r="48" spans="1:24" s="43" customFormat="1" ht="16">
      <c r="A48" s="41" t="s">
        <v>1925</v>
      </c>
      <c r="B48" s="41" t="s">
        <v>1191</v>
      </c>
      <c r="C48" s="41" t="s">
        <v>1780</v>
      </c>
      <c r="D48" s="41" t="s">
        <v>1050</v>
      </c>
      <c r="E48" s="41" t="s">
        <v>1329</v>
      </c>
      <c r="F48" s="47" t="s">
        <v>1779</v>
      </c>
      <c r="J48" s="44" t="str">
        <f>IF((C48=""),"N","Y")</f>
        <v>Y</v>
      </c>
      <c r="K48" s="44"/>
      <c r="L48" s="44"/>
      <c r="M48" s="44"/>
      <c r="N48" s="46"/>
      <c r="O48" s="41" t="s">
        <v>231</v>
      </c>
      <c r="P48" s="41">
        <v>1</v>
      </c>
    </row>
    <row r="49" spans="1:24" ht="13">
      <c r="A49" s="50" t="s">
        <v>2251</v>
      </c>
      <c r="B49" s="50"/>
      <c r="C49" s="36" t="s">
        <v>1547</v>
      </c>
      <c r="D49" s="48" t="s">
        <v>1548</v>
      </c>
      <c r="E49" s="36" t="s">
        <v>208</v>
      </c>
      <c r="J49" s="54" t="s">
        <v>1191</v>
      </c>
      <c r="K49" s="54" t="s">
        <v>1191</v>
      </c>
      <c r="L49" s="54" t="s">
        <v>1191</v>
      </c>
      <c r="M49" s="54"/>
      <c r="N49" s="54"/>
      <c r="O49" s="59" t="s">
        <v>213</v>
      </c>
      <c r="P49" s="59">
        <v>300</v>
      </c>
      <c r="Q49" s="40"/>
      <c r="R49" s="40"/>
      <c r="S49" s="40"/>
      <c r="T49" s="40"/>
      <c r="U49" s="40"/>
      <c r="V49" s="40"/>
      <c r="W49" s="40"/>
      <c r="X49" s="40"/>
    </row>
    <row r="50" spans="1:24" s="43" customFormat="1" ht="13">
      <c r="A50" s="48" t="s">
        <v>1568</v>
      </c>
      <c r="B50" s="48" t="s">
        <v>1191</v>
      </c>
      <c r="C50" s="41" t="s">
        <v>1545</v>
      </c>
      <c r="D50" s="41" t="s">
        <v>283</v>
      </c>
      <c r="E50" s="41" t="s">
        <v>867</v>
      </c>
      <c r="J50" s="44"/>
      <c r="K50" s="44" t="s">
        <v>1191</v>
      </c>
      <c r="L50" s="44" t="s">
        <v>1191</v>
      </c>
      <c r="M50" s="44"/>
      <c r="N50" s="46"/>
      <c r="O50" s="41" t="s">
        <v>339</v>
      </c>
      <c r="P50" s="41">
        <v>2</v>
      </c>
      <c r="Q50" s="41">
        <v>62014003</v>
      </c>
      <c r="S50" s="45">
        <v>246075003</v>
      </c>
      <c r="V50" s="41">
        <v>410513005</v>
      </c>
      <c r="W50" s="45">
        <v>410604004</v>
      </c>
    </row>
    <row r="51" spans="1:24" s="43" customFormat="1" ht="13">
      <c r="A51" s="43" t="s">
        <v>1568</v>
      </c>
      <c r="B51" s="43" t="s">
        <v>1191</v>
      </c>
      <c r="C51" s="41" t="s">
        <v>821</v>
      </c>
      <c r="D51" s="41" t="s">
        <v>283</v>
      </c>
      <c r="E51" s="41" t="s">
        <v>867</v>
      </c>
      <c r="J51" s="44" t="str">
        <f>IF((C51=""),"N","Y")</f>
        <v>Y</v>
      </c>
      <c r="K51" s="44"/>
      <c r="L51" s="44"/>
      <c r="M51" s="44"/>
      <c r="N51" s="46"/>
      <c r="O51" s="41" t="s">
        <v>339</v>
      </c>
      <c r="P51" s="41">
        <v>2</v>
      </c>
      <c r="Q51" s="41">
        <v>62014003</v>
      </c>
      <c r="S51" s="45">
        <v>246075003</v>
      </c>
      <c r="V51" s="41">
        <v>410513005</v>
      </c>
      <c r="W51" s="45">
        <v>410604004</v>
      </c>
    </row>
    <row r="52" spans="1:24" s="43" customFormat="1" ht="16">
      <c r="A52" s="48" t="s">
        <v>2106</v>
      </c>
      <c r="B52" s="48" t="s">
        <v>1191</v>
      </c>
      <c r="C52" s="41" t="s">
        <v>1999</v>
      </c>
      <c r="D52" s="41" t="s">
        <v>634</v>
      </c>
      <c r="E52" s="41" t="s">
        <v>505</v>
      </c>
      <c r="F52" s="42" t="s">
        <v>1410</v>
      </c>
      <c r="J52" s="44"/>
      <c r="K52" s="44"/>
      <c r="L52" s="44" t="s">
        <v>1191</v>
      </c>
      <c r="M52" s="44"/>
      <c r="N52" s="46"/>
      <c r="O52" s="41" t="s">
        <v>653</v>
      </c>
      <c r="P52" s="41">
        <v>2</v>
      </c>
      <c r="Q52" s="41">
        <v>267044007</v>
      </c>
      <c r="S52" s="45">
        <v>134198009</v>
      </c>
      <c r="T52" s="41" t="s">
        <v>654</v>
      </c>
      <c r="V52" s="41">
        <v>15240007</v>
      </c>
      <c r="W52" s="45">
        <v>410604004</v>
      </c>
    </row>
    <row r="53" spans="1:24" s="43" customFormat="1" ht="16">
      <c r="A53" s="48" t="s">
        <v>2106</v>
      </c>
      <c r="B53" s="48" t="s">
        <v>1191</v>
      </c>
      <c r="C53" s="41" t="s">
        <v>1527</v>
      </c>
      <c r="D53" s="41" t="s">
        <v>634</v>
      </c>
      <c r="E53" s="41" t="s">
        <v>505</v>
      </c>
      <c r="F53" s="42" t="s">
        <v>1736</v>
      </c>
      <c r="J53" s="44" t="str">
        <f>IF((C53=""),"N","Y")</f>
        <v>Y</v>
      </c>
      <c r="K53" s="44" t="s">
        <v>1191</v>
      </c>
      <c r="L53" s="44"/>
      <c r="M53" s="44"/>
      <c r="N53" s="46"/>
      <c r="O53" s="41" t="s">
        <v>653</v>
      </c>
      <c r="P53" s="41">
        <v>2</v>
      </c>
      <c r="Q53" s="41">
        <v>267044007</v>
      </c>
      <c r="S53" s="45">
        <v>134198009</v>
      </c>
      <c r="T53" s="41" t="s">
        <v>654</v>
      </c>
      <c r="V53" s="41">
        <v>15240007</v>
      </c>
      <c r="W53" s="45">
        <v>410604004</v>
      </c>
    </row>
    <row r="54" spans="1:24" s="43" customFormat="1" ht="16">
      <c r="A54" s="48" t="s">
        <v>1501</v>
      </c>
      <c r="B54" s="48" t="s">
        <v>1191</v>
      </c>
      <c r="C54" s="41" t="s">
        <v>1377</v>
      </c>
      <c r="D54" s="41" t="s">
        <v>607</v>
      </c>
      <c r="E54" s="41" t="s">
        <v>1329</v>
      </c>
      <c r="F54" s="42" t="s">
        <v>1800</v>
      </c>
      <c r="J54" s="44"/>
      <c r="K54" s="44"/>
      <c r="L54" s="44" t="s">
        <v>1191</v>
      </c>
      <c r="M54" s="44"/>
      <c r="N54" s="46"/>
      <c r="O54" s="41" t="s">
        <v>727</v>
      </c>
      <c r="P54" s="41">
        <v>5</v>
      </c>
      <c r="Q54" s="41">
        <v>62914000</v>
      </c>
      <c r="V54" s="41">
        <v>410511007</v>
      </c>
      <c r="W54" s="45">
        <v>410604004</v>
      </c>
    </row>
    <row r="55" spans="1:24" s="43" customFormat="1" ht="16">
      <c r="A55" s="48" t="s">
        <v>1501</v>
      </c>
      <c r="B55" s="48" t="s">
        <v>1191</v>
      </c>
      <c r="C55" s="41" t="s">
        <v>1602</v>
      </c>
      <c r="D55" s="41" t="s">
        <v>607</v>
      </c>
      <c r="E55" s="41" t="s">
        <v>1329</v>
      </c>
      <c r="F55" s="47" t="s">
        <v>1779</v>
      </c>
      <c r="J55" s="44" t="str">
        <f>IF((C55=""),"N","Y")</f>
        <v>Y</v>
      </c>
      <c r="K55" s="44" t="s">
        <v>1191</v>
      </c>
      <c r="L55" s="44"/>
      <c r="M55" s="44"/>
      <c r="N55" s="46"/>
      <c r="O55" s="41" t="s">
        <v>727</v>
      </c>
      <c r="P55" s="41">
        <v>5</v>
      </c>
      <c r="Q55" s="41">
        <v>62914000</v>
      </c>
      <c r="V55" s="41">
        <v>410511007</v>
      </c>
      <c r="W55" s="45">
        <v>410604004</v>
      </c>
    </row>
    <row r="56" spans="1:24" s="43" customFormat="1" ht="16">
      <c r="A56" s="48" t="s">
        <v>1886</v>
      </c>
      <c r="B56" s="48" t="s">
        <v>1191</v>
      </c>
      <c r="C56" s="41" t="s">
        <v>1140</v>
      </c>
      <c r="D56" s="41" t="s">
        <v>1304</v>
      </c>
      <c r="E56" s="41" t="s">
        <v>1329</v>
      </c>
      <c r="F56" s="42" t="s">
        <v>1178</v>
      </c>
      <c r="H56" s="41" t="s">
        <v>925</v>
      </c>
      <c r="I56" s="41" t="s">
        <v>1003</v>
      </c>
      <c r="J56" s="44"/>
      <c r="K56" s="44"/>
      <c r="L56" s="44" t="s">
        <v>1191</v>
      </c>
      <c r="M56" s="44"/>
      <c r="N56" s="46"/>
      <c r="O56" s="41" t="s">
        <v>628</v>
      </c>
      <c r="P56" s="41">
        <v>11</v>
      </c>
      <c r="V56" s="41">
        <v>410511007</v>
      </c>
      <c r="W56" s="45">
        <v>410604004</v>
      </c>
    </row>
    <row r="57" spans="1:24" s="43" customFormat="1" ht="16">
      <c r="A57" s="48" t="s">
        <v>2219</v>
      </c>
      <c r="B57" s="48" t="s">
        <v>1191</v>
      </c>
      <c r="C57" s="41" t="s">
        <v>2095</v>
      </c>
      <c r="D57" s="41" t="s">
        <v>607</v>
      </c>
      <c r="E57" s="41" t="s">
        <v>1329</v>
      </c>
      <c r="F57" s="42" t="s">
        <v>1800</v>
      </c>
      <c r="H57" s="41" t="s">
        <v>1191</v>
      </c>
      <c r="I57" s="41" t="s">
        <v>1003</v>
      </c>
      <c r="J57" s="44"/>
      <c r="K57" s="44"/>
      <c r="L57" s="44" t="s">
        <v>1191</v>
      </c>
      <c r="M57" s="44"/>
      <c r="N57" s="46"/>
      <c r="O57" s="41" t="s">
        <v>625</v>
      </c>
      <c r="P57" s="41">
        <v>30</v>
      </c>
      <c r="Q57" s="41">
        <v>48447003</v>
      </c>
      <c r="V57" s="41">
        <v>410511007</v>
      </c>
      <c r="W57" s="45">
        <v>410604004</v>
      </c>
    </row>
    <row r="58" spans="1:24" s="43" customFormat="1" ht="16">
      <c r="A58" s="48" t="s">
        <v>2219</v>
      </c>
      <c r="B58" s="48" t="s">
        <v>1191</v>
      </c>
      <c r="C58" s="41" t="s">
        <v>569</v>
      </c>
      <c r="D58" s="41" t="s">
        <v>607</v>
      </c>
      <c r="E58" s="41" t="s">
        <v>1329</v>
      </c>
      <c r="F58" s="47" t="s">
        <v>1779</v>
      </c>
      <c r="J58" s="44" t="str">
        <f>IF((C58=""),"N","Y")</f>
        <v>Y</v>
      </c>
      <c r="K58" s="44" t="s">
        <v>1191</v>
      </c>
      <c r="L58" s="44"/>
      <c r="M58" s="44"/>
      <c r="N58" s="46"/>
      <c r="O58" s="41" t="s">
        <v>625</v>
      </c>
      <c r="P58" s="41">
        <v>30</v>
      </c>
      <c r="Q58" s="41">
        <v>48447003</v>
      </c>
      <c r="V58" s="41">
        <v>410511007</v>
      </c>
      <c r="W58" s="45">
        <v>410604004</v>
      </c>
    </row>
    <row r="59" spans="1:24" s="43" customFormat="1" ht="16">
      <c r="A59" s="41" t="s">
        <v>1885</v>
      </c>
      <c r="B59" s="41" t="s">
        <v>1191</v>
      </c>
      <c r="C59" s="41" t="s">
        <v>1885</v>
      </c>
      <c r="D59" s="41" t="s">
        <v>607</v>
      </c>
      <c r="E59" s="41" t="s">
        <v>1329</v>
      </c>
      <c r="F59" s="42" t="s">
        <v>1800</v>
      </c>
      <c r="H59" s="41" t="s">
        <v>1191</v>
      </c>
      <c r="I59" s="41" t="s">
        <v>1003</v>
      </c>
      <c r="J59" s="44"/>
      <c r="K59" s="44"/>
      <c r="L59" s="44" t="s">
        <v>1191</v>
      </c>
      <c r="M59" s="44"/>
      <c r="N59" s="46"/>
      <c r="O59" s="41" t="s">
        <v>628</v>
      </c>
      <c r="P59" s="41">
        <v>10</v>
      </c>
      <c r="V59" s="41">
        <v>410511007</v>
      </c>
      <c r="W59" s="45">
        <v>410604004</v>
      </c>
    </row>
    <row r="60" spans="1:24" s="43" customFormat="1" ht="16">
      <c r="A60" s="41" t="s">
        <v>1885</v>
      </c>
      <c r="B60" s="41" t="s">
        <v>1191</v>
      </c>
      <c r="C60" s="41" t="s">
        <v>1518</v>
      </c>
      <c r="D60" s="41" t="s">
        <v>607</v>
      </c>
      <c r="E60" s="41" t="s">
        <v>1329</v>
      </c>
      <c r="F60" s="47" t="s">
        <v>1779</v>
      </c>
      <c r="J60" s="44" t="s">
        <v>1191</v>
      </c>
      <c r="K60" s="44" t="s">
        <v>1191</v>
      </c>
      <c r="L60" s="44"/>
      <c r="M60" s="44"/>
      <c r="N60" s="46"/>
      <c r="O60" s="41" t="s">
        <v>628</v>
      </c>
      <c r="P60" s="41"/>
      <c r="V60" s="41"/>
      <c r="W60" s="45"/>
    </row>
    <row r="61" spans="1:24" s="43" customFormat="1" ht="16">
      <c r="A61" s="48" t="s">
        <v>2298</v>
      </c>
      <c r="B61" s="48" t="s">
        <v>1191</v>
      </c>
      <c r="C61" s="41" t="s">
        <v>1525</v>
      </c>
      <c r="D61" s="41" t="s">
        <v>522</v>
      </c>
      <c r="E61" s="41" t="s">
        <v>1329</v>
      </c>
      <c r="F61" s="42" t="s">
        <v>1800</v>
      </c>
      <c r="H61" s="41" t="s">
        <v>1191</v>
      </c>
      <c r="I61" s="41" t="s">
        <v>1003</v>
      </c>
      <c r="J61" s="44"/>
      <c r="K61" s="44"/>
      <c r="L61" s="44" t="s">
        <v>1191</v>
      </c>
      <c r="M61" s="44"/>
      <c r="N61" s="46"/>
      <c r="O61" s="41" t="s">
        <v>876</v>
      </c>
      <c r="P61" s="41">
        <v>1</v>
      </c>
      <c r="V61" s="41">
        <v>410511007</v>
      </c>
      <c r="W61" s="45">
        <v>410604004</v>
      </c>
    </row>
    <row r="62" spans="1:24" s="43" customFormat="1" ht="16">
      <c r="A62" s="48" t="s">
        <v>2298</v>
      </c>
      <c r="B62" s="48" t="s">
        <v>1191</v>
      </c>
      <c r="C62" s="41" t="s">
        <v>917</v>
      </c>
      <c r="D62" s="41" t="s">
        <v>522</v>
      </c>
      <c r="E62" s="41" t="s">
        <v>1329</v>
      </c>
      <c r="F62" s="47" t="s">
        <v>1779</v>
      </c>
      <c r="H62" s="43" t="s">
        <v>1191</v>
      </c>
      <c r="I62" s="43" t="s">
        <v>1003</v>
      </c>
      <c r="J62" s="44" t="str">
        <f>IF((C62=""),"N","Y")</f>
        <v>Y</v>
      </c>
      <c r="K62" s="44" t="s">
        <v>1191</v>
      </c>
      <c r="L62" s="44"/>
      <c r="M62" s="44"/>
      <c r="N62" s="46"/>
      <c r="O62" s="41" t="s">
        <v>876</v>
      </c>
      <c r="P62" s="41">
        <v>1</v>
      </c>
      <c r="V62" s="41">
        <v>410511007</v>
      </c>
      <c r="W62" s="45">
        <v>410604004</v>
      </c>
    </row>
    <row r="63" spans="1:24" s="43" customFormat="1" ht="16">
      <c r="A63" s="48" t="s">
        <v>1275</v>
      </c>
      <c r="B63" s="48" t="s">
        <v>1191</v>
      </c>
      <c r="C63" s="41" t="s">
        <v>1714</v>
      </c>
      <c r="D63" s="41" t="s">
        <v>607</v>
      </c>
      <c r="E63" s="41" t="s">
        <v>1329</v>
      </c>
      <c r="F63" s="42" t="s">
        <v>1800</v>
      </c>
      <c r="J63" s="44"/>
      <c r="K63" s="44"/>
      <c r="L63" s="44" t="s">
        <v>1191</v>
      </c>
      <c r="M63" s="44"/>
      <c r="N63" s="46"/>
      <c r="O63" s="41" t="s">
        <v>625</v>
      </c>
      <c r="P63" s="41">
        <v>150</v>
      </c>
      <c r="Q63" s="41">
        <v>13213009</v>
      </c>
      <c r="V63" s="41">
        <v>410511007</v>
      </c>
      <c r="W63" s="45">
        <v>410604004</v>
      </c>
    </row>
    <row r="64" spans="1:24" s="43" customFormat="1" ht="16">
      <c r="A64" s="48" t="s">
        <v>1275</v>
      </c>
      <c r="B64" s="48" t="s">
        <v>1191</v>
      </c>
      <c r="C64" s="41" t="s">
        <v>1832</v>
      </c>
      <c r="D64" s="41" t="s">
        <v>607</v>
      </c>
      <c r="E64" s="41" t="s">
        <v>1329</v>
      </c>
      <c r="F64" s="47" t="s">
        <v>1779</v>
      </c>
      <c r="H64" s="41" t="s">
        <v>1191</v>
      </c>
      <c r="I64" s="41" t="s">
        <v>1003</v>
      </c>
      <c r="J64" s="44" t="str">
        <f>IF((C64=""),"N","Y")</f>
        <v>Y</v>
      </c>
      <c r="K64" s="44" t="s">
        <v>1191</v>
      </c>
      <c r="L64" s="44"/>
      <c r="M64" s="44"/>
      <c r="N64" s="46"/>
      <c r="O64" s="41" t="s">
        <v>625</v>
      </c>
      <c r="P64" s="41">
        <v>150</v>
      </c>
      <c r="Q64" s="41">
        <v>13213009</v>
      </c>
      <c r="V64" s="41">
        <v>410511007</v>
      </c>
      <c r="W64" s="45">
        <v>410604004</v>
      </c>
    </row>
    <row r="65" spans="1:23" s="43" customFormat="1" ht="16">
      <c r="A65" s="48" t="s">
        <v>2181</v>
      </c>
      <c r="B65" s="41" t="s">
        <v>1191</v>
      </c>
      <c r="C65" s="41" t="s">
        <v>1850</v>
      </c>
      <c r="D65" s="41" t="s">
        <v>584</v>
      </c>
      <c r="E65" s="41" t="s">
        <v>505</v>
      </c>
      <c r="F65" s="42" t="s">
        <v>2181</v>
      </c>
      <c r="J65" s="44"/>
      <c r="K65" s="44" t="s">
        <v>1191</v>
      </c>
      <c r="L65" s="44" t="s">
        <v>1191</v>
      </c>
      <c r="M65" s="44"/>
      <c r="N65" s="46"/>
      <c r="O65" s="41" t="s">
        <v>625</v>
      </c>
      <c r="P65" s="41">
        <v>151</v>
      </c>
      <c r="Q65" s="41">
        <v>13213009</v>
      </c>
      <c r="S65" s="45">
        <v>410657003</v>
      </c>
      <c r="V65" s="41">
        <v>410511007</v>
      </c>
      <c r="W65" s="45">
        <v>410604004</v>
      </c>
    </row>
    <row r="66" spans="1:23" s="43" customFormat="1" ht="16">
      <c r="A66" s="48" t="s">
        <v>1739</v>
      </c>
      <c r="B66" s="41" t="s">
        <v>1191</v>
      </c>
      <c r="C66" s="41" t="s">
        <v>1312</v>
      </c>
      <c r="D66" s="41" t="s">
        <v>317</v>
      </c>
      <c r="E66" s="41" t="s">
        <v>1329</v>
      </c>
      <c r="F66" s="42" t="s">
        <v>1800</v>
      </c>
      <c r="H66" s="41" t="s">
        <v>1191</v>
      </c>
      <c r="I66" s="41" t="s">
        <v>1003</v>
      </c>
      <c r="J66" s="44"/>
      <c r="K66" s="44"/>
      <c r="L66" s="44" t="s">
        <v>1191</v>
      </c>
      <c r="M66" s="44"/>
      <c r="N66" s="46"/>
      <c r="O66" s="41" t="s">
        <v>594</v>
      </c>
      <c r="P66" s="41">
        <v>1</v>
      </c>
      <c r="V66" s="41">
        <v>410511007</v>
      </c>
      <c r="W66" s="45">
        <v>410604004</v>
      </c>
    </row>
    <row r="67" spans="1:23" s="43" customFormat="1" ht="16">
      <c r="A67" s="48" t="s">
        <v>1739</v>
      </c>
      <c r="B67" s="41" t="s">
        <v>1191</v>
      </c>
      <c r="C67" s="41" t="s">
        <v>676</v>
      </c>
      <c r="D67" s="41" t="s">
        <v>317</v>
      </c>
      <c r="E67" s="41" t="s">
        <v>1329</v>
      </c>
      <c r="F67" s="47" t="s">
        <v>1779</v>
      </c>
      <c r="J67" s="44" t="str">
        <f>IF((C67=""),"N","Y")</f>
        <v>Y</v>
      </c>
      <c r="K67" s="44" t="s">
        <v>1191</v>
      </c>
      <c r="L67" s="44"/>
      <c r="M67" s="44"/>
      <c r="N67" s="46"/>
      <c r="O67" s="41" t="s">
        <v>594</v>
      </c>
      <c r="P67" s="41">
        <v>1</v>
      </c>
      <c r="V67" s="41">
        <v>410511007</v>
      </c>
      <c r="W67" s="45">
        <v>410604004</v>
      </c>
    </row>
    <row r="68" spans="1:23" s="43" customFormat="1" ht="16">
      <c r="A68" s="48" t="s">
        <v>1828</v>
      </c>
      <c r="B68" s="41" t="s">
        <v>1191</v>
      </c>
      <c r="C68" s="41" t="s">
        <v>77</v>
      </c>
      <c r="D68" s="41" t="s">
        <v>607</v>
      </c>
      <c r="E68" s="41" t="s">
        <v>1329</v>
      </c>
      <c r="F68" s="42" t="s">
        <v>1800</v>
      </c>
      <c r="J68" s="44"/>
      <c r="K68" s="44"/>
      <c r="L68" s="44" t="s">
        <v>1191</v>
      </c>
      <c r="M68" s="44"/>
      <c r="N68" s="46"/>
      <c r="O68" s="41" t="s">
        <v>2285</v>
      </c>
      <c r="P68" s="41">
        <v>52</v>
      </c>
      <c r="Q68" s="57">
        <v>398172005</v>
      </c>
      <c r="W68" s="45">
        <v>410604004</v>
      </c>
    </row>
    <row r="69" spans="1:23" s="43" customFormat="1" ht="25">
      <c r="A69" s="62" t="s">
        <v>1607</v>
      </c>
      <c r="B69" s="41" t="s">
        <v>1191</v>
      </c>
      <c r="C69" s="41" t="s">
        <v>1606</v>
      </c>
      <c r="D69" s="41" t="s">
        <v>607</v>
      </c>
      <c r="E69" s="41" t="s">
        <v>1329</v>
      </c>
      <c r="F69" s="42" t="s">
        <v>1800</v>
      </c>
      <c r="H69" s="43" t="s">
        <v>1191</v>
      </c>
      <c r="I69" s="43" t="s">
        <v>1003</v>
      </c>
      <c r="J69" s="44"/>
      <c r="K69" s="44" t="s">
        <v>1191</v>
      </c>
      <c r="L69" s="44" t="s">
        <v>1191</v>
      </c>
      <c r="M69" s="44"/>
      <c r="N69" s="46"/>
      <c r="O69" s="41" t="s">
        <v>475</v>
      </c>
      <c r="P69" s="41">
        <v>10</v>
      </c>
      <c r="Q69" s="57">
        <v>11429006</v>
      </c>
      <c r="S69" s="41">
        <v>385658003</v>
      </c>
      <c r="W69" s="45">
        <v>410604004</v>
      </c>
    </row>
    <row r="70" spans="1:23" s="43" customFormat="1" ht="25">
      <c r="A70" s="62" t="s">
        <v>1371</v>
      </c>
      <c r="B70" s="41" t="s">
        <v>1191</v>
      </c>
      <c r="C70" s="41" t="s">
        <v>1404</v>
      </c>
      <c r="D70" s="41" t="s">
        <v>607</v>
      </c>
      <c r="E70" s="41" t="s">
        <v>1329</v>
      </c>
      <c r="F70" s="42" t="s">
        <v>1800</v>
      </c>
      <c r="H70" s="43" t="s">
        <v>1191</v>
      </c>
      <c r="J70" s="44"/>
      <c r="K70" s="44" t="s">
        <v>1191</v>
      </c>
      <c r="L70" s="44" t="s">
        <v>1191</v>
      </c>
      <c r="M70" s="44"/>
      <c r="N70" s="46"/>
      <c r="O70" s="41" t="s">
        <v>476</v>
      </c>
      <c r="P70" s="41">
        <v>1</v>
      </c>
      <c r="Q70" s="57">
        <v>11429006</v>
      </c>
      <c r="R70" s="41" t="e">
        <f>LOOKUP(Q70,SNOMED_Old2!A1:B1000,SNOMED_Old2!B1:B1000)</f>
        <v>#N/A</v>
      </c>
      <c r="S70" s="57">
        <v>385644000</v>
      </c>
      <c r="W70" s="45">
        <v>410604004</v>
      </c>
    </row>
    <row r="71" spans="1:23" s="43" customFormat="1" ht="16">
      <c r="A71" s="41" t="s">
        <v>1428</v>
      </c>
      <c r="B71" s="41" t="s">
        <v>1191</v>
      </c>
      <c r="C71" s="41" t="s">
        <v>1428</v>
      </c>
      <c r="D71" s="41" t="s">
        <v>607</v>
      </c>
      <c r="E71" s="41" t="s">
        <v>1329</v>
      </c>
      <c r="F71" s="42" t="s">
        <v>1800</v>
      </c>
      <c r="J71" s="44"/>
      <c r="K71" s="44"/>
      <c r="L71" s="44" t="s">
        <v>1191</v>
      </c>
      <c r="M71" s="44"/>
      <c r="N71" s="44"/>
      <c r="O71" s="41" t="s">
        <v>433</v>
      </c>
      <c r="P71" s="41">
        <v>10</v>
      </c>
      <c r="V71" s="41">
        <v>410511007</v>
      </c>
      <c r="W71" s="45">
        <v>410604004</v>
      </c>
    </row>
    <row r="72" spans="1:23" s="43" customFormat="1" ht="16">
      <c r="A72" s="41" t="s">
        <v>1428</v>
      </c>
      <c r="B72" s="41" t="s">
        <v>1191</v>
      </c>
      <c r="C72" s="41" t="s">
        <v>1405</v>
      </c>
      <c r="D72" s="41" t="s">
        <v>607</v>
      </c>
      <c r="E72" s="41" t="s">
        <v>1329</v>
      </c>
      <c r="F72" s="47" t="s">
        <v>1779</v>
      </c>
      <c r="J72" s="44" t="str">
        <f>IF((C72=""),"N","Y")</f>
        <v>Y</v>
      </c>
      <c r="K72" s="44" t="s">
        <v>1191</v>
      </c>
      <c r="L72" s="44"/>
      <c r="M72" s="44"/>
      <c r="N72" s="44"/>
      <c r="O72" s="41" t="s">
        <v>433</v>
      </c>
      <c r="P72" s="41">
        <v>10</v>
      </c>
      <c r="V72" s="41">
        <v>410511007</v>
      </c>
      <c r="W72" s="45">
        <v>410604004</v>
      </c>
    </row>
    <row r="73" spans="1:23" s="43" customFormat="1" ht="32">
      <c r="A73" s="48" t="s">
        <v>1649</v>
      </c>
      <c r="B73" s="41" t="s">
        <v>1191</v>
      </c>
      <c r="C73" s="41" t="s">
        <v>1650</v>
      </c>
      <c r="D73" s="41" t="s">
        <v>1406</v>
      </c>
      <c r="E73" s="41" t="s">
        <v>1329</v>
      </c>
      <c r="F73" s="63" t="s">
        <v>1407</v>
      </c>
      <c r="J73" s="44"/>
      <c r="K73" s="44"/>
      <c r="L73" s="44" t="s">
        <v>1191</v>
      </c>
      <c r="M73" s="44"/>
      <c r="N73" s="46"/>
      <c r="O73" s="41" t="s">
        <v>433</v>
      </c>
      <c r="P73" s="41">
        <v>11</v>
      </c>
      <c r="V73" s="41">
        <v>410511007</v>
      </c>
      <c r="W73" s="45">
        <v>410604004</v>
      </c>
    </row>
    <row r="74" spans="1:23" s="43" customFormat="1" ht="16">
      <c r="A74" s="41" t="s">
        <v>1686</v>
      </c>
      <c r="B74" s="41" t="s">
        <v>1191</v>
      </c>
      <c r="C74" s="41" t="s">
        <v>1137</v>
      </c>
      <c r="D74" s="41" t="s">
        <v>607</v>
      </c>
      <c r="E74" s="41" t="s">
        <v>1329</v>
      </c>
      <c r="F74" s="42" t="s">
        <v>1800</v>
      </c>
      <c r="J74" s="44"/>
      <c r="K74" s="44"/>
      <c r="L74" s="44" t="s">
        <v>1191</v>
      </c>
      <c r="M74" s="44"/>
      <c r="N74" s="46"/>
      <c r="O74" s="41" t="s">
        <v>433</v>
      </c>
      <c r="P74" s="41">
        <v>21</v>
      </c>
      <c r="W74" s="45">
        <v>410604004</v>
      </c>
    </row>
    <row r="75" spans="1:23" s="43" customFormat="1" ht="16">
      <c r="A75" s="41" t="s">
        <v>1686</v>
      </c>
      <c r="B75" s="41" t="s">
        <v>1191</v>
      </c>
      <c r="C75" s="41" t="s">
        <v>776</v>
      </c>
      <c r="D75" s="41" t="s">
        <v>607</v>
      </c>
      <c r="E75" s="41" t="s">
        <v>1329</v>
      </c>
      <c r="F75" s="47" t="s">
        <v>1779</v>
      </c>
      <c r="J75" s="44" t="str">
        <f>IF((C75=""),"N","Y")</f>
        <v>Y</v>
      </c>
      <c r="K75" s="44" t="s">
        <v>1191</v>
      </c>
      <c r="L75" s="44"/>
      <c r="M75" s="44"/>
      <c r="N75" s="46"/>
      <c r="O75" s="41" t="s">
        <v>433</v>
      </c>
      <c r="P75" s="41">
        <v>21</v>
      </c>
      <c r="W75" s="45">
        <v>410604004</v>
      </c>
    </row>
    <row r="76" spans="1:23" s="43" customFormat="1" ht="25">
      <c r="A76" s="62" t="s">
        <v>2018</v>
      </c>
      <c r="B76" s="41" t="s">
        <v>1191</v>
      </c>
      <c r="C76" s="41" t="s">
        <v>997</v>
      </c>
      <c r="D76" s="41" t="s">
        <v>607</v>
      </c>
      <c r="E76" s="41" t="s">
        <v>1329</v>
      </c>
      <c r="F76" s="42" t="s">
        <v>1800</v>
      </c>
      <c r="H76" s="43" t="s">
        <v>1191</v>
      </c>
      <c r="I76" s="43" t="s">
        <v>1003</v>
      </c>
      <c r="J76" s="44"/>
      <c r="K76" s="44"/>
      <c r="L76" s="44" t="s">
        <v>1191</v>
      </c>
      <c r="M76" s="44"/>
      <c r="N76" s="46"/>
      <c r="O76" s="41" t="s">
        <v>655</v>
      </c>
      <c r="P76" s="41">
        <v>30</v>
      </c>
      <c r="V76" s="41">
        <v>410511007</v>
      </c>
      <c r="W76" s="45">
        <v>410604004</v>
      </c>
    </row>
    <row r="77" spans="1:23" s="43" customFormat="1" ht="13">
      <c r="A77" s="48" t="s">
        <v>277</v>
      </c>
      <c r="B77" s="41" t="s">
        <v>1191</v>
      </c>
      <c r="C77" s="41" t="s">
        <v>1425</v>
      </c>
      <c r="D77" s="41" t="s">
        <v>745</v>
      </c>
      <c r="E77" s="41" t="s">
        <v>1467</v>
      </c>
      <c r="J77" s="44"/>
      <c r="K77" s="44"/>
      <c r="L77" s="44" t="s">
        <v>1191</v>
      </c>
      <c r="M77" s="44"/>
      <c r="N77" s="46"/>
      <c r="O77" s="41" t="s">
        <v>801</v>
      </c>
      <c r="P77" s="41">
        <v>15</v>
      </c>
      <c r="Q77" s="41">
        <v>365756002</v>
      </c>
      <c r="V77" s="45">
        <v>410671006</v>
      </c>
      <c r="W77" s="45">
        <v>410604004</v>
      </c>
    </row>
    <row r="78" spans="1:23" s="43" customFormat="1" ht="13">
      <c r="A78" s="48" t="s">
        <v>2166</v>
      </c>
      <c r="B78" s="41" t="s">
        <v>1191</v>
      </c>
      <c r="C78" s="41" t="s">
        <v>1121</v>
      </c>
      <c r="D78" s="41" t="s">
        <v>1391</v>
      </c>
      <c r="E78" s="41" t="s">
        <v>932</v>
      </c>
      <c r="J78" s="44"/>
      <c r="K78" s="44"/>
      <c r="L78" s="44" t="s">
        <v>1191</v>
      </c>
      <c r="M78" s="44"/>
      <c r="N78" s="46"/>
      <c r="O78" s="41" t="s">
        <v>648</v>
      </c>
      <c r="P78" s="41">
        <v>32</v>
      </c>
      <c r="Q78" s="41">
        <v>266918002</v>
      </c>
      <c r="V78" s="45">
        <v>15240007</v>
      </c>
      <c r="W78" s="45">
        <v>410604004</v>
      </c>
    </row>
    <row r="79" spans="1:23" s="43" customFormat="1" ht="13">
      <c r="A79" s="48" t="s">
        <v>2166</v>
      </c>
      <c r="B79" s="41" t="s">
        <v>1191</v>
      </c>
      <c r="C79" s="41" t="s">
        <v>1504</v>
      </c>
      <c r="D79" s="41" t="s">
        <v>1391</v>
      </c>
      <c r="E79" s="41" t="s">
        <v>932</v>
      </c>
      <c r="J79" s="44" t="str">
        <f>IF((C79=""),"N","Y")</f>
        <v>Y</v>
      </c>
      <c r="K79" s="44" t="s">
        <v>1191</v>
      </c>
      <c r="L79" s="44"/>
      <c r="M79" s="44"/>
      <c r="N79" s="46"/>
      <c r="O79" s="41" t="s">
        <v>648</v>
      </c>
      <c r="P79" s="41">
        <v>32</v>
      </c>
      <c r="Q79" s="41">
        <v>266918002</v>
      </c>
      <c r="V79" s="45">
        <v>15240007</v>
      </c>
      <c r="W79" s="45">
        <v>410604004</v>
      </c>
    </row>
    <row r="80" spans="1:23" s="43" customFormat="1" ht="13">
      <c r="A80" s="48" t="s">
        <v>2040</v>
      </c>
      <c r="B80" s="41" t="s">
        <v>1191</v>
      </c>
      <c r="C80" s="41" t="s">
        <v>1053</v>
      </c>
      <c r="D80" s="41" t="s">
        <v>1354</v>
      </c>
      <c r="E80" s="41" t="s">
        <v>1329</v>
      </c>
      <c r="F80" s="41" t="s">
        <v>1355</v>
      </c>
      <c r="J80" s="44"/>
      <c r="K80" s="44"/>
      <c r="L80" s="44" t="s">
        <v>1191</v>
      </c>
      <c r="M80" s="44"/>
      <c r="N80" s="44"/>
      <c r="O80" s="41" t="s">
        <v>316</v>
      </c>
      <c r="P80" s="41">
        <v>15</v>
      </c>
      <c r="Q80" s="41">
        <v>77386006</v>
      </c>
      <c r="V80" s="45">
        <v>15240007</v>
      </c>
      <c r="W80" s="45">
        <v>410604004</v>
      </c>
    </row>
    <row r="81" spans="1:24" s="43" customFormat="1" ht="13">
      <c r="A81" s="48" t="s">
        <v>2040</v>
      </c>
      <c r="B81" s="41" t="s">
        <v>1191</v>
      </c>
      <c r="C81" s="41" t="s">
        <v>1356</v>
      </c>
      <c r="D81" s="41" t="s">
        <v>1354</v>
      </c>
      <c r="E81" s="41" t="s">
        <v>1329</v>
      </c>
      <c r="F81" s="41" t="s">
        <v>1355</v>
      </c>
      <c r="J81" s="44" t="str">
        <f>IF((C81=""),"N","Y")</f>
        <v>Y</v>
      </c>
      <c r="K81" s="44" t="s">
        <v>1191</v>
      </c>
      <c r="L81" s="44"/>
      <c r="M81" s="44"/>
      <c r="N81" s="44"/>
      <c r="O81" s="41" t="s">
        <v>316</v>
      </c>
      <c r="P81" s="41">
        <v>15</v>
      </c>
      <c r="Q81" s="41">
        <v>77386006</v>
      </c>
      <c r="V81" s="45">
        <v>15240007</v>
      </c>
      <c r="W81" s="45">
        <v>410604004</v>
      </c>
    </row>
    <row r="82" spans="1:24" s="43" customFormat="1" ht="16">
      <c r="A82" s="48" t="s">
        <v>2435</v>
      </c>
      <c r="B82" s="41" t="s">
        <v>1191</v>
      </c>
      <c r="C82" s="41" t="s">
        <v>658</v>
      </c>
      <c r="D82" s="48" t="s">
        <v>883</v>
      </c>
      <c r="E82" s="41" t="s">
        <v>1329</v>
      </c>
      <c r="F82" s="42" t="s">
        <v>1800</v>
      </c>
      <c r="J82" s="44"/>
      <c r="K82" s="44"/>
      <c r="L82" s="44" t="s">
        <v>1191</v>
      </c>
      <c r="M82" s="44"/>
      <c r="N82" s="46"/>
      <c r="O82" s="41" t="s">
        <v>648</v>
      </c>
      <c r="P82" s="41">
        <v>31</v>
      </c>
      <c r="Q82" s="41">
        <v>266918002</v>
      </c>
      <c r="V82" s="45">
        <v>15240007</v>
      </c>
      <c r="W82" s="45">
        <v>410604004</v>
      </c>
    </row>
    <row r="83" spans="1:24" s="43" customFormat="1" ht="16">
      <c r="A83" s="48" t="s">
        <v>2435</v>
      </c>
      <c r="B83" s="41" t="s">
        <v>1191</v>
      </c>
      <c r="C83" s="41" t="s">
        <v>1115</v>
      </c>
      <c r="D83" s="48" t="s">
        <v>883</v>
      </c>
      <c r="E83" s="41" t="s">
        <v>1329</v>
      </c>
      <c r="F83" s="47" t="s">
        <v>1779</v>
      </c>
      <c r="J83" s="44" t="str">
        <f>IF((C83=""),"N","Y")</f>
        <v>Y</v>
      </c>
      <c r="K83" s="44" t="s">
        <v>1191</v>
      </c>
      <c r="L83" s="44"/>
      <c r="M83" s="44"/>
      <c r="N83" s="46"/>
      <c r="O83" s="41" t="s">
        <v>648</v>
      </c>
      <c r="P83" s="41">
        <v>31</v>
      </c>
      <c r="Q83" s="41">
        <v>266918002</v>
      </c>
      <c r="V83" s="45">
        <v>15240007</v>
      </c>
      <c r="W83" s="45">
        <v>410604004</v>
      </c>
    </row>
    <row r="84" spans="1:24" s="43" customFormat="1" ht="13">
      <c r="A84" s="48" t="s">
        <v>1464</v>
      </c>
      <c r="B84" s="41" t="s">
        <v>1191</v>
      </c>
      <c r="C84" s="41" t="s">
        <v>1465</v>
      </c>
      <c r="D84" s="48" t="s">
        <v>889</v>
      </c>
      <c r="E84" s="41" t="s">
        <v>1446</v>
      </c>
      <c r="J84" s="44"/>
      <c r="K84" s="44"/>
      <c r="L84" s="44" t="s">
        <v>1191</v>
      </c>
      <c r="M84" s="44"/>
      <c r="N84" s="46"/>
      <c r="O84" s="41" t="s">
        <v>801</v>
      </c>
      <c r="P84" s="41">
        <v>51</v>
      </c>
      <c r="Q84" s="41">
        <v>399208008</v>
      </c>
      <c r="V84" s="45">
        <v>410671006</v>
      </c>
      <c r="W84" s="45">
        <v>410604004</v>
      </c>
    </row>
    <row r="85" spans="1:24" s="43" customFormat="1" ht="16">
      <c r="A85" s="48" t="s">
        <v>1772</v>
      </c>
      <c r="B85" s="41" t="s">
        <v>1191</v>
      </c>
      <c r="C85" s="41" t="s">
        <v>1798</v>
      </c>
      <c r="D85" s="41" t="s">
        <v>607</v>
      </c>
      <c r="E85" s="41" t="s">
        <v>1329</v>
      </c>
      <c r="F85" s="42" t="s">
        <v>1800</v>
      </c>
      <c r="J85" s="44"/>
      <c r="K85" s="44"/>
      <c r="L85" s="44" t="s">
        <v>1191</v>
      </c>
      <c r="M85" s="44"/>
      <c r="N85" s="46"/>
      <c r="O85" s="41" t="s">
        <v>801</v>
      </c>
      <c r="P85" s="41">
        <v>50</v>
      </c>
      <c r="Q85" s="41">
        <v>399208008</v>
      </c>
      <c r="W85" s="45">
        <v>410604004</v>
      </c>
    </row>
    <row r="86" spans="1:24" s="43" customFormat="1" ht="16">
      <c r="A86" s="48" t="s">
        <v>1772</v>
      </c>
      <c r="B86" s="41" t="s">
        <v>1191</v>
      </c>
      <c r="C86" s="41" t="s">
        <v>1014</v>
      </c>
      <c r="D86" s="41" t="s">
        <v>607</v>
      </c>
      <c r="E86" s="41" t="s">
        <v>1329</v>
      </c>
      <c r="F86" s="47" t="s">
        <v>1779</v>
      </c>
      <c r="J86" s="44" t="str">
        <f>IF((C86=""),"N","Y")</f>
        <v>Y</v>
      </c>
      <c r="K86" s="44" t="s">
        <v>1191</v>
      </c>
      <c r="L86" s="44"/>
      <c r="M86" s="44"/>
      <c r="N86" s="46"/>
      <c r="O86" s="41" t="s">
        <v>801</v>
      </c>
      <c r="P86" s="41">
        <v>50</v>
      </c>
      <c r="Q86" s="41">
        <v>399208008</v>
      </c>
      <c r="W86" s="45">
        <v>410604004</v>
      </c>
    </row>
    <row r="87" spans="1:24" s="43" customFormat="1" ht="13">
      <c r="A87" s="48" t="s">
        <v>1909</v>
      </c>
      <c r="B87" s="41" t="s">
        <v>1191</v>
      </c>
      <c r="C87" s="41" t="s">
        <v>1910</v>
      </c>
      <c r="D87" s="48" t="s">
        <v>889</v>
      </c>
      <c r="E87" s="41" t="s">
        <v>208</v>
      </c>
      <c r="J87" s="44"/>
      <c r="K87" s="44"/>
      <c r="L87" s="44" t="s">
        <v>1191</v>
      </c>
      <c r="M87" s="44"/>
      <c r="N87" s="46"/>
      <c r="O87" s="41" t="s">
        <v>801</v>
      </c>
      <c r="P87" s="41">
        <v>52</v>
      </c>
      <c r="Q87" s="41">
        <v>399208008</v>
      </c>
      <c r="S87" s="41">
        <v>365853002</v>
      </c>
      <c r="V87" s="45">
        <v>410671006</v>
      </c>
      <c r="W87" s="45">
        <v>410604004</v>
      </c>
    </row>
    <row r="88" spans="1:24" s="43" customFormat="1" ht="16">
      <c r="A88" s="41" t="s">
        <v>2013</v>
      </c>
      <c r="B88" s="41" t="s">
        <v>1191</v>
      </c>
      <c r="C88" s="41" t="s">
        <v>2013</v>
      </c>
      <c r="D88" s="41" t="s">
        <v>693</v>
      </c>
      <c r="E88" s="41" t="s">
        <v>1329</v>
      </c>
      <c r="F88" s="42" t="s">
        <v>1800</v>
      </c>
      <c r="J88" s="44"/>
      <c r="K88" s="44"/>
      <c r="L88" s="44" t="s">
        <v>1191</v>
      </c>
      <c r="M88" s="44"/>
      <c r="N88" s="46"/>
      <c r="O88" s="41" t="s">
        <v>599</v>
      </c>
      <c r="P88" s="41">
        <v>20</v>
      </c>
      <c r="V88" s="41">
        <v>410511007</v>
      </c>
      <c r="W88" s="45">
        <v>410604004</v>
      </c>
    </row>
    <row r="89" spans="1:24" s="43" customFormat="1" ht="13">
      <c r="A89" s="48" t="s">
        <v>1322</v>
      </c>
      <c r="B89" s="41" t="s">
        <v>1191</v>
      </c>
      <c r="C89" s="41" t="s">
        <v>983</v>
      </c>
      <c r="D89" s="41" t="s">
        <v>607</v>
      </c>
      <c r="E89" s="41" t="s">
        <v>852</v>
      </c>
      <c r="J89" s="44"/>
      <c r="K89" s="44"/>
      <c r="L89" s="44" t="s">
        <v>1191</v>
      </c>
      <c r="M89" s="44"/>
      <c r="N89" s="46"/>
      <c r="O89" s="41" t="s">
        <v>500</v>
      </c>
      <c r="P89" s="41">
        <v>7</v>
      </c>
      <c r="V89" s="45">
        <v>15240007</v>
      </c>
      <c r="W89" s="45">
        <v>410604004</v>
      </c>
    </row>
    <row r="90" spans="1:24" s="43" customFormat="1" ht="13">
      <c r="A90" s="48" t="s">
        <v>297</v>
      </c>
      <c r="B90" s="41" t="s">
        <v>1191</v>
      </c>
      <c r="C90" s="41" t="s">
        <v>575</v>
      </c>
      <c r="D90" s="48" t="s">
        <v>471</v>
      </c>
      <c r="E90" s="41" t="s">
        <v>1446</v>
      </c>
      <c r="J90" s="44"/>
      <c r="K90" s="44" t="s">
        <v>1191</v>
      </c>
      <c r="L90" s="44" t="s">
        <v>1191</v>
      </c>
      <c r="M90" s="44"/>
      <c r="N90" s="46"/>
      <c r="O90" s="41" t="s">
        <v>801</v>
      </c>
      <c r="P90" s="41">
        <v>31</v>
      </c>
      <c r="Q90" s="41">
        <v>164847006</v>
      </c>
      <c r="V90" s="45">
        <v>410671006</v>
      </c>
      <c r="W90" s="45">
        <v>410604004</v>
      </c>
    </row>
    <row r="91" spans="1:24" s="43" customFormat="1" ht="13">
      <c r="A91" s="48" t="s">
        <v>2374</v>
      </c>
      <c r="B91" s="41" t="s">
        <v>1191</v>
      </c>
      <c r="C91" s="41" t="s">
        <v>853</v>
      </c>
      <c r="D91" s="41" t="s">
        <v>1050</v>
      </c>
      <c r="E91" s="41" t="s">
        <v>854</v>
      </c>
      <c r="J91" s="44"/>
      <c r="K91" s="44"/>
      <c r="L91" s="44"/>
      <c r="M91" s="44" t="s">
        <v>1191</v>
      </c>
      <c r="N91" s="46" t="s">
        <v>1191</v>
      </c>
      <c r="O91" s="41" t="s">
        <v>926</v>
      </c>
      <c r="P91" s="41">
        <v>1</v>
      </c>
      <c r="Q91" s="45">
        <v>182770003</v>
      </c>
      <c r="R91" s="45" t="s">
        <v>153</v>
      </c>
      <c r="V91" s="45">
        <v>439771001</v>
      </c>
      <c r="W91" s="45">
        <v>410604004</v>
      </c>
      <c r="X91" s="41" t="s">
        <v>728</v>
      </c>
    </row>
    <row r="92" spans="1:24" s="43" customFormat="1" ht="13">
      <c r="A92" s="48" t="s">
        <v>1829</v>
      </c>
      <c r="B92" s="41" t="s">
        <v>1191</v>
      </c>
      <c r="C92" s="41" t="s">
        <v>1222</v>
      </c>
      <c r="D92" s="41" t="s">
        <v>1566</v>
      </c>
      <c r="E92" s="41" t="s">
        <v>1446</v>
      </c>
      <c r="J92" s="44"/>
      <c r="K92" s="44" t="s">
        <v>1191</v>
      </c>
      <c r="L92" s="44" t="s">
        <v>1191</v>
      </c>
      <c r="M92" s="44"/>
      <c r="N92" s="46"/>
      <c r="O92" s="41" t="s">
        <v>625</v>
      </c>
      <c r="P92" s="41">
        <v>22</v>
      </c>
      <c r="Q92" s="41">
        <v>22298006</v>
      </c>
      <c r="V92" s="45">
        <v>439772008</v>
      </c>
      <c r="W92" s="45">
        <v>410604004</v>
      </c>
    </row>
    <row r="93" spans="1:24" s="43" customFormat="1" ht="13">
      <c r="A93" s="48" t="s">
        <v>1829</v>
      </c>
      <c r="B93" s="41" t="s">
        <v>1191</v>
      </c>
      <c r="C93" s="41" t="s">
        <v>1223</v>
      </c>
      <c r="D93" s="41" t="s">
        <v>1566</v>
      </c>
      <c r="E93" s="41" t="s">
        <v>1446</v>
      </c>
      <c r="J93" s="44" t="str">
        <f>IF((C93=""),"N","Y")</f>
        <v>Y</v>
      </c>
      <c r="K93" s="44" t="s">
        <v>1191</v>
      </c>
      <c r="L93" s="44"/>
      <c r="M93" s="44"/>
      <c r="N93" s="46"/>
      <c r="O93" s="41" t="s">
        <v>625</v>
      </c>
      <c r="P93" s="41">
        <v>22</v>
      </c>
      <c r="Q93" s="41">
        <v>22298006</v>
      </c>
      <c r="V93" s="45">
        <v>439772008</v>
      </c>
      <c r="W93" s="45">
        <v>410604004</v>
      </c>
    </row>
    <row r="94" spans="1:24" s="43" customFormat="1" ht="13">
      <c r="A94" s="41" t="s">
        <v>1757</v>
      </c>
      <c r="B94" s="41" t="s">
        <v>1191</v>
      </c>
      <c r="C94" s="41" t="s">
        <v>1394</v>
      </c>
      <c r="D94" s="41" t="s">
        <v>1395</v>
      </c>
      <c r="E94" s="41" t="s">
        <v>1446</v>
      </c>
      <c r="J94" s="44"/>
      <c r="K94" s="44"/>
      <c r="L94" s="44" t="s">
        <v>1191</v>
      </c>
      <c r="M94" s="44"/>
      <c r="N94" s="46"/>
      <c r="O94" s="41" t="s">
        <v>648</v>
      </c>
      <c r="P94" s="41">
        <v>33</v>
      </c>
      <c r="Q94" s="41">
        <v>266918002</v>
      </c>
      <c r="V94" s="45">
        <v>439772008</v>
      </c>
      <c r="W94" s="45">
        <v>410604004</v>
      </c>
      <c r="X94" s="41" t="s">
        <v>250</v>
      </c>
    </row>
    <row r="95" spans="1:24" s="43" customFormat="1" ht="13">
      <c r="A95" s="41" t="s">
        <v>1757</v>
      </c>
      <c r="B95" s="41" t="s">
        <v>1191</v>
      </c>
      <c r="C95" s="41" t="s">
        <v>1396</v>
      </c>
      <c r="D95" s="41" t="s">
        <v>1395</v>
      </c>
      <c r="E95" s="41" t="s">
        <v>1446</v>
      </c>
      <c r="J95" s="44" t="str">
        <f>IF((C95=""),"N","Y")</f>
        <v>Y</v>
      </c>
      <c r="K95" s="44" t="s">
        <v>1191</v>
      </c>
      <c r="L95" s="44"/>
      <c r="M95" s="44"/>
      <c r="N95" s="46"/>
      <c r="O95" s="41" t="s">
        <v>648</v>
      </c>
      <c r="P95" s="41">
        <v>33</v>
      </c>
      <c r="Q95" s="41">
        <v>266918002</v>
      </c>
      <c r="V95" s="45">
        <v>439772008</v>
      </c>
      <c r="W95" s="45">
        <v>410604004</v>
      </c>
      <c r="X95" s="41" t="s">
        <v>250</v>
      </c>
    </row>
    <row r="96" spans="1:24" s="43" customFormat="1" ht="16">
      <c r="A96" s="62" t="s">
        <v>1593</v>
      </c>
      <c r="B96" s="41"/>
      <c r="C96" s="41" t="s">
        <v>665</v>
      </c>
      <c r="D96" s="41" t="s">
        <v>607</v>
      </c>
      <c r="E96" s="41" t="s">
        <v>505</v>
      </c>
      <c r="F96" s="42" t="s">
        <v>991</v>
      </c>
      <c r="H96" s="43" t="s">
        <v>1191</v>
      </c>
      <c r="I96" s="43" t="s">
        <v>187</v>
      </c>
      <c r="J96" s="44"/>
      <c r="K96" s="44"/>
      <c r="L96" s="44" t="s">
        <v>1191</v>
      </c>
      <c r="M96" s="44"/>
      <c r="N96" s="46"/>
      <c r="O96" s="41" t="s">
        <v>655</v>
      </c>
      <c r="P96" s="41">
        <v>10</v>
      </c>
      <c r="V96" s="45">
        <v>15240007</v>
      </c>
      <c r="W96" s="45">
        <v>410604004</v>
      </c>
    </row>
    <row r="97" spans="1:24" s="43" customFormat="1" ht="13">
      <c r="A97" s="48" t="s">
        <v>252</v>
      </c>
      <c r="B97" s="41" t="s">
        <v>1191</v>
      </c>
      <c r="C97" s="41" t="s">
        <v>767</v>
      </c>
      <c r="D97" s="48" t="s">
        <v>773</v>
      </c>
      <c r="E97" s="41" t="s">
        <v>253</v>
      </c>
      <c r="J97" s="44"/>
      <c r="K97" s="44" t="s">
        <v>1191</v>
      </c>
      <c r="L97" s="44" t="s">
        <v>1191</v>
      </c>
      <c r="M97" s="44"/>
      <c r="N97" s="46"/>
      <c r="O97" s="41" t="s">
        <v>801</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1883</v>
      </c>
      <c r="B100" s="41" t="s">
        <v>1191</v>
      </c>
      <c r="C100" s="41" t="s">
        <v>1883</v>
      </c>
      <c r="D100" s="41" t="s">
        <v>607</v>
      </c>
      <c r="E100" s="41" t="s">
        <v>1329</v>
      </c>
      <c r="F100" s="42" t="s">
        <v>1800</v>
      </c>
      <c r="J100" s="44"/>
      <c r="K100" s="44"/>
      <c r="L100" s="44" t="s">
        <v>1191</v>
      </c>
      <c r="M100" s="44"/>
      <c r="N100" s="44" t="s">
        <v>1191</v>
      </c>
      <c r="O100" s="41" t="s">
        <v>487</v>
      </c>
      <c r="P100" s="41">
        <v>1</v>
      </c>
      <c r="V100" s="41">
        <v>410511007</v>
      </c>
      <c r="W100" s="45">
        <v>410604004</v>
      </c>
    </row>
    <row r="101" spans="1:24" s="43" customFormat="1" ht="16">
      <c r="A101" s="41" t="s">
        <v>1883</v>
      </c>
      <c r="B101" s="41" t="s">
        <v>1191</v>
      </c>
      <c r="C101" s="41" t="s">
        <v>1174</v>
      </c>
      <c r="D101" s="41" t="s">
        <v>607</v>
      </c>
      <c r="E101" s="41" t="s">
        <v>1329</v>
      </c>
      <c r="F101" s="47" t="s">
        <v>1779</v>
      </c>
      <c r="J101" s="44" t="str">
        <f>IF((C101=""),"N","Y")</f>
        <v>Y</v>
      </c>
      <c r="K101" s="44" t="s">
        <v>1191</v>
      </c>
      <c r="L101" s="44"/>
      <c r="M101" s="44"/>
      <c r="N101" s="44" t="s">
        <v>1191</v>
      </c>
      <c r="O101" s="41" t="s">
        <v>487</v>
      </c>
      <c r="P101" s="41">
        <v>1</v>
      </c>
      <c r="V101" s="41">
        <v>410511007</v>
      </c>
      <c r="W101" s="45">
        <v>410604004</v>
      </c>
    </row>
    <row r="102" spans="1:24" s="43" customFormat="1" ht="13">
      <c r="A102" s="41" t="s">
        <v>1171</v>
      </c>
      <c r="B102" s="41" t="s">
        <v>1191</v>
      </c>
      <c r="C102" s="41" t="s">
        <v>1171</v>
      </c>
      <c r="D102" s="41" t="s">
        <v>1318</v>
      </c>
      <c r="E102" s="41" t="s">
        <v>1329</v>
      </c>
      <c r="F102" s="41" t="s">
        <v>1171</v>
      </c>
      <c r="J102" s="44"/>
      <c r="K102" s="44" t="s">
        <v>1191</v>
      </c>
      <c r="L102" s="44" t="s">
        <v>1191</v>
      </c>
      <c r="M102" s="44"/>
      <c r="N102" s="46"/>
      <c r="O102" s="41" t="s">
        <v>487</v>
      </c>
      <c r="P102" s="41">
        <v>3</v>
      </c>
      <c r="V102" s="41">
        <v>410511007</v>
      </c>
      <c r="W102" s="45">
        <v>410604004</v>
      </c>
    </row>
    <row r="103" spans="1:24" s="43" customFormat="1" ht="13">
      <c r="A103" s="41" t="s">
        <v>1411</v>
      </c>
      <c r="B103" s="41" t="s">
        <v>1191</v>
      </c>
      <c r="C103" s="41" t="s">
        <v>1411</v>
      </c>
      <c r="D103" s="41" t="s">
        <v>1318</v>
      </c>
      <c r="E103" s="41" t="s">
        <v>1329</v>
      </c>
      <c r="F103" s="41" t="s">
        <v>1411</v>
      </c>
      <c r="J103" s="44"/>
      <c r="K103" s="44" t="s">
        <v>1191</v>
      </c>
      <c r="L103" s="44" t="s">
        <v>1191</v>
      </c>
      <c r="M103" s="44"/>
      <c r="N103" s="46"/>
      <c r="O103" s="41" t="s">
        <v>487</v>
      </c>
      <c r="P103" s="41">
        <v>2</v>
      </c>
      <c r="S103" s="45">
        <v>410657003</v>
      </c>
      <c r="V103" s="41">
        <v>410511007</v>
      </c>
      <c r="W103" s="45">
        <v>410604004</v>
      </c>
    </row>
    <row r="104" spans="1:24" s="43" customFormat="1" ht="16">
      <c r="A104" s="41" t="s">
        <v>1432</v>
      </c>
      <c r="B104" s="41" t="s">
        <v>1191</v>
      </c>
      <c r="C104" s="41" t="s">
        <v>1432</v>
      </c>
      <c r="D104" s="41" t="s">
        <v>1318</v>
      </c>
      <c r="E104" s="41" t="s">
        <v>1329</v>
      </c>
      <c r="F104" s="42" t="s">
        <v>1800</v>
      </c>
      <c r="J104" s="44"/>
      <c r="K104" s="44" t="s">
        <v>1191</v>
      </c>
      <c r="L104" s="44" t="s">
        <v>1191</v>
      </c>
      <c r="M104" s="44"/>
      <c r="N104" s="46"/>
      <c r="O104" s="41" t="s">
        <v>487</v>
      </c>
      <c r="P104" s="41">
        <v>10</v>
      </c>
      <c r="V104" s="41">
        <v>410511007</v>
      </c>
      <c r="W104" s="45">
        <v>410604004</v>
      </c>
    </row>
    <row r="105" spans="1:24" s="43" customFormat="1" ht="16">
      <c r="A105" s="41" t="s">
        <v>1196</v>
      </c>
      <c r="B105" s="41" t="s">
        <v>1191</v>
      </c>
      <c r="C105" s="41" t="s">
        <v>1196</v>
      </c>
      <c r="D105" s="41" t="s">
        <v>1318</v>
      </c>
      <c r="E105" s="41" t="s">
        <v>488</v>
      </c>
      <c r="F105" s="42" t="s">
        <v>1800</v>
      </c>
      <c r="J105" s="44"/>
      <c r="K105" s="44" t="s">
        <v>1191</v>
      </c>
      <c r="L105" s="44" t="s">
        <v>1191</v>
      </c>
      <c r="M105" s="44"/>
      <c r="N105" s="46"/>
      <c r="O105" s="41" t="s">
        <v>487</v>
      </c>
      <c r="P105" s="41">
        <v>11</v>
      </c>
      <c r="V105" s="41">
        <v>410511007</v>
      </c>
      <c r="W105" s="45">
        <v>410604004</v>
      </c>
    </row>
    <row r="106" spans="1:24" s="43" customFormat="1" ht="16">
      <c r="A106" s="48" t="s">
        <v>1639</v>
      </c>
      <c r="B106" s="41" t="s">
        <v>1191</v>
      </c>
      <c r="C106" s="41" t="s">
        <v>1447</v>
      </c>
      <c r="D106" s="41" t="s">
        <v>1318</v>
      </c>
      <c r="E106" s="41" t="s">
        <v>1467</v>
      </c>
      <c r="F106" s="42"/>
      <c r="J106" s="44"/>
      <c r="K106" s="44"/>
      <c r="L106" s="44"/>
      <c r="M106" s="44"/>
      <c r="N106" s="46"/>
      <c r="O106" s="41"/>
      <c r="P106" s="41"/>
      <c r="V106" s="41"/>
      <c r="W106" s="45"/>
    </row>
    <row r="107" spans="1:24" s="43" customFormat="1" ht="13">
      <c r="A107" s="48" t="s">
        <v>1630</v>
      </c>
      <c r="B107" s="41" t="s">
        <v>1191</v>
      </c>
      <c r="C107" s="41" t="s">
        <v>489</v>
      </c>
      <c r="D107" s="41" t="s">
        <v>607</v>
      </c>
      <c r="E107" s="41" t="s">
        <v>208</v>
      </c>
      <c r="G107" s="43">
        <v>100</v>
      </c>
      <c r="J107" s="44"/>
      <c r="K107" s="44"/>
      <c r="L107" s="44" t="s">
        <v>1191</v>
      </c>
      <c r="M107" s="44"/>
      <c r="N107" s="44" t="s">
        <v>1191</v>
      </c>
      <c r="O107" s="41" t="s">
        <v>926</v>
      </c>
      <c r="P107" s="41">
        <v>8</v>
      </c>
      <c r="Q107" s="45">
        <v>439401001</v>
      </c>
      <c r="W107" s="45">
        <v>410604004</v>
      </c>
    </row>
    <row r="108" spans="1:24" s="43" customFormat="1" ht="13">
      <c r="A108" s="48" t="s">
        <v>1630</v>
      </c>
      <c r="B108" s="41" t="s">
        <v>1191</v>
      </c>
      <c r="C108" s="41" t="s">
        <v>1206</v>
      </c>
      <c r="D108" s="41" t="s">
        <v>607</v>
      </c>
      <c r="E108" s="41" t="s">
        <v>208</v>
      </c>
      <c r="G108" s="43">
        <v>100</v>
      </c>
      <c r="J108" s="44" t="str">
        <f>IF((C108=""),"N","Y")</f>
        <v>Y</v>
      </c>
      <c r="K108" s="44" t="s">
        <v>1191</v>
      </c>
      <c r="L108" s="44"/>
      <c r="M108" s="44"/>
      <c r="N108" s="44" t="s">
        <v>1191</v>
      </c>
      <c r="O108" s="41" t="s">
        <v>926</v>
      </c>
      <c r="P108" s="41">
        <v>8</v>
      </c>
      <c r="Q108" s="45">
        <v>439401001</v>
      </c>
      <c r="W108" s="45">
        <v>410604004</v>
      </c>
    </row>
    <row r="109" spans="1:24" s="43" customFormat="1" ht="16">
      <c r="A109" s="48" t="s">
        <v>1536</v>
      </c>
      <c r="B109" s="41" t="s">
        <v>1191</v>
      </c>
      <c r="C109" s="41" t="s">
        <v>802</v>
      </c>
      <c r="D109" s="48" t="s">
        <v>803</v>
      </c>
      <c r="E109" s="41" t="s">
        <v>1329</v>
      </c>
      <c r="F109" s="42" t="s">
        <v>1800</v>
      </c>
      <c r="J109" s="44"/>
      <c r="K109" s="44" t="s">
        <v>1191</v>
      </c>
      <c r="L109" s="44" t="s">
        <v>1191</v>
      </c>
      <c r="M109" s="44"/>
      <c r="N109" s="46"/>
      <c r="O109" s="41" t="s">
        <v>20</v>
      </c>
      <c r="P109" s="41">
        <v>6</v>
      </c>
      <c r="V109" s="41">
        <v>410511007</v>
      </c>
      <c r="W109" s="45">
        <v>410604004</v>
      </c>
    </row>
    <row r="110" spans="1:24" s="43" customFormat="1" ht="13">
      <c r="A110" s="41" t="s">
        <v>1537</v>
      </c>
      <c r="B110" s="41" t="s">
        <v>1191</v>
      </c>
      <c r="C110" s="41" t="s">
        <v>1427</v>
      </c>
      <c r="D110" s="48" t="s">
        <v>794</v>
      </c>
      <c r="E110" s="41" t="s">
        <v>1329</v>
      </c>
      <c r="F110" s="41" t="s">
        <v>1537</v>
      </c>
      <c r="J110" s="44"/>
      <c r="K110" s="44" t="s">
        <v>1191</v>
      </c>
      <c r="L110" s="44" t="s">
        <v>1191</v>
      </c>
      <c r="M110" s="44"/>
      <c r="N110" s="46"/>
      <c r="O110" s="41" t="s">
        <v>20</v>
      </c>
      <c r="P110" s="41">
        <v>7</v>
      </c>
      <c r="S110" s="45">
        <v>410657003</v>
      </c>
      <c r="V110" s="41">
        <v>410511007</v>
      </c>
      <c r="W110" s="45">
        <v>410604004</v>
      </c>
    </row>
    <row r="111" spans="1:24" s="43" customFormat="1" ht="16">
      <c r="A111" s="48" t="s">
        <v>1951</v>
      </c>
      <c r="B111" s="41" t="s">
        <v>1191</v>
      </c>
      <c r="C111" s="41" t="s">
        <v>1113</v>
      </c>
      <c r="D111" s="41" t="s">
        <v>607</v>
      </c>
      <c r="E111" s="41" t="s">
        <v>1329</v>
      </c>
      <c r="F111" s="42" t="s">
        <v>1800</v>
      </c>
      <c r="H111" s="41" t="s">
        <v>1191</v>
      </c>
      <c r="I111" s="43" t="s">
        <v>1003</v>
      </c>
      <c r="J111" s="44"/>
      <c r="K111" s="44" t="s">
        <v>1191</v>
      </c>
      <c r="L111" s="44" t="s">
        <v>1191</v>
      </c>
      <c r="M111" s="44"/>
      <c r="N111" s="46"/>
      <c r="O111" s="41" t="s">
        <v>648</v>
      </c>
      <c r="P111" s="41">
        <v>5</v>
      </c>
      <c r="Q111" s="41">
        <v>288574004</v>
      </c>
      <c r="S111" s="45">
        <v>288579009</v>
      </c>
      <c r="V111" s="45">
        <v>15240007</v>
      </c>
      <c r="W111" s="45">
        <v>410604004</v>
      </c>
    </row>
    <row r="112" spans="1:24" s="43" customFormat="1" ht="13">
      <c r="A112" s="48" t="s">
        <v>2134</v>
      </c>
      <c r="B112" s="41" t="s">
        <v>1191</v>
      </c>
      <c r="C112" s="41" t="s">
        <v>1674</v>
      </c>
      <c r="D112" s="41" t="s">
        <v>1050</v>
      </c>
      <c r="E112" s="41" t="s">
        <v>1446</v>
      </c>
      <c r="J112" s="44" t="str">
        <f>IF((C112=""),"N","Y")</f>
        <v>Y</v>
      </c>
      <c r="K112" s="44" t="s">
        <v>1191</v>
      </c>
      <c r="L112" s="44" t="s">
        <v>1191</v>
      </c>
      <c r="M112" s="44"/>
      <c r="N112" s="44" t="s">
        <v>1191</v>
      </c>
      <c r="O112" s="41" t="s">
        <v>230</v>
      </c>
      <c r="P112" s="41">
        <v>10</v>
      </c>
      <c r="Q112" s="41">
        <v>184099003</v>
      </c>
      <c r="W112" s="45">
        <v>410604004</v>
      </c>
    </row>
    <row r="113" spans="1:24" s="43" customFormat="1" ht="16">
      <c r="A113" s="48" t="s">
        <v>1971</v>
      </c>
      <c r="B113" s="41" t="s">
        <v>1191</v>
      </c>
      <c r="C113" s="41" t="s">
        <v>1861</v>
      </c>
      <c r="D113" s="41" t="s">
        <v>1109</v>
      </c>
      <c r="E113" s="41" t="s">
        <v>1329</v>
      </c>
      <c r="F113" s="42" t="s">
        <v>1800</v>
      </c>
      <c r="H113" s="41" t="s">
        <v>1191</v>
      </c>
      <c r="I113" s="41" t="s">
        <v>1003</v>
      </c>
      <c r="J113" s="44"/>
      <c r="K113" s="44" t="s">
        <v>1191</v>
      </c>
      <c r="L113" s="44" t="s">
        <v>1191</v>
      </c>
      <c r="M113" s="44"/>
      <c r="N113" s="46"/>
      <c r="O113" s="41" t="s">
        <v>625</v>
      </c>
      <c r="P113" s="41">
        <v>83</v>
      </c>
      <c r="Q113" s="41">
        <v>428375006</v>
      </c>
      <c r="S113" s="45">
        <v>410657003</v>
      </c>
      <c r="T113" s="41" t="s">
        <v>157</v>
      </c>
      <c r="V113" s="41">
        <v>410513005</v>
      </c>
      <c r="W113" s="45">
        <v>410604004</v>
      </c>
    </row>
    <row r="114" spans="1:24" s="43" customFormat="1" ht="16">
      <c r="A114" s="64" t="s">
        <v>2121</v>
      </c>
      <c r="B114" s="41" t="s">
        <v>1191</v>
      </c>
      <c r="C114" s="41" t="s">
        <v>2121</v>
      </c>
      <c r="D114" s="41" t="s">
        <v>607</v>
      </c>
      <c r="E114" s="41" t="s">
        <v>1329</v>
      </c>
      <c r="F114" s="42" t="s">
        <v>1800</v>
      </c>
      <c r="J114" s="44"/>
      <c r="K114" s="44"/>
      <c r="L114" s="44" t="s">
        <v>1191</v>
      </c>
      <c r="M114" s="44"/>
      <c r="N114" s="46"/>
      <c r="O114" s="41" t="s">
        <v>133</v>
      </c>
      <c r="P114" s="41">
        <v>1</v>
      </c>
      <c r="Q114" s="45">
        <v>416608005</v>
      </c>
      <c r="V114" s="41">
        <v>15240007</v>
      </c>
      <c r="W114" s="45">
        <v>410604004</v>
      </c>
      <c r="X114" s="41" t="s">
        <v>134</v>
      </c>
    </row>
    <row r="115" spans="1:24" s="43" customFormat="1" ht="16">
      <c r="A115" s="64" t="s">
        <v>2121</v>
      </c>
      <c r="B115" s="41" t="s">
        <v>1191</v>
      </c>
      <c r="C115" s="41" t="s">
        <v>1047</v>
      </c>
      <c r="D115" s="41" t="s">
        <v>607</v>
      </c>
      <c r="E115" s="41" t="s">
        <v>1329</v>
      </c>
      <c r="F115" s="47" t="s">
        <v>1779</v>
      </c>
      <c r="J115" s="44" t="str">
        <f>IF((C115=""),"N","Y")</f>
        <v>Y</v>
      </c>
      <c r="K115" s="44" t="s">
        <v>1191</v>
      </c>
      <c r="L115" s="44"/>
      <c r="M115" s="44"/>
      <c r="N115" s="46"/>
      <c r="O115" s="41" t="s">
        <v>133</v>
      </c>
      <c r="P115" s="41">
        <v>1</v>
      </c>
      <c r="Q115" s="45">
        <v>416608005</v>
      </c>
      <c r="V115" s="41">
        <v>15240007</v>
      </c>
      <c r="W115" s="45">
        <v>410604004</v>
      </c>
      <c r="X115" s="41" t="s">
        <v>134</v>
      </c>
    </row>
    <row r="116" spans="1:24" s="43" customFormat="1" ht="13">
      <c r="A116" s="48" t="s">
        <v>2296</v>
      </c>
      <c r="B116" s="41" t="s">
        <v>1191</v>
      </c>
      <c r="C116" s="41" t="s">
        <v>1069</v>
      </c>
      <c r="D116" s="41" t="s">
        <v>829</v>
      </c>
      <c r="E116" s="41" t="s">
        <v>1446</v>
      </c>
      <c r="J116" s="44"/>
      <c r="K116" s="44" t="s">
        <v>1191</v>
      </c>
      <c r="L116" s="44" t="s">
        <v>1191</v>
      </c>
      <c r="M116" s="44"/>
      <c r="N116" s="46"/>
      <c r="O116" s="41" t="s">
        <v>316</v>
      </c>
      <c r="P116" s="41">
        <v>18</v>
      </c>
      <c r="Q116" s="41">
        <v>366322004</v>
      </c>
      <c r="W116" s="45">
        <v>410604004</v>
      </c>
    </row>
    <row r="117" spans="1:24" s="43" customFormat="1" ht="13">
      <c r="A117" s="48" t="s">
        <v>2296</v>
      </c>
      <c r="B117" s="41" t="s">
        <v>1191</v>
      </c>
      <c r="C117" s="41" t="s">
        <v>830</v>
      </c>
      <c r="D117" s="41" t="s">
        <v>829</v>
      </c>
      <c r="E117" s="41" t="s">
        <v>1446</v>
      </c>
      <c r="J117" s="44" t="str">
        <f>IF((C117=""),"N","Y")</f>
        <v>Y</v>
      </c>
      <c r="K117" s="44" t="s">
        <v>1191</v>
      </c>
      <c r="L117" s="44"/>
      <c r="M117" s="44"/>
      <c r="N117" s="46"/>
      <c r="O117" s="41" t="s">
        <v>316</v>
      </c>
      <c r="P117" s="41">
        <v>18</v>
      </c>
      <c r="Q117" s="41">
        <v>366322004</v>
      </c>
      <c r="W117" s="45">
        <v>410604004</v>
      </c>
    </row>
    <row r="118" spans="1:24" s="43" customFormat="1" ht="16">
      <c r="A118" s="48" t="s">
        <v>2159</v>
      </c>
      <c r="B118" s="41" t="s">
        <v>1191</v>
      </c>
      <c r="C118" s="41" t="s">
        <v>2160</v>
      </c>
      <c r="E118" s="41" t="s">
        <v>1329</v>
      </c>
      <c r="F118" s="42" t="s">
        <v>1800</v>
      </c>
      <c r="H118" s="43" t="s">
        <v>1191</v>
      </c>
      <c r="I118" s="43" t="s">
        <v>1003</v>
      </c>
      <c r="J118" s="44"/>
      <c r="K118" s="44"/>
      <c r="L118" s="44" t="s">
        <v>1191</v>
      </c>
      <c r="M118" s="44"/>
      <c r="N118" s="46"/>
      <c r="O118" s="41" t="s">
        <v>625</v>
      </c>
      <c r="P118" s="41">
        <v>140</v>
      </c>
      <c r="V118" s="41">
        <v>410511007</v>
      </c>
      <c r="W118" s="45">
        <v>410604004</v>
      </c>
    </row>
    <row r="119" spans="1:24" s="43" customFormat="1" ht="16">
      <c r="A119" s="48" t="s">
        <v>2159</v>
      </c>
      <c r="B119" s="41" t="s">
        <v>1191</v>
      </c>
      <c r="C119" s="41" t="s">
        <v>1719</v>
      </c>
      <c r="E119" s="41" t="s">
        <v>1329</v>
      </c>
      <c r="F119" s="47" t="s">
        <v>1779</v>
      </c>
      <c r="H119" s="43" t="s">
        <v>1191</v>
      </c>
      <c r="I119" s="43" t="s">
        <v>1003</v>
      </c>
      <c r="J119" s="44" t="str">
        <f>IF((C119=""),"N","Y")</f>
        <v>Y</v>
      </c>
      <c r="K119" s="44" t="s">
        <v>1191</v>
      </c>
      <c r="L119" s="44"/>
      <c r="M119" s="44"/>
      <c r="N119" s="46"/>
      <c r="O119" s="41" t="s">
        <v>625</v>
      </c>
      <c r="P119" s="41">
        <v>140</v>
      </c>
      <c r="V119" s="41">
        <v>410511007</v>
      </c>
      <c r="W119" s="45">
        <v>410604004</v>
      </c>
    </row>
    <row r="120" spans="1:24" s="43" customFormat="1" ht="16">
      <c r="A120" s="48" t="s">
        <v>1878</v>
      </c>
      <c r="B120" s="41" t="s">
        <v>1191</v>
      </c>
      <c r="C120" s="41" t="s">
        <v>1309</v>
      </c>
      <c r="D120" s="48" t="s">
        <v>1028</v>
      </c>
      <c r="E120" s="41" t="s">
        <v>1329</v>
      </c>
      <c r="F120" s="42" t="s">
        <v>1878</v>
      </c>
      <c r="J120" s="44"/>
      <c r="K120" s="44"/>
      <c r="L120" s="44" t="s">
        <v>1191</v>
      </c>
      <c r="M120" s="44"/>
      <c r="N120" s="46"/>
      <c r="O120" s="41" t="s">
        <v>727</v>
      </c>
      <c r="P120" s="41">
        <v>61</v>
      </c>
      <c r="V120" s="45">
        <v>15240007</v>
      </c>
      <c r="W120" s="45">
        <v>410604004</v>
      </c>
    </row>
    <row r="121" spans="1:24" s="43" customFormat="1" ht="16">
      <c r="A121" s="48" t="s">
        <v>63</v>
      </c>
      <c r="B121" s="41" t="s">
        <v>1191</v>
      </c>
      <c r="C121" s="41" t="s">
        <v>671</v>
      </c>
      <c r="D121" s="41" t="s">
        <v>607</v>
      </c>
      <c r="E121" s="41" t="s">
        <v>1329</v>
      </c>
      <c r="F121" s="42" t="s">
        <v>1800</v>
      </c>
      <c r="J121" s="44"/>
      <c r="K121" s="44"/>
      <c r="L121" s="44" t="s">
        <v>1191</v>
      </c>
      <c r="M121" s="44"/>
      <c r="N121" s="46"/>
      <c r="O121" s="41" t="s">
        <v>801</v>
      </c>
      <c r="P121" s="41">
        <v>30</v>
      </c>
      <c r="Q121" s="41">
        <v>164847006</v>
      </c>
      <c r="W121" s="45">
        <v>410604004</v>
      </c>
    </row>
    <row r="122" spans="1:24" s="43" customFormat="1" ht="13">
      <c r="A122" s="48" t="s">
        <v>2047</v>
      </c>
      <c r="B122" s="41" t="s">
        <v>1191</v>
      </c>
      <c r="C122" s="41" t="s">
        <v>2048</v>
      </c>
      <c r="D122" s="48" t="s">
        <v>1599</v>
      </c>
      <c r="E122" s="41" t="s">
        <v>1446</v>
      </c>
      <c r="J122" s="44"/>
      <c r="K122" s="44" t="s">
        <v>1191</v>
      </c>
      <c r="L122" s="44" t="s">
        <v>1191</v>
      </c>
      <c r="M122" s="44"/>
      <c r="N122" s="46"/>
      <c r="O122" s="41" t="s">
        <v>801</v>
      </c>
      <c r="P122" s="41">
        <v>61</v>
      </c>
      <c r="Q122" s="41">
        <v>40701008</v>
      </c>
      <c r="V122" s="45">
        <v>410671006</v>
      </c>
      <c r="W122" s="45">
        <v>410604004</v>
      </c>
    </row>
    <row r="123" spans="1:24" s="43" customFormat="1" ht="16">
      <c r="A123" s="48" t="s">
        <v>2191</v>
      </c>
      <c r="B123" s="41" t="s">
        <v>1191</v>
      </c>
      <c r="C123" s="41" t="s">
        <v>894</v>
      </c>
      <c r="D123" s="41" t="s">
        <v>607</v>
      </c>
      <c r="E123" s="41" t="s">
        <v>1329</v>
      </c>
      <c r="F123" s="42" t="s">
        <v>1800</v>
      </c>
      <c r="J123" s="44"/>
      <c r="K123" s="44"/>
      <c r="L123" s="44" t="s">
        <v>1191</v>
      </c>
      <c r="M123" s="44"/>
      <c r="N123" s="46"/>
      <c r="O123" s="41" t="s">
        <v>801</v>
      </c>
      <c r="P123" s="41">
        <v>60</v>
      </c>
      <c r="Q123" s="41">
        <v>40701008</v>
      </c>
      <c r="W123" s="45">
        <v>410604004</v>
      </c>
    </row>
    <row r="124" spans="1:24" s="43" customFormat="1" ht="16">
      <c r="A124" s="48" t="s">
        <v>2191</v>
      </c>
      <c r="B124" s="41" t="s">
        <v>1191</v>
      </c>
      <c r="C124" s="41" t="s">
        <v>896</v>
      </c>
      <c r="D124" s="41" t="s">
        <v>607</v>
      </c>
      <c r="E124" s="41" t="s">
        <v>1329</v>
      </c>
      <c r="F124" s="47" t="s">
        <v>1779</v>
      </c>
      <c r="J124" s="44" t="str">
        <f>IF((C124=""),"N","Y")</f>
        <v>Y</v>
      </c>
      <c r="K124" s="44" t="s">
        <v>1191</v>
      </c>
      <c r="L124" s="44"/>
      <c r="M124" s="44"/>
      <c r="N124" s="46"/>
      <c r="O124" s="41" t="s">
        <v>801</v>
      </c>
      <c r="P124" s="41">
        <v>60</v>
      </c>
      <c r="Q124" s="41">
        <v>40701008</v>
      </c>
      <c r="W124" s="45">
        <v>410604004</v>
      </c>
    </row>
    <row r="125" spans="1:24" s="43" customFormat="1" ht="13">
      <c r="A125" s="48" t="s">
        <v>1785</v>
      </c>
      <c r="B125" s="41" t="s">
        <v>1191</v>
      </c>
      <c r="C125" s="41" t="s">
        <v>1795</v>
      </c>
      <c r="D125" s="48" t="s">
        <v>1599</v>
      </c>
      <c r="E125" s="41" t="s">
        <v>208</v>
      </c>
      <c r="J125" s="44"/>
      <c r="K125" s="44"/>
      <c r="L125" s="44" t="s">
        <v>1191</v>
      </c>
      <c r="M125" s="44"/>
      <c r="N125" s="46"/>
      <c r="O125" s="41" t="s">
        <v>801</v>
      </c>
      <c r="P125" s="41">
        <v>62</v>
      </c>
      <c r="Q125" s="41">
        <v>40701008</v>
      </c>
      <c r="S125" s="41">
        <v>399208008</v>
      </c>
      <c r="V125" s="45">
        <v>410671006</v>
      </c>
      <c r="W125" s="45">
        <v>410604004</v>
      </c>
    </row>
    <row r="126" spans="1:24" s="43" customFormat="1" ht="13">
      <c r="A126" s="48" t="s">
        <v>2300</v>
      </c>
      <c r="B126" s="41" t="s">
        <v>1191</v>
      </c>
      <c r="C126" s="41" t="s">
        <v>87</v>
      </c>
      <c r="D126" s="41" t="s">
        <v>1050</v>
      </c>
      <c r="E126" s="41" t="s">
        <v>867</v>
      </c>
      <c r="J126" s="44" t="s">
        <v>1191</v>
      </c>
      <c r="K126" s="44" t="s">
        <v>1191</v>
      </c>
      <c r="L126" s="44" t="s">
        <v>1191</v>
      </c>
      <c r="M126" s="44"/>
      <c r="N126" s="46"/>
      <c r="O126" s="41" t="s">
        <v>230</v>
      </c>
      <c r="P126" s="41">
        <v>44</v>
      </c>
      <c r="Q126" s="45">
        <v>424966008</v>
      </c>
      <c r="W126" s="45">
        <v>410604004</v>
      </c>
    </row>
    <row r="127" spans="1:24" s="43" customFormat="1" ht="13">
      <c r="A127" s="48" t="s">
        <v>2244</v>
      </c>
      <c r="B127" s="41" t="s">
        <v>1191</v>
      </c>
      <c r="C127" s="41" t="s">
        <v>843</v>
      </c>
      <c r="D127" s="48" t="s">
        <v>1548</v>
      </c>
      <c r="E127" s="41" t="s">
        <v>867</v>
      </c>
      <c r="J127" s="44" t="str">
        <f>IF((C127=""),"N","Y")</f>
        <v>Y</v>
      </c>
      <c r="K127" s="44" t="s">
        <v>1191</v>
      </c>
      <c r="L127" s="44" t="s">
        <v>1191</v>
      </c>
      <c r="M127" s="44"/>
      <c r="N127" s="46"/>
      <c r="O127" s="41" t="s">
        <v>231</v>
      </c>
      <c r="P127" s="41">
        <v>323</v>
      </c>
      <c r="Q127" s="45">
        <v>424966008</v>
      </c>
      <c r="W127" s="45">
        <v>410604004</v>
      </c>
    </row>
    <row r="128" spans="1:24" s="43" customFormat="1" ht="13">
      <c r="A128" s="48" t="s">
        <v>2517</v>
      </c>
      <c r="B128" s="41" t="s">
        <v>1191</v>
      </c>
      <c r="C128" s="41" t="s">
        <v>696</v>
      </c>
      <c r="D128" s="48" t="s">
        <v>1557</v>
      </c>
      <c r="E128" s="41" t="s">
        <v>867</v>
      </c>
      <c r="J128" s="44" t="str">
        <f>IF((C128=""),"N","Y")</f>
        <v>Y</v>
      </c>
      <c r="K128" s="44" t="s">
        <v>1191</v>
      </c>
      <c r="L128" s="44" t="s">
        <v>1191</v>
      </c>
      <c r="M128" s="44"/>
      <c r="N128" s="46"/>
      <c r="O128" s="41" t="s">
        <v>213</v>
      </c>
      <c r="P128" s="41">
        <v>323</v>
      </c>
      <c r="Q128" s="45">
        <v>424966008</v>
      </c>
      <c r="W128" s="45">
        <v>410604004</v>
      </c>
    </row>
    <row r="129" spans="1:24" s="43" customFormat="1" ht="16">
      <c r="A129" s="41" t="s">
        <v>1390</v>
      </c>
      <c r="B129" s="41" t="s">
        <v>1191</v>
      </c>
      <c r="C129" s="41" t="s">
        <v>1390</v>
      </c>
      <c r="D129" s="41" t="s">
        <v>607</v>
      </c>
      <c r="E129" s="41" t="s">
        <v>1329</v>
      </c>
      <c r="F129" s="42" t="s">
        <v>1800</v>
      </c>
      <c r="K129" s="44"/>
      <c r="L129" s="44" t="s">
        <v>1191</v>
      </c>
      <c r="M129" s="44"/>
      <c r="N129" s="46"/>
      <c r="O129" s="41" t="s">
        <v>2285</v>
      </c>
      <c r="P129" s="41">
        <v>2</v>
      </c>
      <c r="Q129" s="41">
        <v>25876001</v>
      </c>
      <c r="W129" s="45">
        <v>410604004</v>
      </c>
    </row>
    <row r="130" spans="1:24" s="43" customFormat="1" ht="16">
      <c r="A130" s="48" t="s">
        <v>2023</v>
      </c>
      <c r="B130" s="41" t="s">
        <v>1191</v>
      </c>
      <c r="C130" s="41" t="s">
        <v>1102</v>
      </c>
      <c r="D130" s="41" t="s">
        <v>607</v>
      </c>
      <c r="E130" s="41" t="s">
        <v>1329</v>
      </c>
      <c r="F130" s="42" t="s">
        <v>1800</v>
      </c>
      <c r="K130" s="44"/>
      <c r="L130" s="44" t="s">
        <v>1191</v>
      </c>
      <c r="M130" s="44"/>
      <c r="N130" s="46"/>
      <c r="O130" s="41" t="s">
        <v>625</v>
      </c>
      <c r="P130" s="41">
        <v>101</v>
      </c>
      <c r="Q130" s="41">
        <v>56819008</v>
      </c>
      <c r="V130" s="45">
        <v>15240007</v>
      </c>
      <c r="W130" s="45">
        <v>410604004</v>
      </c>
      <c r="X130" s="41" t="s">
        <v>134</v>
      </c>
    </row>
    <row r="131" spans="1:24" s="43" customFormat="1" ht="16">
      <c r="A131" s="48" t="s">
        <v>2021</v>
      </c>
      <c r="B131" s="41" t="s">
        <v>1191</v>
      </c>
      <c r="C131" s="41" t="s">
        <v>887</v>
      </c>
      <c r="D131" s="41" t="s">
        <v>607</v>
      </c>
      <c r="E131" s="41" t="s">
        <v>1329</v>
      </c>
      <c r="F131" s="42" t="s">
        <v>1800</v>
      </c>
      <c r="K131" s="44"/>
      <c r="L131" s="44" t="s">
        <v>1191</v>
      </c>
      <c r="M131" s="44"/>
      <c r="N131" s="46"/>
      <c r="O131" s="41" t="s">
        <v>625</v>
      </c>
      <c r="P131" s="41">
        <v>100</v>
      </c>
      <c r="Q131" s="41">
        <v>56819008</v>
      </c>
      <c r="V131" s="41">
        <v>410513005</v>
      </c>
      <c r="W131" s="45">
        <v>410604004</v>
      </c>
      <c r="X131" s="41" t="s">
        <v>393</v>
      </c>
    </row>
    <row r="132" spans="1:24" s="43" customFormat="1" ht="16">
      <c r="A132" s="48" t="s">
        <v>2021</v>
      </c>
      <c r="B132" s="41" t="s">
        <v>1191</v>
      </c>
      <c r="C132" s="41" t="s">
        <v>1101</v>
      </c>
      <c r="D132" s="41" t="s">
        <v>607</v>
      </c>
      <c r="E132" s="41" t="s">
        <v>1329</v>
      </c>
      <c r="F132" s="47" t="s">
        <v>1779</v>
      </c>
      <c r="J132" s="44" t="str">
        <f>IF((C132=""),"N","Y")</f>
        <v>Y</v>
      </c>
      <c r="K132" s="44" t="s">
        <v>1191</v>
      </c>
      <c r="L132" s="44"/>
      <c r="M132" s="44"/>
      <c r="N132" s="46"/>
      <c r="O132" s="41" t="s">
        <v>625</v>
      </c>
      <c r="P132" s="41">
        <v>100</v>
      </c>
      <c r="Q132" s="41">
        <v>56819008</v>
      </c>
      <c r="V132" s="41">
        <v>410513005</v>
      </c>
      <c r="W132" s="45">
        <v>410604004</v>
      </c>
      <c r="X132" s="41" t="s">
        <v>393</v>
      </c>
    </row>
    <row r="133" spans="1:24" s="43" customFormat="1" ht="16">
      <c r="A133" s="48" t="s">
        <v>1307</v>
      </c>
      <c r="B133" s="41" t="s">
        <v>1191</v>
      </c>
      <c r="C133" s="41" t="s">
        <v>1308</v>
      </c>
      <c r="D133" s="41" t="s">
        <v>607</v>
      </c>
      <c r="E133" s="41" t="s">
        <v>1329</v>
      </c>
      <c r="F133" s="42" t="s">
        <v>1800</v>
      </c>
      <c r="H133" s="43" t="s">
        <v>1191</v>
      </c>
      <c r="I133" s="43" t="s">
        <v>1003</v>
      </c>
      <c r="K133" s="44" t="s">
        <v>1191</v>
      </c>
      <c r="L133" s="44" t="s">
        <v>1191</v>
      </c>
      <c r="M133" s="44"/>
      <c r="N133" s="46"/>
      <c r="O133" s="41" t="s">
        <v>487</v>
      </c>
      <c r="P133" s="41">
        <v>41</v>
      </c>
      <c r="S133" s="45">
        <v>410657003</v>
      </c>
      <c r="V133" s="41">
        <v>410511007</v>
      </c>
      <c r="W133" s="45">
        <v>410604004</v>
      </c>
    </row>
    <row r="134" spans="1:24" s="43" customFormat="1" ht="16">
      <c r="A134" s="48" t="s">
        <v>1256</v>
      </c>
      <c r="B134" s="41" t="s">
        <v>1191</v>
      </c>
      <c r="C134" s="41" t="s">
        <v>1720</v>
      </c>
      <c r="D134" s="41" t="s">
        <v>607</v>
      </c>
      <c r="E134" s="41" t="s">
        <v>1329</v>
      </c>
      <c r="F134" s="42" t="s">
        <v>1800</v>
      </c>
      <c r="H134" s="43" t="s">
        <v>1191</v>
      </c>
      <c r="I134" s="43" t="s">
        <v>1003</v>
      </c>
      <c r="K134" s="44" t="s">
        <v>1191</v>
      </c>
      <c r="L134" s="44" t="s">
        <v>1191</v>
      </c>
      <c r="M134" s="44"/>
      <c r="N134" s="46"/>
      <c r="O134" s="41" t="s">
        <v>727</v>
      </c>
      <c r="P134" s="41">
        <v>20</v>
      </c>
      <c r="V134" s="41">
        <v>410511007</v>
      </c>
      <c r="W134" s="45">
        <v>410604004</v>
      </c>
    </row>
    <row r="135" spans="1:24" s="43" customFormat="1" ht="16">
      <c r="A135" s="48" t="s">
        <v>1256</v>
      </c>
      <c r="B135" s="41" t="s">
        <v>1191</v>
      </c>
      <c r="C135" s="41" t="s">
        <v>782</v>
      </c>
      <c r="D135" s="41" t="s">
        <v>607</v>
      </c>
      <c r="E135" s="41" t="s">
        <v>1329</v>
      </c>
      <c r="F135" s="47" t="s">
        <v>1779</v>
      </c>
      <c r="J135" s="44" t="str">
        <f>IF((C135=""),"N","Y")</f>
        <v>Y</v>
      </c>
      <c r="K135" s="44"/>
      <c r="L135" s="44"/>
      <c r="M135" s="44"/>
      <c r="N135" s="46"/>
      <c r="O135" s="41" t="s">
        <v>727</v>
      </c>
      <c r="P135" s="41">
        <v>20</v>
      </c>
      <c r="V135" s="41">
        <v>410511007</v>
      </c>
      <c r="W135" s="45">
        <v>410604004</v>
      </c>
    </row>
    <row r="136" spans="1:24" s="43" customFormat="1" ht="16">
      <c r="A136" s="48" t="s">
        <v>2029</v>
      </c>
      <c r="B136" s="41" t="s">
        <v>1191</v>
      </c>
      <c r="C136" s="41" t="s">
        <v>1264</v>
      </c>
      <c r="D136" s="41" t="s">
        <v>607</v>
      </c>
      <c r="E136" s="41" t="s">
        <v>1329</v>
      </c>
      <c r="F136" s="42" t="s">
        <v>1800</v>
      </c>
      <c r="K136" s="44"/>
      <c r="L136" s="44" t="s">
        <v>1191</v>
      </c>
      <c r="M136" s="44"/>
      <c r="N136" s="44"/>
      <c r="O136" s="41" t="s">
        <v>648</v>
      </c>
      <c r="P136" s="41">
        <v>30</v>
      </c>
      <c r="Q136" s="41">
        <v>266918002</v>
      </c>
      <c r="V136" s="41">
        <v>410511007</v>
      </c>
      <c r="W136" s="45">
        <v>410604004</v>
      </c>
    </row>
    <row r="137" spans="1:24" s="43" customFormat="1" ht="16">
      <c r="A137" s="48" t="s">
        <v>2029</v>
      </c>
      <c r="B137" s="41" t="s">
        <v>1191</v>
      </c>
      <c r="C137" s="41" t="s">
        <v>1010</v>
      </c>
      <c r="D137" s="41" t="s">
        <v>607</v>
      </c>
      <c r="E137" s="41" t="s">
        <v>1329</v>
      </c>
      <c r="F137" s="47" t="s">
        <v>1779</v>
      </c>
      <c r="J137" s="44" t="str">
        <f>IF((C137=""),"N","Y")</f>
        <v>Y</v>
      </c>
      <c r="K137" s="44" t="s">
        <v>1191</v>
      </c>
      <c r="L137" s="44"/>
      <c r="M137" s="44"/>
      <c r="N137" s="44"/>
      <c r="O137" s="41" t="s">
        <v>648</v>
      </c>
      <c r="P137" s="41">
        <v>30</v>
      </c>
      <c r="Q137" s="41">
        <v>266918002</v>
      </c>
      <c r="V137" s="41">
        <v>410511007</v>
      </c>
      <c r="W137" s="45">
        <v>410604004</v>
      </c>
    </row>
    <row r="138" spans="1:24" s="43" customFormat="1" ht="13">
      <c r="A138" s="48" t="s">
        <v>2221</v>
      </c>
      <c r="B138" s="41" t="s">
        <v>1191</v>
      </c>
      <c r="C138" s="41" t="s">
        <v>2098</v>
      </c>
      <c r="D138" s="41" t="s">
        <v>607</v>
      </c>
      <c r="E138" s="41" t="s">
        <v>1329</v>
      </c>
      <c r="F138" s="41" t="s">
        <v>2221</v>
      </c>
      <c r="K138" s="44" t="s">
        <v>1191</v>
      </c>
      <c r="L138" s="44" t="s">
        <v>1191</v>
      </c>
      <c r="M138" s="44"/>
      <c r="N138" s="44" t="s">
        <v>1191</v>
      </c>
      <c r="O138" s="41" t="s">
        <v>653</v>
      </c>
      <c r="P138" s="41">
        <v>1</v>
      </c>
      <c r="Q138" s="45">
        <v>248243004</v>
      </c>
      <c r="V138" s="41">
        <v>15240007</v>
      </c>
      <c r="W138" s="45">
        <v>410604004</v>
      </c>
    </row>
    <row r="139" spans="1:24" s="43" customFormat="1" ht="13">
      <c r="A139" s="48" t="s">
        <v>2276</v>
      </c>
      <c r="B139" s="41" t="s">
        <v>1191</v>
      </c>
      <c r="C139" s="41" t="s">
        <v>353</v>
      </c>
      <c r="D139" s="41" t="s">
        <v>607</v>
      </c>
      <c r="E139" s="41" t="s">
        <v>1329</v>
      </c>
      <c r="F139" s="43" t="s">
        <v>1725</v>
      </c>
      <c r="J139" s="44" t="str">
        <f>IF((C139=""),"N","Y")</f>
        <v>Y</v>
      </c>
      <c r="K139" s="44" t="s">
        <v>1191</v>
      </c>
      <c r="L139" s="44" t="s">
        <v>1191</v>
      </c>
      <c r="M139" s="44"/>
      <c r="N139" s="44" t="s">
        <v>1191</v>
      </c>
      <c r="O139" s="41" t="s">
        <v>653</v>
      </c>
      <c r="P139" s="41">
        <v>1</v>
      </c>
      <c r="Q139" s="45">
        <v>248243004</v>
      </c>
      <c r="V139" s="41">
        <v>15240007</v>
      </c>
      <c r="W139" s="45">
        <v>410604004</v>
      </c>
    </row>
    <row r="140" spans="1:24" s="43" customFormat="1" ht="16">
      <c r="A140" s="48" t="s">
        <v>1696</v>
      </c>
      <c r="B140" s="41" t="s">
        <v>1191</v>
      </c>
      <c r="C140" s="41" t="s">
        <v>1466</v>
      </c>
      <c r="D140" s="41" t="s">
        <v>607</v>
      </c>
      <c r="E140" s="41" t="s">
        <v>1329</v>
      </c>
      <c r="F140" s="42" t="s">
        <v>1800</v>
      </c>
      <c r="K140" s="44" t="s">
        <v>1191</v>
      </c>
      <c r="L140" s="44" t="s">
        <v>1191</v>
      </c>
      <c r="M140" s="44"/>
      <c r="N140" s="46"/>
      <c r="O140" s="41" t="s">
        <v>926</v>
      </c>
      <c r="P140" s="41">
        <v>10</v>
      </c>
      <c r="Q140" s="45">
        <v>409084000</v>
      </c>
      <c r="W140" s="45">
        <v>410604004</v>
      </c>
    </row>
    <row r="141" spans="1:24" s="43" customFormat="1" ht="16">
      <c r="A141" s="48" t="s">
        <v>1619</v>
      </c>
      <c r="B141" s="41" t="s">
        <v>1191</v>
      </c>
      <c r="C141" s="41" t="s">
        <v>1187</v>
      </c>
      <c r="D141" s="41" t="s">
        <v>607</v>
      </c>
      <c r="E141" s="41" t="s">
        <v>1856</v>
      </c>
      <c r="F141" s="42" t="s">
        <v>1046</v>
      </c>
      <c r="K141" s="44"/>
      <c r="L141" s="44" t="s">
        <v>1191</v>
      </c>
      <c r="M141" s="44"/>
      <c r="N141" s="46"/>
      <c r="O141" s="41" t="s">
        <v>155</v>
      </c>
      <c r="P141" s="41">
        <v>25</v>
      </c>
      <c r="V141" s="41">
        <v>410511007</v>
      </c>
      <c r="W141" s="45">
        <v>410604004</v>
      </c>
    </row>
  </sheetData>
  <sheetCalcPr fullCalcOnLoad="1"/>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S1"/>
  <sheetViews>
    <sheetView workbookViewId="0">
      <selection activeCell="C10" sqref="C10"/>
    </sheetView>
  </sheetViews>
  <sheetFormatPr baseColWidth="10" defaultRowHeight="12"/>
  <sheetData>
    <row r="1" spans="1:19" s="11" customFormat="1" ht="60" customHeight="1">
      <c r="A1" s="11" t="s">
        <v>2579</v>
      </c>
      <c r="B1" s="10" t="s">
        <v>2556</v>
      </c>
      <c r="C1" s="10" t="s">
        <v>1319</v>
      </c>
      <c r="D1" s="10" t="s">
        <v>2109</v>
      </c>
      <c r="E1" s="10" t="s">
        <v>2558</v>
      </c>
      <c r="F1" s="10" t="s">
        <v>2439</v>
      </c>
      <c r="G1" s="10" t="s">
        <v>2317</v>
      </c>
      <c r="H1" s="10" t="s">
        <v>1758</v>
      </c>
      <c r="I1" s="10" t="s">
        <v>1760</v>
      </c>
      <c r="J1" s="10" t="s">
        <v>1915</v>
      </c>
      <c r="K1" s="10" t="s">
        <v>2516</v>
      </c>
      <c r="L1" s="10" t="s">
        <v>922</v>
      </c>
      <c r="M1" s="10" t="s">
        <v>1041</v>
      </c>
      <c r="N1" s="11" t="s">
        <v>2578</v>
      </c>
      <c r="O1" s="10" t="s">
        <v>916</v>
      </c>
      <c r="P1" s="10" t="s">
        <v>2263</v>
      </c>
      <c r="Q1" s="11" t="s">
        <v>1189</v>
      </c>
      <c r="R1" s="11" t="s">
        <v>160</v>
      </c>
      <c r="S1" s="11" t="s">
        <v>2559</v>
      </c>
    </row>
  </sheetData>
  <sheetCalcPr fullCalcOnLoad="1"/>
  <customSheetViews>
    <customSheetView guid="{A2822BA0-8792-8A42-8107-58F529CC73B7}" showPageBreaks="1">
      <selection activeCell="C10" sqref="C10"/>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2013-02-01T02:24:55Z</dcterms:modified>
  <cp:category/>
</cp:coreProperties>
</file>